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8A4C25D6-459D-4AE1-B3E9-02297BC68403}" xr6:coauthVersionLast="47" xr6:coauthVersionMax="47" xr10:uidLastSave="{00000000-0000-0000-0000-000000000000}"/>
  <bookViews>
    <workbookView showSheetTabs="0" xWindow="24" yWindow="0" windowWidth="23016" windowHeight="12360"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8" i="9" l="1"/>
  <c r="J10" i="9"/>
  <c r="L10" i="9"/>
  <c r="J12" i="9"/>
  <c r="J13" i="9"/>
  <c r="L13" i="9"/>
  <c r="J14" i="9"/>
  <c r="L14" i="9"/>
  <c r="N14" i="9"/>
  <c r="J15" i="9"/>
  <c r="L15" i="9"/>
  <c r="N15" i="9"/>
  <c r="R33" i="70"/>
  <c r="P33" i="70"/>
  <c r="N33" i="70"/>
  <c r="L33" i="70"/>
  <c r="J33" i="70"/>
  <c r="H33" i="70"/>
  <c r="F33" i="70"/>
  <c r="R32" i="70"/>
  <c r="L32" i="70"/>
  <c r="J32" i="70"/>
  <c r="H32" i="70"/>
  <c r="F32" i="70"/>
  <c r="R31" i="70"/>
  <c r="L31" i="70"/>
  <c r="J31" i="70"/>
  <c r="H31" i="70"/>
  <c r="F31" i="70"/>
  <c r="R30" i="70"/>
  <c r="J30" i="70"/>
  <c r="H30" i="70"/>
  <c r="F30" i="70"/>
  <c r="R29" i="70"/>
  <c r="P29" i="70"/>
  <c r="N29" i="70"/>
  <c r="L29" i="70"/>
  <c r="J29" i="70"/>
  <c r="H29" i="70"/>
  <c r="F29" i="70"/>
  <c r="R28" i="70"/>
  <c r="P28" i="70"/>
  <c r="N28" i="70"/>
  <c r="L28" i="70"/>
  <c r="J28" i="70"/>
  <c r="H28" i="70"/>
  <c r="F28" i="70"/>
  <c r="R27" i="70"/>
  <c r="P27" i="70"/>
  <c r="N27" i="70"/>
  <c r="L27" i="70"/>
  <c r="J27" i="70"/>
  <c r="H27" i="70"/>
  <c r="F27" i="70"/>
  <c r="R26" i="70"/>
  <c r="P26" i="70"/>
  <c r="N26" i="70"/>
  <c r="L26" i="70"/>
  <c r="J26" i="70"/>
  <c r="H26" i="70"/>
  <c r="F26" i="70"/>
  <c r="R25" i="70"/>
  <c r="J25" i="70"/>
  <c r="H25" i="70"/>
  <c r="F25" i="70"/>
  <c r="R24" i="70"/>
  <c r="J24" i="70"/>
  <c r="H24" i="70"/>
  <c r="F24" i="70"/>
  <c r="R23" i="70"/>
  <c r="L23" i="70"/>
  <c r="J23" i="70"/>
  <c r="H23" i="70"/>
  <c r="F23" i="70"/>
  <c r="R22" i="70"/>
  <c r="P22" i="70"/>
  <c r="N22" i="70"/>
  <c r="L22" i="70"/>
  <c r="J22" i="70"/>
  <c r="H22" i="70"/>
  <c r="F22" i="70"/>
  <c r="R21" i="70"/>
  <c r="P21" i="70"/>
  <c r="N21" i="70"/>
  <c r="L21" i="70"/>
  <c r="J21" i="70"/>
  <c r="H21" i="70"/>
  <c r="F21" i="70"/>
  <c r="R20" i="70"/>
  <c r="P20" i="70"/>
  <c r="N20" i="70"/>
  <c r="L20" i="70"/>
  <c r="J20" i="70"/>
  <c r="H20" i="70"/>
  <c r="F20" i="70"/>
  <c r="R19" i="70"/>
  <c r="J19" i="70"/>
  <c r="H19" i="70"/>
  <c r="F19" i="70"/>
  <c r="R18" i="70"/>
  <c r="P18" i="70"/>
  <c r="N18" i="70"/>
  <c r="L18" i="70"/>
  <c r="J18" i="70"/>
  <c r="H18" i="70"/>
  <c r="F18" i="70"/>
  <c r="R17" i="70"/>
  <c r="P17" i="70"/>
  <c r="N17" i="70"/>
  <c r="L17" i="70"/>
  <c r="J17" i="70"/>
  <c r="H17" i="70"/>
  <c r="F17" i="70"/>
  <c r="R16" i="70"/>
  <c r="P16" i="70"/>
  <c r="N16" i="70"/>
  <c r="L16" i="70"/>
  <c r="J16" i="70"/>
  <c r="H16" i="70"/>
  <c r="F16" i="70"/>
  <c r="R15" i="70"/>
  <c r="P15" i="70"/>
  <c r="N15" i="70"/>
  <c r="L15" i="70"/>
  <c r="J15" i="70"/>
  <c r="H15" i="70"/>
  <c r="F15" i="70"/>
  <c r="R14" i="70"/>
  <c r="P14" i="70"/>
  <c r="N14" i="70"/>
  <c r="L14" i="70"/>
  <c r="J14" i="70"/>
  <c r="H14" i="70"/>
  <c r="F14" i="70"/>
  <c r="R13" i="70"/>
  <c r="P13" i="70"/>
  <c r="N13" i="70"/>
  <c r="L13" i="70"/>
  <c r="J13" i="70"/>
  <c r="H13" i="70"/>
  <c r="F13" i="70"/>
  <c r="R12" i="70"/>
  <c r="N12" i="70"/>
  <c r="L12" i="70"/>
  <c r="J12" i="70"/>
  <c r="H12" i="70"/>
  <c r="F12" i="70"/>
  <c r="R11" i="70"/>
  <c r="N11" i="70"/>
  <c r="L11" i="70"/>
  <c r="J11" i="70"/>
  <c r="H11" i="70"/>
  <c r="F11" i="70"/>
  <c r="R10" i="70"/>
  <c r="N10" i="70"/>
  <c r="L10" i="70"/>
  <c r="J10" i="70"/>
  <c r="H10" i="70"/>
  <c r="F10" i="70"/>
  <c r="R9" i="70"/>
  <c r="P9" i="70"/>
  <c r="N9" i="70"/>
  <c r="L9" i="70"/>
  <c r="J9" i="70"/>
  <c r="H9" i="70"/>
  <c r="F9" i="70"/>
  <c r="R33" i="71"/>
  <c r="P33" i="71"/>
  <c r="N33" i="71"/>
  <c r="L33" i="71"/>
  <c r="J33" i="71"/>
  <c r="H33" i="71"/>
  <c r="R32" i="71"/>
  <c r="L32" i="71"/>
  <c r="J32" i="71"/>
  <c r="H32" i="71"/>
  <c r="R31" i="71"/>
  <c r="L31" i="71"/>
  <c r="J31" i="71"/>
  <c r="H31" i="71"/>
  <c r="R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N10" i="71"/>
  <c r="L10" i="71"/>
  <c r="J10" i="71"/>
  <c r="H10" i="71"/>
  <c r="R9" i="71"/>
  <c r="P9" i="71"/>
  <c r="N9" i="71"/>
  <c r="L9" i="71"/>
  <c r="J9" i="71"/>
  <c r="H9" i="71"/>
  <c r="N31" i="72"/>
  <c r="L31" i="72"/>
  <c r="N30" i="72"/>
  <c r="L30" i="72"/>
  <c r="P29" i="72"/>
  <c r="N29" i="72"/>
  <c r="L29" i="72"/>
  <c r="L28" i="72"/>
  <c r="P27" i="72"/>
  <c r="N27" i="72"/>
  <c r="L27" i="72"/>
  <c r="P26" i="72"/>
  <c r="N26" i="72"/>
  <c r="L26" i="72"/>
  <c r="P25" i="72"/>
  <c r="N25" i="72"/>
  <c r="L25" i="72"/>
  <c r="P23" i="72"/>
  <c r="N23" i="72"/>
  <c r="L23" i="72"/>
  <c r="L22" i="72"/>
  <c r="N21" i="72"/>
  <c r="L21" i="72"/>
  <c r="P20" i="72"/>
  <c r="N20" i="72"/>
  <c r="L20" i="72"/>
  <c r="P19" i="72"/>
  <c r="N19" i="72"/>
  <c r="L19" i="72"/>
  <c r="L18" i="72"/>
  <c r="P17" i="72"/>
  <c r="N17" i="72"/>
  <c r="L17" i="72"/>
  <c r="P16" i="72"/>
  <c r="N16" i="72"/>
  <c r="L16" i="72"/>
  <c r="P15" i="72"/>
  <c r="N15" i="72"/>
  <c r="L15" i="72"/>
  <c r="P14" i="72"/>
  <c r="N14" i="72"/>
  <c r="L14" i="72"/>
  <c r="N13" i="72"/>
  <c r="L13" i="72"/>
  <c r="P12" i="72"/>
  <c r="N12" i="72"/>
  <c r="L12" i="72"/>
  <c r="P11" i="72"/>
  <c r="N11" i="72"/>
  <c r="L11" i="72"/>
  <c r="L10" i="72"/>
  <c r="P9" i="72"/>
  <c r="N9" i="72"/>
  <c r="L9" i="72"/>
  <c r="N31" i="73"/>
  <c r="N30" i="73"/>
  <c r="L28" i="73"/>
  <c r="P27" i="73"/>
  <c r="N27" i="73"/>
  <c r="L27" i="73"/>
  <c r="P26" i="73"/>
  <c r="N26" i="73"/>
  <c r="L26" i="73"/>
  <c r="P25" i="73"/>
  <c r="N25" i="73"/>
  <c r="L25" i="73"/>
  <c r="P23" i="73"/>
  <c r="N23" i="73"/>
  <c r="L23" i="73"/>
  <c r="L22" i="73"/>
  <c r="N21" i="73"/>
  <c r="L21" i="73"/>
  <c r="P20" i="73"/>
  <c r="N20" i="73"/>
  <c r="L20" i="73"/>
  <c r="P19" i="73"/>
  <c r="N19" i="73"/>
  <c r="L19" i="73"/>
  <c r="L18" i="73"/>
  <c r="P17" i="73"/>
  <c r="N17" i="73"/>
  <c r="L17" i="73"/>
  <c r="P16" i="73"/>
  <c r="N16" i="73"/>
  <c r="L16" i="73"/>
  <c r="P15" i="73"/>
  <c r="N15" i="73"/>
  <c r="L15" i="73"/>
  <c r="P14" i="73"/>
  <c r="N14" i="73"/>
  <c r="L14" i="73"/>
  <c r="N13" i="73"/>
  <c r="L13" i="73"/>
  <c r="P12" i="73"/>
  <c r="N12" i="73"/>
  <c r="L12" i="73"/>
  <c r="P11" i="73"/>
  <c r="N11" i="73"/>
  <c r="L11" i="73"/>
  <c r="L10" i="73"/>
  <c r="P9" i="73"/>
  <c r="N9" i="73"/>
  <c r="L9" i="73"/>
  <c r="P8" i="73"/>
  <c r="N8" i="73"/>
  <c r="L8" i="73"/>
  <c r="P20" i="68"/>
  <c r="J28" i="68"/>
  <c r="H28" i="68"/>
  <c r="P20" i="69"/>
  <c r="J28" i="69"/>
  <c r="H28" i="69"/>
  <c r="N11" i="3"/>
  <c r="N11" i="1"/>
  <c r="N16" i="11"/>
  <c r="L16" i="11"/>
  <c r="J16" i="11"/>
  <c r="H16" i="11"/>
  <c r="N15" i="11"/>
  <c r="L15" i="11"/>
  <c r="J15" i="11"/>
  <c r="H15" i="11"/>
  <c r="L14" i="11"/>
  <c r="J14" i="11"/>
  <c r="H14" i="11"/>
  <c r="J13" i="11"/>
  <c r="H13" i="11"/>
  <c r="J12" i="11"/>
  <c r="H12" i="11"/>
  <c r="H11" i="11"/>
  <c r="L10" i="11"/>
  <c r="J10" i="11"/>
  <c r="H10" i="11"/>
  <c r="J8" i="11"/>
  <c r="H8" i="11"/>
  <c r="H11" i="9"/>
  <c r="P25" i="63"/>
  <c r="P9" i="62"/>
  <c r="P10" i="62"/>
  <c r="P11" i="62"/>
  <c r="P13" i="62"/>
  <c r="P14" i="62"/>
  <c r="P15" i="62"/>
  <c r="P16" i="62"/>
  <c r="P17" i="62"/>
  <c r="P18" i="62"/>
  <c r="P19" i="62"/>
  <c r="P20" i="62"/>
  <c r="P21" i="62"/>
  <c r="P23" i="62"/>
  <c r="P25" i="62"/>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H15" i="9"/>
  <c r="F15" i="9"/>
  <c r="H14" i="9"/>
  <c r="F14" i="9"/>
  <c r="H13" i="9"/>
  <c r="F13" i="9"/>
  <c r="H12" i="9"/>
  <c r="F12" i="9"/>
  <c r="F11" i="9"/>
  <c r="H10" i="9"/>
  <c r="F10" i="9"/>
  <c r="F8" i="9"/>
  <c r="F11" i="11"/>
  <c r="P11" i="11"/>
  <c r="P16" i="11"/>
  <c r="F16" i="11"/>
  <c r="D16" i="11"/>
  <c r="C16" i="11"/>
  <c r="B16" i="11"/>
  <c r="P15" i="11"/>
  <c r="F15" i="11"/>
  <c r="D15" i="11"/>
  <c r="C15" i="11"/>
  <c r="B15" i="11"/>
  <c r="P14" i="11"/>
  <c r="F14" i="11"/>
  <c r="D14" i="11"/>
  <c r="C14" i="11"/>
  <c r="B14" i="11"/>
  <c r="P13" i="11"/>
  <c r="F13" i="11"/>
  <c r="D13" i="11"/>
  <c r="C13" i="11"/>
  <c r="B13" i="11"/>
  <c r="P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3" i="71"/>
  <c r="D33" i="71"/>
  <c r="F32" i="71"/>
  <c r="D32" i="71"/>
  <c r="F31" i="71"/>
  <c r="D31" i="71"/>
  <c r="F30" i="71"/>
  <c r="D30" i="71"/>
  <c r="F29" i="71"/>
  <c r="D29" i="71"/>
  <c r="F28" i="71"/>
  <c r="D28"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3" i="70"/>
  <c r="D32" i="70"/>
  <c r="D31" i="70"/>
  <c r="D30" i="70"/>
  <c r="D29" i="70"/>
  <c r="D28" i="70"/>
  <c r="D27" i="70"/>
  <c r="D26" i="70"/>
  <c r="D25" i="70"/>
  <c r="D24" i="70"/>
  <c r="D23" i="70"/>
  <c r="D22" i="70"/>
  <c r="D21" i="70"/>
  <c r="D20" i="70"/>
  <c r="D19" i="70"/>
  <c r="D18" i="70"/>
  <c r="D17" i="70"/>
  <c r="D16" i="70"/>
  <c r="D15" i="70"/>
  <c r="D14" i="70"/>
  <c r="D13" i="70"/>
  <c r="D12" i="70"/>
  <c r="D11" i="70"/>
  <c r="D10"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M15" i="9" l="1"/>
  <c r="K14" i="9"/>
  <c r="M10" i="9"/>
  <c r="O14" i="9"/>
  <c r="K13" i="9"/>
  <c r="K8" i="9"/>
  <c r="O15" i="9"/>
  <c r="K15" i="9"/>
  <c r="M14" i="9"/>
  <c r="M13" i="9"/>
  <c r="K12" i="9"/>
  <c r="K10" i="9"/>
  <c r="K8" i="11"/>
  <c r="I11" i="11"/>
  <c r="K13" i="11"/>
  <c r="I15" i="11"/>
  <c r="I16" i="11"/>
  <c r="I10" i="11"/>
  <c r="I12" i="11"/>
  <c r="I14" i="11"/>
  <c r="K15" i="11"/>
  <c r="K16" i="11"/>
  <c r="I11" i="9"/>
  <c r="K10" i="11"/>
  <c r="K12" i="11"/>
  <c r="K14" i="11"/>
  <c r="M15" i="11"/>
  <c r="M16" i="11"/>
  <c r="I8" i="11"/>
  <c r="M10" i="11"/>
  <c r="I13" i="11"/>
  <c r="M14" i="11"/>
  <c r="O15" i="11"/>
  <c r="O16" i="11"/>
  <c r="G8" i="9"/>
  <c r="G15" i="9"/>
  <c r="G11" i="9"/>
  <c r="G10" i="9"/>
  <c r="G12" i="9"/>
  <c r="G14" i="9"/>
  <c r="G13" i="9"/>
  <c r="I8" i="9"/>
  <c r="I10" i="9"/>
  <c r="I12" i="9"/>
  <c r="I14" i="9"/>
  <c r="I15" i="9"/>
  <c r="I13" i="9"/>
  <c r="K9" i="11"/>
  <c r="M9" i="11"/>
  <c r="M9" i="9"/>
  <c r="K9" i="9"/>
  <c r="O9" i="9"/>
  <c r="O9"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29" i="69"/>
  <c r="N29" i="69"/>
  <c r="L29" i="69"/>
  <c r="P29" i="37"/>
  <c r="J28" i="37"/>
  <c r="L23" i="37"/>
  <c r="L9" i="37"/>
  <c r="P29" i="38"/>
  <c r="J28" i="38"/>
  <c r="L23" i="38"/>
  <c r="L9" i="38"/>
  <c r="F11" i="39"/>
  <c r="F11" i="40"/>
  <c r="C33" i="70" l="1"/>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1" i="72"/>
  <c r="J31" i="72"/>
  <c r="H31" i="72"/>
  <c r="F31" i="72"/>
  <c r="D31" i="72"/>
  <c r="C31" i="72"/>
  <c r="B31" i="72"/>
  <c r="R30" i="72"/>
  <c r="J30" i="72"/>
  <c r="H30" i="72"/>
  <c r="F30" i="72"/>
  <c r="D30" i="72"/>
  <c r="C30" i="72"/>
  <c r="B30" i="72"/>
  <c r="R29" i="72"/>
  <c r="J29" i="72"/>
  <c r="H29" i="72"/>
  <c r="F29" i="72"/>
  <c r="D29" i="72"/>
  <c r="C29" i="72"/>
  <c r="B29" i="72"/>
  <c r="R28" i="72"/>
  <c r="J28" i="72"/>
  <c r="H28" i="72"/>
  <c r="F28" i="72"/>
  <c r="D28" i="72"/>
  <c r="C28" i="72"/>
  <c r="B28" i="72"/>
  <c r="R27" i="72"/>
  <c r="J27" i="72"/>
  <c r="H27" i="72"/>
  <c r="F27" i="72"/>
  <c r="D27" i="72"/>
  <c r="C27" i="72"/>
  <c r="B27" i="72"/>
  <c r="R26" i="72"/>
  <c r="J26" i="72"/>
  <c r="H26" i="72"/>
  <c r="F26" i="72"/>
  <c r="D26" i="72"/>
  <c r="C26" i="72"/>
  <c r="B26"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P8" i="72"/>
  <c r="N8" i="72"/>
  <c r="L8" i="72"/>
  <c r="J8" i="72"/>
  <c r="H8" i="72"/>
  <c r="F8" i="72"/>
  <c r="D8" i="72"/>
  <c r="C8" i="72"/>
  <c r="B8" i="72"/>
  <c r="R31" i="73"/>
  <c r="L31" i="73"/>
  <c r="J31" i="73"/>
  <c r="H31" i="73"/>
  <c r="F31" i="73"/>
  <c r="D31" i="73"/>
  <c r="C31" i="73"/>
  <c r="B31" i="73"/>
  <c r="R30" i="73"/>
  <c r="L30" i="73"/>
  <c r="J30" i="73"/>
  <c r="H30" i="73"/>
  <c r="F30" i="73"/>
  <c r="D30" i="73"/>
  <c r="C30" i="73"/>
  <c r="B30" i="73"/>
  <c r="R29" i="73"/>
  <c r="P29" i="73"/>
  <c r="N29" i="73"/>
  <c r="L29" i="73"/>
  <c r="J29" i="73"/>
  <c r="H29" i="73"/>
  <c r="F29" i="73"/>
  <c r="D29" i="73"/>
  <c r="C29" i="73"/>
  <c r="B29" i="73"/>
  <c r="R28" i="73"/>
  <c r="J28" i="73"/>
  <c r="H28" i="73"/>
  <c r="F28" i="73"/>
  <c r="D28" i="73"/>
  <c r="C28" i="73"/>
  <c r="B28" i="73"/>
  <c r="R27" i="73"/>
  <c r="J27" i="73"/>
  <c r="H27" i="73"/>
  <c r="F27" i="73"/>
  <c r="D27" i="73"/>
  <c r="C27" i="73"/>
  <c r="B27" i="73"/>
  <c r="R26" i="73"/>
  <c r="J26" i="73"/>
  <c r="H26" i="73"/>
  <c r="F26" i="73"/>
  <c r="D26" i="73"/>
  <c r="C26" i="73"/>
  <c r="B26" i="73"/>
  <c r="R25" i="73"/>
  <c r="J25" i="73"/>
  <c r="H25" i="73"/>
  <c r="F25" i="73"/>
  <c r="D25" i="73"/>
  <c r="C25" i="73"/>
  <c r="B25" i="73"/>
  <c r="C24" i="73"/>
  <c r="B24" i="73"/>
  <c r="R23" i="73"/>
  <c r="J23" i="73"/>
  <c r="H23" i="73"/>
  <c r="F23" i="73"/>
  <c r="D23" i="73"/>
  <c r="C23" i="73"/>
  <c r="B23" i="73"/>
  <c r="R22" i="73"/>
  <c r="J22" i="73"/>
  <c r="H22" i="73"/>
  <c r="F22" i="73"/>
  <c r="D22" i="73"/>
  <c r="C22" i="73"/>
  <c r="B22" i="73"/>
  <c r="R21" i="73"/>
  <c r="J21" i="73"/>
  <c r="H21" i="73"/>
  <c r="F21" i="73"/>
  <c r="D21" i="73"/>
  <c r="C21" i="73"/>
  <c r="B21" i="73"/>
  <c r="R20" i="73"/>
  <c r="J20" i="73"/>
  <c r="H20" i="73"/>
  <c r="F20" i="73"/>
  <c r="D20" i="73"/>
  <c r="C20" i="73"/>
  <c r="B20" i="73"/>
  <c r="R19" i="73"/>
  <c r="J19" i="73"/>
  <c r="H19" i="73"/>
  <c r="F19" i="73"/>
  <c r="D19" i="73"/>
  <c r="C19" i="73"/>
  <c r="B19" i="73"/>
  <c r="R18" i="73"/>
  <c r="J18" i="73"/>
  <c r="H18" i="73"/>
  <c r="F18" i="73"/>
  <c r="D18" i="73"/>
  <c r="C18" i="73"/>
  <c r="B18" i="73"/>
  <c r="R17" i="73"/>
  <c r="J17" i="73"/>
  <c r="H17" i="73"/>
  <c r="F17" i="73"/>
  <c r="D17" i="73"/>
  <c r="C17" i="73"/>
  <c r="B17" i="73"/>
  <c r="R16" i="73"/>
  <c r="J16" i="73"/>
  <c r="H16" i="73"/>
  <c r="F16" i="73"/>
  <c r="D16" i="73"/>
  <c r="C16" i="73"/>
  <c r="B16" i="73"/>
  <c r="R15" i="73"/>
  <c r="J15" i="73"/>
  <c r="H15" i="73"/>
  <c r="F15" i="73"/>
  <c r="D15" i="73"/>
  <c r="C15" i="73"/>
  <c r="B15" i="73"/>
  <c r="R14" i="73"/>
  <c r="J14" i="73"/>
  <c r="H14" i="73"/>
  <c r="F14" i="73"/>
  <c r="D14" i="73"/>
  <c r="C14" i="73"/>
  <c r="B14" i="73"/>
  <c r="R13" i="73"/>
  <c r="J13" i="73"/>
  <c r="H13" i="73"/>
  <c r="F13" i="73"/>
  <c r="D13" i="73"/>
  <c r="C13" i="73"/>
  <c r="B13" i="73"/>
  <c r="R12" i="73"/>
  <c r="J12" i="73"/>
  <c r="H12" i="73"/>
  <c r="F12" i="73"/>
  <c r="D12" i="73"/>
  <c r="C12" i="73"/>
  <c r="B12" i="73"/>
  <c r="R11" i="73"/>
  <c r="J11" i="73"/>
  <c r="H11" i="73"/>
  <c r="F11" i="73"/>
  <c r="D11" i="73"/>
  <c r="C11" i="73"/>
  <c r="B11" i="73"/>
  <c r="R10" i="73"/>
  <c r="J10" i="73"/>
  <c r="H10" i="73"/>
  <c r="F10" i="73"/>
  <c r="D10" i="73"/>
  <c r="C10" i="73"/>
  <c r="B10" i="73"/>
  <c r="R9" i="73"/>
  <c r="J9" i="73"/>
  <c r="H9" i="73"/>
  <c r="F9" i="73"/>
  <c r="D9" i="73"/>
  <c r="C9" i="73"/>
  <c r="B9" i="73"/>
  <c r="R8" i="73"/>
  <c r="J8" i="73"/>
  <c r="H8" i="73"/>
  <c r="F8" i="73"/>
  <c r="D8" i="73"/>
  <c r="C8" i="73"/>
  <c r="B8" i="73"/>
  <c r="R29" i="68"/>
  <c r="P29" i="68"/>
  <c r="N29" i="68"/>
  <c r="L29" i="68"/>
  <c r="J29" i="68"/>
  <c r="H29" i="68"/>
  <c r="F29" i="68"/>
  <c r="D29" i="68"/>
  <c r="C29" i="68"/>
  <c r="B29" i="68"/>
  <c r="R28" i="68"/>
  <c r="F28" i="68"/>
  <c r="D28" i="68"/>
  <c r="C28" i="68"/>
  <c r="B28" i="68"/>
  <c r="R27" i="68"/>
  <c r="P27" i="68"/>
  <c r="N27" i="68"/>
  <c r="L27" i="68"/>
  <c r="J27" i="68"/>
  <c r="H27" i="68"/>
  <c r="F27" i="68"/>
  <c r="D27" i="68"/>
  <c r="C27" i="68"/>
  <c r="B27" i="68"/>
  <c r="R26" i="68"/>
  <c r="P26" i="68"/>
  <c r="N26" i="68"/>
  <c r="L26" i="68"/>
  <c r="J26" i="68"/>
  <c r="H26" i="68"/>
  <c r="F26" i="68"/>
  <c r="D26" i="68"/>
  <c r="C26" i="68"/>
  <c r="B26" i="68"/>
  <c r="R25" i="68"/>
  <c r="P25" i="68"/>
  <c r="N25" i="68"/>
  <c r="L25" i="68"/>
  <c r="J25" i="68"/>
  <c r="H25" i="68"/>
  <c r="F25" i="68"/>
  <c r="D25" i="68"/>
  <c r="C25" i="68"/>
  <c r="B25" i="68"/>
  <c r="R23" i="68"/>
  <c r="P23" i="68"/>
  <c r="N23" i="68"/>
  <c r="L23" i="68"/>
  <c r="J23" i="68"/>
  <c r="H23" i="68"/>
  <c r="F23" i="68"/>
  <c r="D23" i="68"/>
  <c r="C23" i="68"/>
  <c r="B23" i="68"/>
  <c r="R22" i="68"/>
  <c r="P22" i="68"/>
  <c r="N22" i="68"/>
  <c r="L22" i="68"/>
  <c r="J22" i="68"/>
  <c r="H22" i="68"/>
  <c r="F22" i="68"/>
  <c r="D22" i="68"/>
  <c r="C22" i="68"/>
  <c r="B22" i="68"/>
  <c r="R21" i="68"/>
  <c r="P21" i="68"/>
  <c r="N21" i="68"/>
  <c r="L21" i="68"/>
  <c r="J21" i="68"/>
  <c r="H21" i="68"/>
  <c r="F21" i="68"/>
  <c r="D21" i="68"/>
  <c r="C21" i="68"/>
  <c r="B21" i="68"/>
  <c r="R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24" i="68"/>
  <c r="P24" i="68"/>
  <c r="N24" i="68"/>
  <c r="L24" i="68"/>
  <c r="J24" i="68"/>
  <c r="H24" i="68"/>
  <c r="F24" i="68"/>
  <c r="D24" i="68"/>
  <c r="C24" i="68"/>
  <c r="B24"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29" i="69"/>
  <c r="J29" i="69"/>
  <c r="H29" i="69"/>
  <c r="F29" i="69"/>
  <c r="D29" i="69"/>
  <c r="C29" i="69"/>
  <c r="B29" i="69"/>
  <c r="R28" i="69"/>
  <c r="F28" i="69"/>
  <c r="D28" i="69"/>
  <c r="C28" i="69"/>
  <c r="B28" i="69"/>
  <c r="R27" i="69"/>
  <c r="P27" i="69"/>
  <c r="N27" i="69"/>
  <c r="L27" i="69"/>
  <c r="J27" i="69"/>
  <c r="H27" i="69"/>
  <c r="F27" i="69"/>
  <c r="D27" i="69"/>
  <c r="C27" i="69"/>
  <c r="B27" i="69"/>
  <c r="R26" i="69"/>
  <c r="P26" i="69"/>
  <c r="N26" i="69"/>
  <c r="L26" i="69"/>
  <c r="J26" i="69"/>
  <c r="H26" i="69"/>
  <c r="F26" i="69"/>
  <c r="D26" i="69"/>
  <c r="C26" i="69"/>
  <c r="B26" i="69"/>
  <c r="R25" i="69"/>
  <c r="P25" i="69"/>
  <c r="N25" i="69"/>
  <c r="L25" i="69"/>
  <c r="J25" i="69"/>
  <c r="H25" i="69"/>
  <c r="F25" i="69"/>
  <c r="D25" i="69"/>
  <c r="C25" i="69"/>
  <c r="B25" i="69"/>
  <c r="R23" i="69"/>
  <c r="P23" i="69"/>
  <c r="N23" i="69"/>
  <c r="L23" i="69"/>
  <c r="J23" i="69"/>
  <c r="H23" i="69"/>
  <c r="F23" i="69"/>
  <c r="D23" i="69"/>
  <c r="C23" i="69"/>
  <c r="B23" i="69"/>
  <c r="R22" i="69"/>
  <c r="P22" i="69"/>
  <c r="N22" i="69"/>
  <c r="L22" i="69"/>
  <c r="J22" i="69"/>
  <c r="H22" i="69"/>
  <c r="F22" i="69"/>
  <c r="D22" i="69"/>
  <c r="C22" i="69"/>
  <c r="B22" i="69"/>
  <c r="R21" i="69"/>
  <c r="P21" i="69"/>
  <c r="N21" i="69"/>
  <c r="L21" i="69"/>
  <c r="J21" i="69"/>
  <c r="H21" i="69"/>
  <c r="F21" i="69"/>
  <c r="D21" i="69"/>
  <c r="C21" i="69"/>
  <c r="B21" i="69"/>
  <c r="R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24" i="69"/>
  <c r="P24" i="69"/>
  <c r="N24" i="69"/>
  <c r="L24" i="69"/>
  <c r="J24" i="69"/>
  <c r="H24" i="69"/>
  <c r="F24" i="69"/>
  <c r="D24" i="69"/>
  <c r="C24" i="69"/>
  <c r="B24"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K28" i="69" l="1"/>
  <c r="Q20" i="68"/>
  <c r="Q8" i="73"/>
  <c r="Q9" i="73"/>
  <c r="Q23" i="73"/>
  <c r="Q12" i="73"/>
  <c r="Q11" i="73"/>
  <c r="Q20" i="73"/>
  <c r="Q17" i="73"/>
  <c r="Q25" i="73"/>
  <c r="Q27" i="73"/>
  <c r="Q14" i="73"/>
  <c r="Q19" i="73"/>
  <c r="Q16" i="73"/>
  <c r="Q15" i="73"/>
  <c r="Q26" i="73"/>
  <c r="M28" i="72"/>
  <c r="M12" i="72"/>
  <c r="M18" i="72"/>
  <c r="M26" i="72"/>
  <c r="M22" i="72"/>
  <c r="M16" i="72"/>
  <c r="M23" i="72"/>
  <c r="M30" i="72"/>
  <c r="M27" i="72"/>
  <c r="M14" i="72"/>
  <c r="M20" i="72"/>
  <c r="M17" i="72"/>
  <c r="M25" i="72"/>
  <c r="M15" i="72"/>
  <c r="M21" i="72"/>
  <c r="M29" i="72"/>
  <c r="M9" i="72"/>
  <c r="M19" i="72"/>
  <c r="M13" i="72"/>
  <c r="M10" i="72"/>
  <c r="M11" i="72"/>
  <c r="M31" i="72"/>
  <c r="I16" i="71"/>
  <c r="I32" i="71"/>
  <c r="I22" i="71"/>
  <c r="I26" i="71"/>
  <c r="I15" i="71"/>
  <c r="I21" i="71"/>
  <c r="I24" i="71"/>
  <c r="I11" i="71"/>
  <c r="I14" i="71"/>
  <c r="I33" i="71"/>
  <c r="I20" i="71"/>
  <c r="I13" i="71"/>
  <c r="I25" i="71"/>
  <c r="I10" i="71"/>
  <c r="I9" i="71"/>
  <c r="I12" i="71"/>
  <c r="I30" i="71"/>
  <c r="I19" i="71"/>
  <c r="I29" i="71"/>
  <c r="I18" i="71"/>
  <c r="I31" i="71"/>
  <c r="I28" i="71"/>
  <c r="I17" i="71"/>
  <c r="I23" i="71"/>
  <c r="I27" i="71"/>
  <c r="Q18" i="71"/>
  <c r="Q28" i="71"/>
  <c r="Q17" i="71"/>
  <c r="Q27" i="71"/>
  <c r="Q16" i="71"/>
  <c r="Q22" i="71"/>
  <c r="Q26" i="71"/>
  <c r="Q15" i="71"/>
  <c r="Q21" i="71"/>
  <c r="Q14" i="71"/>
  <c r="Q33" i="71"/>
  <c r="Q20" i="71"/>
  <c r="Q13" i="71"/>
  <c r="Q9" i="71"/>
  <c r="Q29" i="71"/>
  <c r="I28" i="69"/>
  <c r="Q20" i="69"/>
  <c r="O14" i="72"/>
  <c r="O20" i="72"/>
  <c r="O12" i="72"/>
  <c r="O9" i="72"/>
  <c r="O13" i="72"/>
  <c r="O27" i="72"/>
  <c r="O11" i="72"/>
  <c r="O31" i="72"/>
  <c r="O17" i="72"/>
  <c r="O25" i="72"/>
  <c r="O15" i="72"/>
  <c r="O21" i="72"/>
  <c r="O29" i="72"/>
  <c r="O26" i="72"/>
  <c r="O19" i="72"/>
  <c r="O16" i="72"/>
  <c r="O23" i="72"/>
  <c r="O30" i="72"/>
  <c r="K10" i="71"/>
  <c r="K16" i="71"/>
  <c r="K32" i="71"/>
  <c r="K9" i="71"/>
  <c r="K12" i="71"/>
  <c r="K30" i="71"/>
  <c r="K15" i="71"/>
  <c r="K29" i="71"/>
  <c r="K11" i="71"/>
  <c r="K14" i="71"/>
  <c r="K33" i="71"/>
  <c r="K28" i="71"/>
  <c r="K13" i="71"/>
  <c r="K25" i="71"/>
  <c r="K23" i="71"/>
  <c r="K27" i="71"/>
  <c r="K22" i="71"/>
  <c r="K26" i="71"/>
  <c r="K19" i="71"/>
  <c r="K21" i="71"/>
  <c r="K24" i="71"/>
  <c r="K18" i="71"/>
  <c r="K31" i="71"/>
  <c r="K20" i="71"/>
  <c r="K17" i="71"/>
  <c r="S21" i="71"/>
  <c r="S25" i="71"/>
  <c r="S18" i="71"/>
  <c r="S20" i="71"/>
  <c r="S23" i="71"/>
  <c r="S17" i="71"/>
  <c r="S30" i="71"/>
  <c r="S19" i="71"/>
  <c r="S16" i="71"/>
  <c r="S9" i="71"/>
  <c r="S15" i="71"/>
  <c r="S31" i="71"/>
  <c r="S11" i="71"/>
  <c r="S29" i="71"/>
  <c r="S14" i="71"/>
  <c r="S33" i="71"/>
  <c r="S28" i="71"/>
  <c r="S10" i="71"/>
  <c r="S13" i="71"/>
  <c r="S32" i="71"/>
  <c r="S27" i="71"/>
  <c r="S12" i="71"/>
  <c r="S24" i="71"/>
  <c r="S22" i="71"/>
  <c r="S26" i="71"/>
  <c r="M28" i="73"/>
  <c r="M15" i="73"/>
  <c r="M21" i="73"/>
  <c r="M9" i="73"/>
  <c r="M20" i="73"/>
  <c r="M22" i="73"/>
  <c r="M13" i="73"/>
  <c r="M10" i="73"/>
  <c r="M11" i="73"/>
  <c r="M26" i="73"/>
  <c r="M8" i="73"/>
  <c r="M25" i="73"/>
  <c r="M16" i="73"/>
  <c r="M12" i="73"/>
  <c r="M14" i="73"/>
  <c r="M17" i="73"/>
  <c r="M23" i="73"/>
  <c r="M27" i="73"/>
  <c r="M18" i="73"/>
  <c r="M19" i="73"/>
  <c r="Q27" i="72"/>
  <c r="Q14" i="72"/>
  <c r="Q20" i="72"/>
  <c r="Q17" i="72"/>
  <c r="Q25" i="72"/>
  <c r="Q15" i="72"/>
  <c r="Q29" i="72"/>
  <c r="Q9" i="72"/>
  <c r="Q19" i="72"/>
  <c r="Q11" i="72"/>
  <c r="Q12" i="72"/>
  <c r="Q26" i="72"/>
  <c r="Q16" i="72"/>
  <c r="Q23" i="72"/>
  <c r="M13" i="71"/>
  <c r="M10" i="71"/>
  <c r="M9" i="71"/>
  <c r="M12" i="71"/>
  <c r="M29" i="71"/>
  <c r="M18" i="71"/>
  <c r="M31" i="71"/>
  <c r="M28" i="71"/>
  <c r="M17" i="71"/>
  <c r="M23" i="71"/>
  <c r="M27" i="71"/>
  <c r="M16" i="71"/>
  <c r="M32" i="71"/>
  <c r="M22" i="71"/>
  <c r="M26" i="71"/>
  <c r="M15" i="71"/>
  <c r="M21" i="71"/>
  <c r="M11" i="71"/>
  <c r="M14" i="71"/>
  <c r="M33" i="71"/>
  <c r="M20" i="71"/>
  <c r="O30" i="73"/>
  <c r="O21" i="73"/>
  <c r="O11" i="73"/>
  <c r="O20" i="73"/>
  <c r="O19" i="73"/>
  <c r="O16" i="73"/>
  <c r="O23" i="73"/>
  <c r="O12" i="73"/>
  <c r="O26" i="73"/>
  <c r="O31" i="73"/>
  <c r="O15" i="73"/>
  <c r="O27" i="73"/>
  <c r="O14" i="73"/>
  <c r="O25" i="73"/>
  <c r="O13" i="73"/>
  <c r="O9" i="73"/>
  <c r="O8" i="73"/>
  <c r="O17" i="73"/>
  <c r="O28" i="71"/>
  <c r="O13" i="71"/>
  <c r="O27" i="71"/>
  <c r="O22" i="71"/>
  <c r="O26" i="71"/>
  <c r="O21" i="71"/>
  <c r="O18" i="71"/>
  <c r="O20" i="71"/>
  <c r="O17" i="71"/>
  <c r="O10" i="71"/>
  <c r="O16" i="71"/>
  <c r="O9" i="71"/>
  <c r="O12" i="71"/>
  <c r="O15" i="71"/>
  <c r="O29" i="71"/>
  <c r="O11" i="71"/>
  <c r="O14" i="71"/>
  <c r="O33" i="71"/>
  <c r="K27" i="70"/>
  <c r="K32" i="70"/>
  <c r="K23" i="70"/>
  <c r="K31" i="70"/>
  <c r="K18" i="70"/>
  <c r="K13" i="70"/>
  <c r="K29" i="70"/>
  <c r="K22" i="70"/>
  <c r="K33" i="70"/>
  <c r="K19" i="70"/>
  <c r="K20" i="70"/>
  <c r="K15" i="70"/>
  <c r="K14" i="70"/>
  <c r="K30" i="70"/>
  <c r="K12" i="70"/>
  <c r="K25" i="70"/>
  <c r="K17" i="70"/>
  <c r="K9" i="70"/>
  <c r="K16" i="70"/>
  <c r="K11" i="70"/>
  <c r="K10" i="70"/>
  <c r="K26" i="70"/>
  <c r="K28" i="70"/>
  <c r="K21" i="70"/>
  <c r="K24" i="70"/>
  <c r="M9" i="70"/>
  <c r="M33" i="70"/>
  <c r="M11" i="70"/>
  <c r="M27" i="70"/>
  <c r="M22" i="70"/>
  <c r="M17" i="70"/>
  <c r="M10" i="70"/>
  <c r="M26" i="70"/>
  <c r="M28" i="70"/>
  <c r="M13" i="70"/>
  <c r="M23" i="70"/>
  <c r="M18" i="70"/>
  <c r="M12" i="70"/>
  <c r="M31" i="70"/>
  <c r="M20" i="70"/>
  <c r="M16" i="70"/>
  <c r="M32" i="70"/>
  <c r="M21" i="70"/>
  <c r="M14" i="70"/>
  <c r="M15" i="70"/>
  <c r="M29" i="70"/>
  <c r="I9" i="70"/>
  <c r="I18" i="70"/>
  <c r="I14" i="70"/>
  <c r="I25" i="70"/>
  <c r="I20" i="70"/>
  <c r="I31" i="70"/>
  <c r="I26" i="70"/>
  <c r="I29" i="70"/>
  <c r="I10" i="70"/>
  <c r="I27" i="70"/>
  <c r="I21" i="70"/>
  <c r="I19" i="70"/>
  <c r="I16" i="70"/>
  <c r="I32" i="70"/>
  <c r="I11" i="70"/>
  <c r="I13" i="70"/>
  <c r="I24" i="70"/>
  <c r="I23" i="70"/>
  <c r="I30" i="70"/>
  <c r="I15" i="70"/>
  <c r="I17" i="70"/>
  <c r="I33" i="70"/>
  <c r="I12" i="70"/>
  <c r="I28" i="70"/>
  <c r="I22" i="70"/>
  <c r="Q22" i="70"/>
  <c r="Q18" i="70"/>
  <c r="Q13" i="70"/>
  <c r="Q29" i="70"/>
  <c r="Q26" i="70"/>
  <c r="Q17" i="70"/>
  <c r="Q15" i="70"/>
  <c r="Q27" i="70"/>
  <c r="Q14" i="70"/>
  <c r="Q9" i="70"/>
  <c r="Q20" i="70"/>
  <c r="Q21" i="70"/>
  <c r="Q16" i="70"/>
  <c r="Q33" i="70"/>
  <c r="Q28" i="70"/>
  <c r="S12" i="70"/>
  <c r="S27" i="70"/>
  <c r="S22" i="70"/>
  <c r="S24" i="70"/>
  <c r="S17" i="70"/>
  <c r="S33" i="70"/>
  <c r="S16" i="70"/>
  <c r="S10" i="70"/>
  <c r="S20" i="70"/>
  <c r="S23" i="70"/>
  <c r="S19" i="70"/>
  <c r="S31" i="70"/>
  <c r="S18" i="70"/>
  <c r="S32" i="70"/>
  <c r="S13" i="70"/>
  <c r="S29" i="70"/>
  <c r="S26" i="70"/>
  <c r="S15" i="70"/>
  <c r="S28" i="70"/>
  <c r="S11" i="70"/>
  <c r="S14" i="70"/>
  <c r="S30" i="70"/>
  <c r="S9" i="70"/>
  <c r="S25" i="70"/>
  <c r="S21" i="70"/>
  <c r="G9" i="70"/>
  <c r="G26" i="70"/>
  <c r="G16" i="70"/>
  <c r="G32" i="70"/>
  <c r="G18" i="70"/>
  <c r="G11" i="70"/>
  <c r="G27" i="70"/>
  <c r="G17" i="70"/>
  <c r="G13" i="70"/>
  <c r="G14" i="70"/>
  <c r="G29" i="70"/>
  <c r="G12" i="70"/>
  <c r="G28" i="70"/>
  <c r="G23" i="70"/>
  <c r="G10" i="70"/>
  <c r="G20" i="70"/>
  <c r="G31" i="70"/>
  <c r="G30" i="70"/>
  <c r="G25" i="70"/>
  <c r="G22" i="70"/>
  <c r="G21" i="70"/>
  <c r="G24" i="70"/>
  <c r="G19" i="70"/>
  <c r="G33" i="70"/>
  <c r="G15" i="70"/>
  <c r="O13" i="70"/>
  <c r="O18" i="70"/>
  <c r="O33" i="70"/>
  <c r="O20" i="70"/>
  <c r="O10" i="70"/>
  <c r="O15" i="70"/>
  <c r="O9" i="70"/>
  <c r="O16" i="70"/>
  <c r="O26" i="70"/>
  <c r="O11" i="70"/>
  <c r="O27" i="70"/>
  <c r="O21" i="70"/>
  <c r="O17" i="70"/>
  <c r="O22" i="70"/>
  <c r="O29" i="70"/>
  <c r="O12" i="70"/>
  <c r="O28" i="70"/>
  <c r="O14" i="70"/>
  <c r="I28" i="68"/>
  <c r="K28" i="68"/>
  <c r="Q25" i="63"/>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16" i="11"/>
  <c r="Q14" i="11"/>
  <c r="Q10" i="11"/>
  <c r="Q11" i="11"/>
  <c r="Q9" i="11"/>
  <c r="Q15" i="11"/>
  <c r="Q12" i="11"/>
  <c r="Q13"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1" i="70"/>
  <c r="E33" i="70"/>
  <c r="E12" i="70"/>
  <c r="E20" i="70"/>
  <c r="E22" i="70"/>
  <c r="E24" i="70"/>
  <c r="E27" i="70"/>
  <c r="E29" i="70"/>
  <c r="E14" i="70"/>
  <c r="E9" i="70"/>
  <c r="E11" i="70"/>
  <c r="E23" i="70"/>
  <c r="E28" i="70"/>
  <c r="E32" i="70"/>
  <c r="E13" i="70"/>
  <c r="E16" i="70"/>
  <c r="E25" i="70"/>
  <c r="E18" i="70"/>
  <c r="E21" i="70"/>
  <c r="E26" i="70"/>
  <c r="E30" i="70"/>
  <c r="E10" i="71"/>
  <c r="E16" i="71"/>
  <c r="E18" i="71"/>
  <c r="E25" i="71"/>
  <c r="E32" i="71"/>
  <c r="E9" i="71"/>
  <c r="E14" i="71"/>
  <c r="E11" i="71"/>
  <c r="E21" i="71"/>
  <c r="E23" i="71"/>
  <c r="E26" i="71"/>
  <c r="E28" i="71"/>
  <c r="E30" i="71"/>
  <c r="E12" i="71"/>
  <c r="E22" i="71"/>
  <c r="E27" i="71"/>
  <c r="E13" i="71"/>
  <c r="E17" i="71"/>
  <c r="E15" i="71"/>
  <c r="E19" i="71"/>
  <c r="E33" i="71"/>
  <c r="E31" i="71"/>
  <c r="E20" i="71"/>
  <c r="E24" i="71"/>
  <c r="E29" i="71"/>
  <c r="G10" i="71"/>
  <c r="G15" i="71"/>
  <c r="G17" i="71"/>
  <c r="G19" i="71"/>
  <c r="G24" i="71"/>
  <c r="G27" i="71"/>
  <c r="G29" i="71"/>
  <c r="G32" i="71"/>
  <c r="G20" i="71"/>
  <c r="G22" i="71"/>
  <c r="G25" i="71"/>
  <c r="G33" i="71"/>
  <c r="G12" i="71"/>
  <c r="G23" i="71"/>
  <c r="G18" i="71"/>
  <c r="G28" i="71"/>
  <c r="G13" i="71"/>
  <c r="G11" i="71"/>
  <c r="G16" i="71"/>
  <c r="G26" i="71"/>
  <c r="G30" i="71"/>
  <c r="G14" i="71"/>
  <c r="G9" i="71"/>
  <c r="G21" i="71"/>
  <c r="G31" i="71"/>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0" i="72"/>
  <c r="G29" i="73"/>
  <c r="K16" i="72"/>
  <c r="S21" i="72"/>
  <c r="G23" i="72"/>
  <c r="I9" i="73"/>
  <c r="G15" i="69"/>
  <c r="O21" i="69"/>
  <c r="M13" i="69"/>
  <c r="Q24" i="68"/>
  <c r="S19" i="68"/>
  <c r="O25" i="68"/>
  <c r="S19" i="73"/>
  <c r="G22" i="73"/>
  <c r="G21" i="73"/>
  <c r="G25" i="73"/>
  <c r="I8" i="72"/>
  <c r="E15" i="72"/>
  <c r="I12" i="72"/>
  <c r="S31" i="72"/>
  <c r="G16" i="72"/>
  <c r="O8" i="72"/>
  <c r="K20" i="72"/>
  <c r="K28" i="72"/>
  <c r="E19" i="72"/>
  <c r="S15" i="73"/>
  <c r="S30" i="73"/>
  <c r="O22" i="69"/>
  <c r="G9" i="72"/>
  <c r="G28" i="72"/>
  <c r="O25" i="69"/>
  <c r="M15" i="69"/>
  <c r="Q16" i="69"/>
  <c r="E16" i="68"/>
  <c r="S26" i="68"/>
  <c r="O8" i="68"/>
  <c r="E11" i="72"/>
  <c r="K30" i="72"/>
  <c r="G20" i="69"/>
  <c r="E10" i="68"/>
  <c r="E12" i="68"/>
  <c r="Q13" i="68"/>
  <c r="M14" i="68"/>
  <c r="E17" i="68"/>
  <c r="G28" i="68"/>
  <c r="I10" i="73"/>
  <c r="G28" i="73"/>
  <c r="S26" i="73"/>
  <c r="G27" i="73"/>
  <c r="E13" i="72"/>
  <c r="S12" i="72"/>
  <c r="G21" i="72"/>
  <c r="S22" i="72"/>
  <c r="K26" i="72"/>
  <c r="I31" i="72"/>
  <c r="K27" i="69"/>
  <c r="K9" i="69"/>
  <c r="G23" i="69"/>
  <c r="G14" i="69"/>
  <c r="G10" i="69"/>
  <c r="G27" i="69"/>
  <c r="K10" i="69"/>
  <c r="O16" i="69"/>
  <c r="O18" i="69"/>
  <c r="O20" i="69"/>
  <c r="I17" i="69"/>
  <c r="I29" i="69"/>
  <c r="I18" i="69"/>
  <c r="I12" i="69"/>
  <c r="I26" i="69"/>
  <c r="I15" i="69"/>
  <c r="M23" i="69"/>
  <c r="Q25" i="69"/>
  <c r="I11" i="68"/>
  <c r="I13" i="68"/>
  <c r="I24" i="68"/>
  <c r="M15" i="68"/>
  <c r="Q16" i="68"/>
  <c r="G19" i="68"/>
  <c r="G25" i="68"/>
  <c r="G22" i="68"/>
  <c r="G14" i="68"/>
  <c r="G12" i="68"/>
  <c r="G21" i="68"/>
  <c r="G24" i="68"/>
  <c r="G18" i="68"/>
  <c r="G20" i="68"/>
  <c r="G15" i="68"/>
  <c r="G16" i="68"/>
  <c r="G10" i="68"/>
  <c r="K26" i="68"/>
  <c r="K22" i="68"/>
  <c r="K29" i="68"/>
  <c r="K23" i="68"/>
  <c r="K21" i="68"/>
  <c r="K13" i="68"/>
  <c r="K11" i="68"/>
  <c r="K19" i="68"/>
  <c r="K24" i="68"/>
  <c r="K14" i="68"/>
  <c r="K20" i="68"/>
  <c r="K10" i="68"/>
  <c r="K9" i="68"/>
  <c r="O23" i="68"/>
  <c r="G26" i="68"/>
  <c r="K27" i="68"/>
  <c r="M29" i="68"/>
  <c r="I20" i="73"/>
  <c r="I26" i="73"/>
  <c r="I23" i="73"/>
  <c r="I14" i="73"/>
  <c r="I13" i="73"/>
  <c r="I25" i="73"/>
  <c r="I28" i="73"/>
  <c r="I19" i="73"/>
  <c r="I18" i="73"/>
  <c r="I11" i="73"/>
  <c r="E21" i="73"/>
  <c r="E17" i="73"/>
  <c r="E26" i="73"/>
  <c r="E27" i="73"/>
  <c r="E25" i="73"/>
  <c r="E10" i="73"/>
  <c r="E8" i="73"/>
  <c r="E31" i="73"/>
  <c r="E20" i="73"/>
  <c r="I15" i="73"/>
  <c r="E16" i="73"/>
  <c r="I17" i="73"/>
  <c r="E22" i="73"/>
  <c r="M29" i="73"/>
  <c r="S20" i="68"/>
  <c r="G11" i="68"/>
  <c r="S28" i="69"/>
  <c r="S18" i="69"/>
  <c r="S26" i="69"/>
  <c r="S20" i="69"/>
  <c r="S25" i="69"/>
  <c r="S23" i="69"/>
  <c r="S24" i="69"/>
  <c r="S13" i="69"/>
  <c r="S11" i="69"/>
  <c r="S29" i="69"/>
  <c r="S16" i="69"/>
  <c r="S21" i="69"/>
  <c r="S9" i="69"/>
  <c r="S22" i="69"/>
  <c r="G16" i="69"/>
  <c r="K17" i="69"/>
  <c r="E22" i="69"/>
  <c r="E17" i="69"/>
  <c r="E29" i="69"/>
  <c r="E24" i="69"/>
  <c r="E13" i="69"/>
  <c r="E8" i="69"/>
  <c r="E11" i="68"/>
  <c r="E27" i="68"/>
  <c r="E28" i="68"/>
  <c r="E26" i="68"/>
  <c r="E24" i="68"/>
  <c r="E25" i="68"/>
  <c r="E18" i="68"/>
  <c r="E20" i="68"/>
  <c r="I15" i="68"/>
  <c r="I27" i="68"/>
  <c r="I23" i="68"/>
  <c r="I17" i="68"/>
  <c r="I12" i="68"/>
  <c r="I21" i="68"/>
  <c r="I9" i="68"/>
  <c r="I29" i="68"/>
  <c r="I19" i="68"/>
  <c r="M10" i="68"/>
  <c r="Q11" i="68"/>
  <c r="E15" i="68"/>
  <c r="I18" i="68"/>
  <c r="S17" i="68"/>
  <c r="S24" i="68"/>
  <c r="S14" i="68"/>
  <c r="S9" i="68"/>
  <c r="S21" i="68"/>
  <c r="S11" i="68"/>
  <c r="S28" i="68"/>
  <c r="S18" i="68"/>
  <c r="S13" i="68"/>
  <c r="S23" i="68"/>
  <c r="O26" i="68"/>
  <c r="S27" i="68"/>
  <c r="Q29" i="73"/>
  <c r="E13" i="73"/>
  <c r="E14" i="73"/>
  <c r="K26" i="73"/>
  <c r="K28" i="73"/>
  <c r="S27" i="69"/>
  <c r="K17" i="68"/>
  <c r="E22" i="68"/>
  <c r="E12" i="73"/>
  <c r="E18" i="73"/>
  <c r="O26" i="69"/>
  <c r="O10" i="69"/>
  <c r="O15" i="69"/>
  <c r="O12" i="69"/>
  <c r="O14" i="69"/>
  <c r="O24" i="69"/>
  <c r="S17" i="69"/>
  <c r="S19" i="69"/>
  <c r="M22" i="69"/>
  <c r="M16" i="69"/>
  <c r="M10" i="69"/>
  <c r="M27" i="69"/>
  <c r="M25" i="69"/>
  <c r="M24" i="69"/>
  <c r="M11" i="69"/>
  <c r="M21" i="69"/>
  <c r="M17" i="69"/>
  <c r="M9" i="69"/>
  <c r="Q13" i="69"/>
  <c r="Q11" i="69"/>
  <c r="Q18" i="69"/>
  <c r="Q12" i="69"/>
  <c r="Q22" i="69"/>
  <c r="Q24" i="69"/>
  <c r="Q26" i="69"/>
  <c r="Q15" i="69"/>
  <c r="Q14" i="69"/>
  <c r="I25" i="69"/>
  <c r="M13" i="68"/>
  <c r="M21" i="68"/>
  <c r="M9" i="68"/>
  <c r="M20" i="68"/>
  <c r="M25" i="68"/>
  <c r="M22" i="68"/>
  <c r="M26" i="68"/>
  <c r="M16" i="68"/>
  <c r="Q22" i="68"/>
  <c r="Q15" i="68"/>
  <c r="Q12" i="68"/>
  <c r="Q19" i="68"/>
  <c r="Q29" i="68"/>
  <c r="Q9" i="68"/>
  <c r="Q17" i="68"/>
  <c r="Q27" i="68"/>
  <c r="Q21" i="68"/>
  <c r="M12" i="68"/>
  <c r="E14" i="68"/>
  <c r="E19" i="68"/>
  <c r="I20" i="68"/>
  <c r="O17" i="68"/>
  <c r="O13" i="68"/>
  <c r="O9" i="68"/>
  <c r="O18" i="68"/>
  <c r="O16" i="68"/>
  <c r="O15" i="68"/>
  <c r="O20" i="68"/>
  <c r="O10" i="68"/>
  <c r="O14" i="68"/>
  <c r="O29" i="68"/>
  <c r="O22" i="68"/>
  <c r="O12" i="68"/>
  <c r="M31" i="73"/>
  <c r="K17" i="73"/>
  <c r="K15" i="73"/>
  <c r="K11" i="73"/>
  <c r="K9" i="73"/>
  <c r="K18" i="73"/>
  <c r="K10" i="73"/>
  <c r="K30" i="73"/>
  <c r="K27" i="73"/>
  <c r="K21" i="73"/>
  <c r="K19" i="73"/>
  <c r="K23" i="73"/>
  <c r="E11" i="69"/>
  <c r="Q10" i="69"/>
  <c r="M19" i="69"/>
  <c r="M18" i="68"/>
  <c r="Q23" i="68"/>
  <c r="S29" i="68"/>
  <c r="K13" i="73"/>
  <c r="M23" i="68"/>
  <c r="S16" i="73"/>
  <c r="S17" i="73"/>
  <c r="S29" i="73"/>
  <c r="S13" i="73"/>
  <c r="S22" i="73"/>
  <c r="I11" i="72"/>
  <c r="I27" i="72"/>
  <c r="I25" i="72"/>
  <c r="E18" i="72"/>
  <c r="S20" i="72"/>
  <c r="E22" i="72"/>
  <c r="G27" i="72"/>
  <c r="E29" i="72"/>
  <c r="D37" i="71"/>
  <c r="D37" i="70"/>
  <c r="I8" i="70"/>
  <c r="G8" i="70"/>
  <c r="G12" i="73"/>
  <c r="I14" i="72"/>
  <c r="L37" i="71"/>
  <c r="S14" i="73"/>
  <c r="S28" i="72"/>
  <c r="I30" i="73"/>
  <c r="E31" i="72"/>
  <c r="E10" i="72"/>
  <c r="E25" i="72"/>
  <c r="E27" i="72"/>
  <c r="E28" i="72"/>
  <c r="E26" i="72"/>
  <c r="E23" i="72"/>
  <c r="E9" i="72"/>
  <c r="I10" i="72"/>
  <c r="I15" i="72"/>
  <c r="G20" i="72"/>
  <c r="G8" i="72"/>
  <c r="G13" i="72"/>
  <c r="G11" i="72"/>
  <c r="L37" i="70"/>
  <c r="G15" i="73"/>
  <c r="G15" i="72"/>
  <c r="G19" i="72"/>
  <c r="S25" i="72"/>
  <c r="I29" i="72"/>
  <c r="S9" i="72"/>
  <c r="I23" i="72"/>
  <c r="S9" i="73"/>
  <c r="G14" i="73"/>
  <c r="G20" i="73"/>
  <c r="S21" i="73"/>
  <c r="O29" i="73"/>
  <c r="Q8" i="72"/>
  <c r="K14" i="72"/>
  <c r="I18" i="72"/>
  <c r="E21" i="72"/>
  <c r="K22" i="72"/>
  <c r="G26" i="72"/>
  <c r="K29" i="72"/>
  <c r="K8" i="70"/>
  <c r="E17" i="72"/>
  <c r="G12" i="72"/>
  <c r="I19" i="72"/>
  <c r="I26" i="72"/>
  <c r="G19" i="73"/>
  <c r="G26" i="73"/>
  <c r="G31" i="73"/>
  <c r="G18" i="73"/>
  <c r="G16" i="73"/>
  <c r="G10" i="73"/>
  <c r="F35" i="73"/>
  <c r="E29" i="73"/>
  <c r="I31" i="73"/>
  <c r="K15" i="72"/>
  <c r="K21" i="72"/>
  <c r="K11" i="72"/>
  <c r="K23" i="72"/>
  <c r="K17" i="72"/>
  <c r="K12" i="72"/>
  <c r="K8" i="72"/>
  <c r="E14" i="72"/>
  <c r="S17" i="72"/>
  <c r="S18" i="72"/>
  <c r="I30" i="72"/>
  <c r="Q8" i="71"/>
  <c r="S8" i="70"/>
  <c r="G11" i="73"/>
  <c r="L35" i="72"/>
  <c r="S16" i="72"/>
  <c r="I22" i="72"/>
  <c r="K27" i="72"/>
  <c r="G30" i="72"/>
  <c r="N35" i="73"/>
  <c r="S11" i="73"/>
  <c r="S23" i="73"/>
  <c r="S28" i="73"/>
  <c r="S31" i="73"/>
  <c r="S8" i="72"/>
  <c r="K10" i="72"/>
  <c r="S14" i="72"/>
  <c r="I16" i="72"/>
  <c r="K18" i="72"/>
  <c r="I20" i="72"/>
  <c r="K25" i="72"/>
  <c r="S27" i="72"/>
  <c r="S29" i="72"/>
  <c r="K31" i="72"/>
  <c r="Q8" i="70"/>
  <c r="G17" i="72"/>
  <c r="S13" i="72"/>
  <c r="K19" i="72"/>
  <c r="G31" i="72"/>
  <c r="Q9" i="63"/>
  <c r="S8" i="71"/>
  <c r="O8" i="70"/>
  <c r="O42" i="57"/>
  <c r="O42" i="56"/>
  <c r="G11" i="40"/>
  <c r="G11" i="39"/>
  <c r="Q29" i="38"/>
  <c r="K22" i="27"/>
  <c r="G23" i="24"/>
  <c r="I29" i="7"/>
  <c r="Q63" i="7"/>
  <c r="K39" i="8"/>
  <c r="S39" i="57"/>
  <c r="U9" i="50"/>
  <c r="D33" i="69"/>
  <c r="Q9" i="69"/>
  <c r="K8" i="73"/>
  <c r="S8" i="73"/>
  <c r="G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3" i="69"/>
  <c r="M29"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29" i="69"/>
  <c r="E9" i="68"/>
  <c r="D35" i="72"/>
  <c r="M8" i="72"/>
  <c r="I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29" i="69"/>
  <c r="G9" i="68"/>
  <c r="K9" i="72"/>
  <c r="S10" i="69"/>
  <c r="O11" i="69"/>
  <c r="S12" i="69"/>
  <c r="O13" i="69"/>
  <c r="K14" i="69"/>
  <c r="S14" i="69"/>
  <c r="K15" i="69"/>
  <c r="S15" i="69"/>
  <c r="K16" i="69"/>
  <c r="O17" i="69"/>
  <c r="G19" i="69"/>
  <c r="O19" i="69"/>
  <c r="G21" i="69"/>
  <c r="K22" i="69"/>
  <c r="O23" i="69"/>
  <c r="O27" i="69"/>
  <c r="I10" i="68"/>
  <c r="Q10" i="68"/>
  <c r="M11" i="68"/>
  <c r="E13" i="68"/>
  <c r="I14" i="68"/>
  <c r="Q14" i="68"/>
  <c r="M24" i="68"/>
  <c r="I16" i="68"/>
  <c r="M17" i="68"/>
  <c r="Q18" i="68"/>
  <c r="M19" i="68"/>
  <c r="E21" i="68"/>
  <c r="I22" i="68"/>
  <c r="E23" i="68"/>
  <c r="I25" i="68"/>
  <c r="Q25" i="68"/>
  <c r="I26" i="68"/>
  <c r="Q26" i="68"/>
  <c r="M27" i="68"/>
  <c r="E29" i="68"/>
  <c r="E11" i="73"/>
  <c r="I12" i="73"/>
  <c r="E15" i="73"/>
  <c r="I16" i="73"/>
  <c r="E19" i="73"/>
  <c r="I22" i="73"/>
  <c r="E23" i="73"/>
  <c r="I27" i="73"/>
  <c r="E28" i="73"/>
  <c r="I29" i="73"/>
  <c r="E30" i="73"/>
  <c r="M30" i="73"/>
  <c r="E12" i="72"/>
  <c r="I13" i="72"/>
  <c r="E16" i="72"/>
  <c r="I17" i="72"/>
  <c r="E20" i="72"/>
  <c r="I21" i="72"/>
  <c r="I28" i="72"/>
  <c r="I11" i="69"/>
  <c r="E12" i="69"/>
  <c r="M12" i="69"/>
  <c r="I13" i="69"/>
  <c r="M14" i="69"/>
  <c r="I24" i="69"/>
  <c r="Q17" i="69"/>
  <c r="M18" i="69"/>
  <c r="Q19" i="69"/>
  <c r="M20" i="69"/>
  <c r="Q21" i="69"/>
  <c r="Q23" i="69"/>
  <c r="M26" i="69"/>
  <c r="Q27" i="69"/>
  <c r="O11" i="68"/>
  <c r="K12" i="68"/>
  <c r="S12" i="68"/>
  <c r="G13" i="68"/>
  <c r="O24" i="68"/>
  <c r="K15" i="68"/>
  <c r="S15" i="68"/>
  <c r="K16" i="68"/>
  <c r="S16" i="68"/>
  <c r="G17" i="68"/>
  <c r="K18" i="68"/>
  <c r="O19" i="68"/>
  <c r="O21" i="68"/>
  <c r="S22" i="68"/>
  <c r="G23" i="68"/>
  <c r="K25" i="68"/>
  <c r="S25" i="68"/>
  <c r="G27" i="68"/>
  <c r="O27" i="68"/>
  <c r="G29" i="68"/>
  <c r="S10" i="73"/>
  <c r="K12" i="73"/>
  <c r="S12" i="73"/>
  <c r="G13" i="73"/>
  <c r="K14" i="73"/>
  <c r="K16" i="73"/>
  <c r="G17" i="73"/>
  <c r="S18" i="73"/>
  <c r="K20" i="73"/>
  <c r="S20" i="73"/>
  <c r="K22" i="73"/>
  <c r="G23" i="73"/>
  <c r="K25" i="73"/>
  <c r="S25" i="73"/>
  <c r="S27" i="73"/>
  <c r="K29" i="73"/>
  <c r="G30" i="73"/>
  <c r="K31" i="73"/>
  <c r="G10" i="72"/>
  <c r="S11" i="72"/>
  <c r="K13" i="72"/>
  <c r="G14" i="72"/>
  <c r="S15" i="72"/>
  <c r="G18" i="72"/>
  <c r="S19" i="72"/>
  <c r="G22" i="72"/>
  <c r="S23" i="72"/>
  <c r="G25" i="72"/>
  <c r="S26" i="72"/>
  <c r="G29" i="72"/>
  <c r="S30" i="72"/>
  <c r="E8" i="70"/>
  <c r="M8" i="70"/>
  <c r="E8" i="71"/>
  <c r="M8" i="71"/>
  <c r="E8" i="72"/>
  <c r="D33" i="73"/>
  <c r="D34" i="73"/>
  <c r="D35" i="73"/>
  <c r="G8" i="73"/>
  <c r="D36" i="70"/>
  <c r="F37" i="70"/>
  <c r="F36" i="70"/>
  <c r="F35" i="70"/>
  <c r="J37" i="70"/>
  <c r="J36" i="70"/>
  <c r="J35" i="70"/>
  <c r="N37" i="70"/>
  <c r="N36" i="70"/>
  <c r="N35" i="70"/>
  <c r="R37" i="70"/>
  <c r="R36" i="70"/>
  <c r="R35" i="70"/>
  <c r="L36" i="70"/>
  <c r="D35" i="70"/>
  <c r="H37" i="70"/>
  <c r="H36" i="70"/>
  <c r="H35" i="70"/>
  <c r="P37" i="70"/>
  <c r="P36" i="70"/>
  <c r="P35" i="70"/>
  <c r="L35" i="70"/>
  <c r="D36" i="71"/>
  <c r="F37" i="71"/>
  <c r="F36" i="71"/>
  <c r="F35" i="71"/>
  <c r="J37" i="71"/>
  <c r="J36" i="71"/>
  <c r="J35" i="71"/>
  <c r="N37" i="71"/>
  <c r="N36" i="71"/>
  <c r="N35" i="71"/>
  <c r="R37" i="71"/>
  <c r="R36" i="71"/>
  <c r="R35" i="71"/>
  <c r="L36" i="71"/>
  <c r="G8" i="71"/>
  <c r="K8" i="71"/>
  <c r="O8" i="71"/>
  <c r="D35" i="71"/>
  <c r="H37" i="71"/>
  <c r="H36" i="71"/>
  <c r="H35" i="71"/>
  <c r="P37" i="71"/>
  <c r="P36" i="71"/>
  <c r="P35" i="71"/>
  <c r="L35" i="71"/>
  <c r="D34" i="72"/>
  <c r="F35" i="72"/>
  <c r="F34" i="72"/>
  <c r="F33" i="72"/>
  <c r="J35" i="72"/>
  <c r="J34" i="72"/>
  <c r="J33" i="72"/>
  <c r="N35" i="72"/>
  <c r="N34" i="72"/>
  <c r="N33" i="72"/>
  <c r="R35" i="72"/>
  <c r="R34" i="72"/>
  <c r="R33" i="72"/>
  <c r="L34" i="72"/>
  <c r="D33" i="72"/>
  <c r="H35" i="72"/>
  <c r="H34" i="72"/>
  <c r="H33" i="72"/>
  <c r="P35" i="72"/>
  <c r="P34" i="72"/>
  <c r="P33" i="72"/>
  <c r="L33" i="72"/>
  <c r="F33" i="73"/>
  <c r="F34" i="73"/>
  <c r="L33" i="73"/>
  <c r="L34" i="73"/>
  <c r="L35" i="73"/>
  <c r="H35" i="73"/>
  <c r="H34" i="73"/>
  <c r="H33" i="73"/>
  <c r="P35" i="73"/>
  <c r="P34" i="73"/>
  <c r="P33" i="73"/>
  <c r="I8" i="73"/>
  <c r="J35" i="73"/>
  <c r="J34" i="73"/>
  <c r="J33" i="73"/>
  <c r="R35" i="73"/>
  <c r="R34" i="73"/>
  <c r="R33" i="73"/>
  <c r="N33" i="73"/>
  <c r="N34" i="73"/>
  <c r="K8" i="68"/>
  <c r="G8" i="68"/>
  <c r="I8" i="68"/>
  <c r="S8" i="68"/>
  <c r="L33" i="68"/>
  <c r="L32" i="68"/>
  <c r="L31" i="68"/>
  <c r="D33" i="68"/>
  <c r="D32" i="68"/>
  <c r="D31" i="68"/>
  <c r="P33" i="68"/>
  <c r="P32" i="68"/>
  <c r="P31" i="68"/>
  <c r="E8" i="68"/>
  <c r="M8" i="68"/>
  <c r="Q8" i="68"/>
  <c r="H33" i="68"/>
  <c r="H32" i="68"/>
  <c r="H31" i="68"/>
  <c r="F33" i="68"/>
  <c r="F32" i="68"/>
  <c r="F31" i="68"/>
  <c r="J33" i="68"/>
  <c r="J32" i="68"/>
  <c r="J31" i="68"/>
  <c r="N33" i="68"/>
  <c r="N32" i="68"/>
  <c r="N31" i="68"/>
  <c r="R33" i="68"/>
  <c r="R32" i="68"/>
  <c r="R31" i="68"/>
  <c r="G22" i="69"/>
  <c r="Q8" i="69"/>
  <c r="M8" i="69"/>
  <c r="I8" i="69"/>
  <c r="K19" i="69"/>
  <c r="K21" i="69"/>
  <c r="K25" i="69"/>
  <c r="G29" i="69"/>
  <c r="G8" i="69"/>
  <c r="O8" i="69"/>
  <c r="E9" i="69"/>
  <c r="K11" i="69"/>
  <c r="G12" i="69"/>
  <c r="G13" i="69"/>
  <c r="E14" i="69"/>
  <c r="G24" i="69"/>
  <c r="K24" i="69"/>
  <c r="E16" i="69"/>
  <c r="I16" i="69"/>
  <c r="E18" i="69"/>
  <c r="K18" i="69"/>
  <c r="I19" i="69"/>
  <c r="I20" i="69"/>
  <c r="I21" i="69"/>
  <c r="K23" i="69"/>
  <c r="E28" i="69"/>
  <c r="D32" i="69"/>
  <c r="K20" i="69"/>
  <c r="I23" i="69"/>
  <c r="E26" i="69"/>
  <c r="K8" i="69"/>
  <c r="S8" i="69"/>
  <c r="I9" i="69"/>
  <c r="E10" i="69"/>
  <c r="I10" i="69"/>
  <c r="G11" i="69"/>
  <c r="K12" i="69"/>
  <c r="K13" i="69"/>
  <c r="I14" i="69"/>
  <c r="E15" i="69"/>
  <c r="H33" i="69"/>
  <c r="H32" i="69"/>
  <c r="H31" i="69"/>
  <c r="P33" i="69"/>
  <c r="P32" i="69"/>
  <c r="P31" i="69"/>
  <c r="G18" i="69"/>
  <c r="E19" i="69"/>
  <c r="E20" i="69"/>
  <c r="E21" i="69"/>
  <c r="I22" i="69"/>
  <c r="G28" i="69"/>
  <c r="K29" i="69"/>
  <c r="L32" i="69"/>
  <c r="D31" i="69"/>
  <c r="E25" i="69"/>
  <c r="K26" i="69"/>
  <c r="I27" i="69"/>
  <c r="F33" i="69"/>
  <c r="F32" i="69"/>
  <c r="F31" i="69"/>
  <c r="J33" i="69"/>
  <c r="J32" i="69"/>
  <c r="J31" i="69"/>
  <c r="N33" i="69"/>
  <c r="N32" i="69"/>
  <c r="N31" i="69"/>
  <c r="R33" i="69"/>
  <c r="R32" i="69"/>
  <c r="R31" i="69"/>
  <c r="G17" i="69"/>
  <c r="E23" i="69"/>
  <c r="G25" i="69"/>
  <c r="G26" i="69"/>
  <c r="E27" i="69"/>
  <c r="L31"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3" i="1"/>
  <c r="H24" i="1"/>
  <c r="P24" i="1"/>
  <c r="L74" i="7"/>
  <c r="D75" i="8"/>
  <c r="L75" i="8"/>
  <c r="F77" i="8"/>
  <c r="N77" i="8"/>
  <c r="H75" i="7"/>
  <c r="P75" i="7"/>
  <c r="H77" i="8"/>
  <c r="P77" i="8"/>
  <c r="E8" i="5"/>
  <c r="F49" i="6"/>
  <c r="N49" i="6"/>
  <c r="V49"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<sst xmlns="http://schemas.openxmlformats.org/spreadsheetml/2006/main" count="11232" uniqueCount="2031">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</sst>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1605</v>
      </c>
      <c r="D23" s="135"/>
      <c r="E23" s="136"/>
      <c r="F23" s="51"/>
      <c r="G23" s="134" t="s">
        <v>1606</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1558</v>
      </c>
      <c r="D27" s="142"/>
      <c r="E27" s="143"/>
      <c r="F27" s="51"/>
      <c r="G27" s="141" t="s">
        <v>1559</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1597</v>
      </c>
      <c r="D39" s="142"/>
      <c r="E39" s="143"/>
      <c r="F39" s="51"/>
      <c r="G39" s="141" t="s">
        <v>1598</v>
      </c>
      <c r="H39" s="142"/>
      <c r="I39" s="143"/>
      <c r="K39" s="141" t="s">
        <v>1556</v>
      </c>
      <c r="L39" s="142"/>
      <c r="M39" s="143"/>
      <c r="N39" s="51"/>
      <c r="O39" s="141" t="s">
        <v>1557</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Data'!$B$7:$R$2292,3,0)</f>
        <v>44482</v>
      </c>
      <c r="C8" s="65">
        <f>VLOOKUP($A8,'Return Data'!$B$7:$R$2292,4,0)</f>
        <v>1205.56</v>
      </c>
      <c r="D8" s="65">
        <f>VLOOKUP($A8,'Return Data'!$B$7:$R$2292,10,0)</f>
        <v>11.3064</v>
      </c>
      <c r="E8" s="66">
        <f t="shared" ref="E8:E40" si="0">RANK(D8,D$8:D$40,0)</f>
        <v>12</v>
      </c>
      <c r="F8" s="65">
        <f>VLOOKUP($A8,'Return Data'!$B$7:$R$2292,11,0)</f>
        <v>22.901</v>
      </c>
      <c r="G8" s="66">
        <f t="shared" ref="G8:G40" si="1">RANK(F8,F$8:F$40,0)</f>
        <v>17</v>
      </c>
      <c r="H8" s="65">
        <f>VLOOKUP($A8,'Return Data'!$B$7:$R$2292,12,0)</f>
        <v>25.206199999999999</v>
      </c>
      <c r="I8" s="66">
        <f t="shared" ref="I8:I40" si="2">RANK(H8,H$8:H$40,0)</f>
        <v>14</v>
      </c>
      <c r="J8" s="65">
        <f>VLOOKUP($A8,'Return Data'!$B$7:$R$2292,13,0)</f>
        <v>49.723700000000001</v>
      </c>
      <c r="K8" s="66">
        <f t="shared" ref="K8:K40" si="3">RANK(J8,J$8:J$40,0)</f>
        <v>15</v>
      </c>
      <c r="L8" s="65">
        <f>VLOOKUP($A8,'Return Data'!$B$7:$R$2292,17,0)</f>
        <v>23.851800000000001</v>
      </c>
      <c r="M8" s="66">
        <f t="shared" ref="M8:M17" si="4">RANK(L8,L$8:L$40,0)</f>
        <v>20</v>
      </c>
      <c r="N8" s="65">
        <f>VLOOKUP($A8,'Return Data'!$B$7:$R$2292,14,0)</f>
        <v>16.953399999999998</v>
      </c>
      <c r="O8" s="66">
        <f>RANK(N8,N$8:N$40,0)</f>
        <v>22</v>
      </c>
      <c r="P8" s="65">
        <f>VLOOKUP($A8,'Return Data'!$B$7:$R$2292,15,0)</f>
        <v>12.525700000000001</v>
      </c>
      <c r="Q8" s="66">
        <f>RANK(P8,P$8:P$40,0)</f>
        <v>18</v>
      </c>
      <c r="R8" s="65">
        <f>VLOOKUP($A8,'Return Data'!$B$7:$R$2292,16,0)</f>
        <v>15.1554</v>
      </c>
      <c r="S8" s="67">
        <f t="shared" ref="S8:S40" si="5">RANK(R8,R$8:R$40,0)</f>
        <v>18</v>
      </c>
    </row>
    <row r="9" spans="1:20" x14ac:dyDescent="0.3">
      <c r="A9" s="63" t="s">
        <v>480</v>
      </c>
      <c r="B9" s="64">
        <f>VLOOKUP($A9,'Return Data'!$B$7:$R$2292,3,0)</f>
        <v>44482</v>
      </c>
      <c r="C9" s="65">
        <f>VLOOKUP($A9,'Return Data'!$B$7:$R$2292,4,0)</f>
        <v>17.05</v>
      </c>
      <c r="D9" s="65">
        <f>VLOOKUP($A9,'Return Data'!$B$7:$R$2292,10,0)</f>
        <v>14.506399999999999</v>
      </c>
      <c r="E9" s="66">
        <f t="shared" si="0"/>
        <v>3</v>
      </c>
      <c r="F9" s="65">
        <f>VLOOKUP($A9,'Return Data'!$B$7:$R$2292,11,0)</f>
        <v>27.049199999999999</v>
      </c>
      <c r="G9" s="66">
        <f t="shared" si="1"/>
        <v>5</v>
      </c>
      <c r="H9" s="65">
        <f>VLOOKUP($A9,'Return Data'!$B$7:$R$2292,12,0)</f>
        <v>25.275500000000001</v>
      </c>
      <c r="I9" s="66">
        <f t="shared" si="2"/>
        <v>13</v>
      </c>
      <c r="J9" s="65">
        <f>VLOOKUP($A9,'Return Data'!$B$7:$R$2292,13,0)</f>
        <v>47.363900000000001</v>
      </c>
      <c r="K9" s="66">
        <f t="shared" si="3"/>
        <v>19</v>
      </c>
      <c r="L9" s="65">
        <f>VLOOKUP($A9,'Return Data'!$B$7:$R$2292,17,0)</f>
        <v>24.613199999999999</v>
      </c>
      <c r="M9" s="66">
        <f t="shared" si="4"/>
        <v>17</v>
      </c>
      <c r="N9" s="65"/>
      <c r="O9" s="66"/>
      <c r="P9" s="65"/>
      <c r="Q9" s="66"/>
      <c r="R9" s="65">
        <f>VLOOKUP($A9,'Return Data'!$B$7:$R$2292,16,0)</f>
        <v>18.263400000000001</v>
      </c>
      <c r="S9" s="67">
        <f t="shared" si="5"/>
        <v>6</v>
      </c>
    </row>
    <row r="10" spans="1:20" x14ac:dyDescent="0.3">
      <c r="A10" s="63" t="s">
        <v>483</v>
      </c>
      <c r="B10" s="64">
        <f>VLOOKUP($A10,'Return Data'!$B$7:$R$2292,3,0)</f>
        <v>44482</v>
      </c>
      <c r="C10" s="65">
        <f>VLOOKUP($A10,'Return Data'!$B$7:$R$2292,4,0)</f>
        <v>94.48</v>
      </c>
      <c r="D10" s="65">
        <f>VLOOKUP($A10,'Return Data'!$B$7:$R$2292,10,0)</f>
        <v>15.444800000000001</v>
      </c>
      <c r="E10" s="66">
        <f t="shared" si="0"/>
        <v>2</v>
      </c>
      <c r="F10" s="65">
        <f>VLOOKUP($A10,'Return Data'!$B$7:$R$2292,11,0)</f>
        <v>27.400200000000002</v>
      </c>
      <c r="G10" s="66">
        <f t="shared" si="1"/>
        <v>4</v>
      </c>
      <c r="H10" s="65">
        <f>VLOOKUP($A10,'Return Data'!$B$7:$R$2292,12,0)</f>
        <v>27.382999999999999</v>
      </c>
      <c r="I10" s="66">
        <f t="shared" si="2"/>
        <v>7</v>
      </c>
      <c r="J10" s="65">
        <f>VLOOKUP($A10,'Return Data'!$B$7:$R$2292,13,0)</f>
        <v>51.775100000000002</v>
      </c>
      <c r="K10" s="66">
        <f t="shared" si="3"/>
        <v>8</v>
      </c>
      <c r="L10" s="65">
        <f>VLOOKUP($A10,'Return Data'!$B$7:$R$2292,17,0)</f>
        <v>28.176600000000001</v>
      </c>
      <c r="M10" s="66">
        <f t="shared" si="4"/>
        <v>6</v>
      </c>
      <c r="N10" s="65">
        <f>VLOOKUP($A10,'Return Data'!$B$7:$R$2292,14,0)</f>
        <v>19.1435</v>
      </c>
      <c r="O10" s="66">
        <f t="shared" ref="O10:O17" si="6">RANK(N10,N$8:N$40,0)</f>
        <v>13</v>
      </c>
      <c r="P10" s="65">
        <f>VLOOKUP($A10,'Return Data'!$B$7:$R$2292,15,0)</f>
        <v>13.678599999999999</v>
      </c>
      <c r="Q10" s="66">
        <f>RANK(P10,P$8:P$40,0)</f>
        <v>14</v>
      </c>
      <c r="R10" s="65">
        <f>VLOOKUP($A10,'Return Data'!$B$7:$R$2292,16,0)</f>
        <v>13.8569</v>
      </c>
      <c r="S10" s="67">
        <f t="shared" si="5"/>
        <v>24</v>
      </c>
    </row>
    <row r="11" spans="1:20" x14ac:dyDescent="0.3">
      <c r="A11" s="63" t="s">
        <v>1776</v>
      </c>
      <c r="B11" s="64">
        <f>VLOOKUP($A11,'Return Data'!$B$7:$R$2292,3,0)</f>
        <v>44482</v>
      </c>
      <c r="C11" s="65">
        <f>VLOOKUP($A11,'Return Data'!$B$7:$R$2292,4,0)</f>
        <v>20.442</v>
      </c>
      <c r="D11" s="65">
        <f>VLOOKUP($A11,'Return Data'!$B$7:$R$2292,10,0)</f>
        <v>8.4594000000000005</v>
      </c>
      <c r="E11" s="66">
        <f t="shared" si="0"/>
        <v>30</v>
      </c>
      <c r="F11" s="65">
        <f>VLOOKUP($A11,'Return Data'!$B$7:$R$2292,11,0)</f>
        <v>23.868400000000001</v>
      </c>
      <c r="G11" s="66">
        <f t="shared" si="1"/>
        <v>13</v>
      </c>
      <c r="H11" s="65">
        <f>VLOOKUP($A11,'Return Data'!$B$7:$R$2292,12,0)</f>
        <v>23.203199999999999</v>
      </c>
      <c r="I11" s="66">
        <f t="shared" si="2"/>
        <v>22</v>
      </c>
      <c r="J11" s="65">
        <f>VLOOKUP($A11,'Return Data'!$B$7:$R$2292,13,0)</f>
        <v>46.587000000000003</v>
      </c>
      <c r="K11" s="66">
        <f t="shared" si="3"/>
        <v>20</v>
      </c>
      <c r="L11" s="65">
        <f>VLOOKUP($A11,'Return Data'!$B$7:$R$2292,17,0)</f>
        <v>26.440200000000001</v>
      </c>
      <c r="M11" s="66">
        <f t="shared" si="4"/>
        <v>12</v>
      </c>
      <c r="N11" s="65">
        <f>VLOOKUP($A11,'Return Data'!$B$7:$R$2292,14,0)</f>
        <v>23.359200000000001</v>
      </c>
      <c r="O11" s="66">
        <f t="shared" si="6"/>
        <v>3</v>
      </c>
      <c r="P11" s="65"/>
      <c r="Q11" s="66"/>
      <c r="R11" s="65">
        <f>VLOOKUP($A11,'Return Data'!$B$7:$R$2292,16,0)</f>
        <v>17.136299999999999</v>
      </c>
      <c r="S11" s="67">
        <f t="shared" si="5"/>
        <v>9</v>
      </c>
    </row>
    <row r="12" spans="1:20" x14ac:dyDescent="0.3">
      <c r="A12" s="63" t="s">
        <v>484</v>
      </c>
      <c r="B12" s="64">
        <f>VLOOKUP($A12,'Return Data'!$B$7:$R$2292,3,0)</f>
        <v>44482</v>
      </c>
      <c r="C12" s="65">
        <f>VLOOKUP($A12,'Return Data'!$B$7:$R$2292,4,0)</f>
        <v>24.95</v>
      </c>
      <c r="D12" s="65">
        <f>VLOOKUP($A12,'Return Data'!$B$7:$R$2292,10,0)</f>
        <v>12.692</v>
      </c>
      <c r="E12" s="66">
        <f t="shared" si="0"/>
        <v>7</v>
      </c>
      <c r="F12" s="65">
        <f>VLOOKUP($A12,'Return Data'!$B$7:$R$2292,11,0)</f>
        <v>39.152299999999997</v>
      </c>
      <c r="G12" s="66">
        <f t="shared" si="1"/>
        <v>1</v>
      </c>
      <c r="H12" s="65">
        <f>VLOOKUP($A12,'Return Data'!$B$7:$R$2292,12,0)</f>
        <v>48.511899999999997</v>
      </c>
      <c r="I12" s="66">
        <f t="shared" si="2"/>
        <v>1</v>
      </c>
      <c r="J12" s="65">
        <f>VLOOKUP($A12,'Return Data'!$B$7:$R$2292,13,0)</f>
        <v>73.625600000000006</v>
      </c>
      <c r="K12" s="66">
        <f t="shared" si="3"/>
        <v>2</v>
      </c>
      <c r="L12" s="65">
        <f>VLOOKUP($A12,'Return Data'!$B$7:$R$2292,17,0)</f>
        <v>44.6997</v>
      </c>
      <c r="M12" s="66">
        <f t="shared" si="4"/>
        <v>2</v>
      </c>
      <c r="N12" s="65">
        <f>VLOOKUP($A12,'Return Data'!$B$7:$R$2292,14,0)</f>
        <v>25.555099999999999</v>
      </c>
      <c r="O12" s="66">
        <f t="shared" si="6"/>
        <v>2</v>
      </c>
      <c r="P12" s="65"/>
      <c r="Q12" s="66"/>
      <c r="R12" s="65">
        <f>VLOOKUP($A12,'Return Data'!$B$7:$R$2292,16,0)</f>
        <v>19.080400000000001</v>
      </c>
      <c r="S12" s="67">
        <f t="shared" si="5"/>
        <v>3</v>
      </c>
    </row>
    <row r="13" spans="1:20" x14ac:dyDescent="0.3">
      <c r="A13" s="63" t="s">
        <v>486</v>
      </c>
      <c r="B13" s="64">
        <f>VLOOKUP($A13,'Return Data'!$B$7:$R$2292,3,0)</f>
        <v>44482</v>
      </c>
      <c r="C13" s="65">
        <f>VLOOKUP($A13,'Return Data'!$B$7:$R$2292,4,0)</f>
        <v>273.19</v>
      </c>
      <c r="D13" s="65">
        <f>VLOOKUP($A13,'Return Data'!$B$7:$R$2292,10,0)</f>
        <v>10.179500000000001</v>
      </c>
      <c r="E13" s="66">
        <f t="shared" si="0"/>
        <v>19</v>
      </c>
      <c r="F13" s="65">
        <f>VLOOKUP($A13,'Return Data'!$B$7:$R$2292,11,0)</f>
        <v>21.758700000000001</v>
      </c>
      <c r="G13" s="66">
        <f t="shared" si="1"/>
        <v>22</v>
      </c>
      <c r="H13" s="65">
        <f>VLOOKUP($A13,'Return Data'!$B$7:$R$2292,12,0)</f>
        <v>22.688300000000002</v>
      </c>
      <c r="I13" s="66">
        <f t="shared" si="2"/>
        <v>24</v>
      </c>
      <c r="J13" s="65">
        <f>VLOOKUP($A13,'Return Data'!$B$7:$R$2292,13,0)</f>
        <v>42.524000000000001</v>
      </c>
      <c r="K13" s="66">
        <f t="shared" si="3"/>
        <v>25</v>
      </c>
      <c r="L13" s="65">
        <f>VLOOKUP($A13,'Return Data'!$B$7:$R$2292,17,0)</f>
        <v>27.366599999999998</v>
      </c>
      <c r="M13" s="66">
        <f t="shared" si="4"/>
        <v>9</v>
      </c>
      <c r="N13" s="65">
        <f>VLOOKUP($A13,'Return Data'!$B$7:$R$2292,14,0)</f>
        <v>21.809799999999999</v>
      </c>
      <c r="O13" s="66">
        <f t="shared" si="6"/>
        <v>7</v>
      </c>
      <c r="P13" s="65">
        <f>VLOOKUP($A13,'Return Data'!$B$7:$R$2292,15,0)</f>
        <v>16.395700000000001</v>
      </c>
      <c r="Q13" s="66">
        <f>RANK(P13,P$8:P$40,0)</f>
        <v>4</v>
      </c>
      <c r="R13" s="65">
        <f>VLOOKUP($A13,'Return Data'!$B$7:$R$2292,16,0)</f>
        <v>16.450199999999999</v>
      </c>
      <c r="S13" s="67">
        <f t="shared" si="5"/>
        <v>12</v>
      </c>
    </row>
    <row r="14" spans="1:20" x14ac:dyDescent="0.3">
      <c r="A14" s="63" t="s">
        <v>488</v>
      </c>
      <c r="B14" s="64">
        <f>VLOOKUP($A14,'Return Data'!$B$7:$R$2292,3,0)</f>
        <v>44482</v>
      </c>
      <c r="C14" s="65">
        <f>VLOOKUP($A14,'Return Data'!$B$7:$R$2292,4,0)</f>
        <v>264.98899999999998</v>
      </c>
      <c r="D14" s="65">
        <f>VLOOKUP($A14,'Return Data'!$B$7:$R$2292,10,0)</f>
        <v>9.5710999999999995</v>
      </c>
      <c r="E14" s="66">
        <f t="shared" si="0"/>
        <v>25</v>
      </c>
      <c r="F14" s="65">
        <f>VLOOKUP($A14,'Return Data'!$B$7:$R$2292,11,0)</f>
        <v>23.084099999999999</v>
      </c>
      <c r="G14" s="66">
        <f t="shared" si="1"/>
        <v>15</v>
      </c>
      <c r="H14" s="65">
        <f>VLOOKUP($A14,'Return Data'!$B$7:$R$2292,12,0)</f>
        <v>24.656700000000001</v>
      </c>
      <c r="I14" s="66">
        <f t="shared" si="2"/>
        <v>16</v>
      </c>
      <c r="J14" s="65">
        <f>VLOOKUP($A14,'Return Data'!$B$7:$R$2292,13,0)</f>
        <v>51.038200000000003</v>
      </c>
      <c r="K14" s="66">
        <f t="shared" si="3"/>
        <v>11</v>
      </c>
      <c r="L14" s="65">
        <f>VLOOKUP($A14,'Return Data'!$B$7:$R$2292,17,0)</f>
        <v>26.541599999999999</v>
      </c>
      <c r="M14" s="66">
        <f t="shared" si="4"/>
        <v>11</v>
      </c>
      <c r="N14" s="65">
        <f>VLOOKUP($A14,'Return Data'!$B$7:$R$2292,14,0)</f>
        <v>22.500399999999999</v>
      </c>
      <c r="O14" s="66">
        <f t="shared" si="6"/>
        <v>5</v>
      </c>
      <c r="P14" s="65">
        <f>VLOOKUP($A14,'Return Data'!$B$7:$R$2292,15,0)</f>
        <v>15.247299999999999</v>
      </c>
      <c r="Q14" s="66">
        <f>RANK(P14,P$8:P$40,0)</f>
        <v>7</v>
      </c>
      <c r="R14" s="65">
        <f>VLOOKUP($A14,'Return Data'!$B$7:$R$2292,16,0)</f>
        <v>15.9328</v>
      </c>
      <c r="S14" s="67">
        <f t="shared" si="5"/>
        <v>14</v>
      </c>
    </row>
    <row r="15" spans="1:20" x14ac:dyDescent="0.3">
      <c r="A15" s="63" t="s">
        <v>490</v>
      </c>
      <c r="B15" s="64">
        <f>VLOOKUP($A15,'Return Data'!$B$7:$R$2292,3,0)</f>
        <v>44482</v>
      </c>
      <c r="C15" s="65">
        <f>VLOOKUP($A15,'Return Data'!$B$7:$R$2292,4,0)</f>
        <v>41.57</v>
      </c>
      <c r="D15" s="65">
        <f>VLOOKUP($A15,'Return Data'!$B$7:$R$2292,10,0)</f>
        <v>10.148400000000001</v>
      </c>
      <c r="E15" s="66">
        <f t="shared" si="0"/>
        <v>21</v>
      </c>
      <c r="F15" s="65">
        <f>VLOOKUP($A15,'Return Data'!$B$7:$R$2292,11,0)</f>
        <v>23.061</v>
      </c>
      <c r="G15" s="66">
        <f t="shared" si="1"/>
        <v>16</v>
      </c>
      <c r="H15" s="65">
        <f>VLOOKUP($A15,'Return Data'!$B$7:$R$2292,12,0)</f>
        <v>24.6477</v>
      </c>
      <c r="I15" s="66">
        <f t="shared" si="2"/>
        <v>17</v>
      </c>
      <c r="J15" s="65">
        <f>VLOOKUP($A15,'Return Data'!$B$7:$R$2292,13,0)</f>
        <v>49.747799999999998</v>
      </c>
      <c r="K15" s="66">
        <f t="shared" si="3"/>
        <v>14</v>
      </c>
      <c r="L15" s="65">
        <f>VLOOKUP($A15,'Return Data'!$B$7:$R$2292,17,0)</f>
        <v>25.037600000000001</v>
      </c>
      <c r="M15" s="66">
        <f t="shared" si="4"/>
        <v>14</v>
      </c>
      <c r="N15" s="65">
        <f>VLOOKUP($A15,'Return Data'!$B$7:$R$2292,14,0)</f>
        <v>19.3796</v>
      </c>
      <c r="O15" s="66">
        <f t="shared" si="6"/>
        <v>11</v>
      </c>
      <c r="P15" s="65">
        <f>VLOOKUP($A15,'Return Data'!$B$7:$R$2292,15,0)</f>
        <v>14.2684</v>
      </c>
      <c r="Q15" s="66">
        <f>RANK(P15,P$8:P$40,0)</f>
        <v>11</v>
      </c>
      <c r="R15" s="65">
        <f>VLOOKUP($A15,'Return Data'!$B$7:$R$2292,16,0)</f>
        <v>14.3043</v>
      </c>
      <c r="S15" s="67">
        <f t="shared" si="5"/>
        <v>22</v>
      </c>
    </row>
    <row r="16" spans="1:20" x14ac:dyDescent="0.3">
      <c r="A16" s="63" t="s">
        <v>493</v>
      </c>
      <c r="B16" s="64">
        <f>VLOOKUP($A16,'Return Data'!$B$7:$R$2292,3,0)</f>
        <v>44482</v>
      </c>
      <c r="C16" s="65">
        <f>VLOOKUP($A16,'Return Data'!$B$7:$R$2292,4,0)</f>
        <v>199.04509999999999</v>
      </c>
      <c r="D16" s="65">
        <f>VLOOKUP($A16,'Return Data'!$B$7:$R$2292,10,0)</f>
        <v>9.1221999999999994</v>
      </c>
      <c r="E16" s="66">
        <f t="shared" si="0"/>
        <v>27</v>
      </c>
      <c r="F16" s="65">
        <f>VLOOKUP($A16,'Return Data'!$B$7:$R$2292,11,0)</f>
        <v>21.130199999999999</v>
      </c>
      <c r="G16" s="66">
        <f t="shared" si="1"/>
        <v>25</v>
      </c>
      <c r="H16" s="65">
        <f>VLOOKUP($A16,'Return Data'!$B$7:$R$2292,12,0)</f>
        <v>21.3689</v>
      </c>
      <c r="I16" s="66">
        <f t="shared" si="2"/>
        <v>26</v>
      </c>
      <c r="J16" s="65">
        <f>VLOOKUP($A16,'Return Data'!$B$7:$R$2292,13,0)</f>
        <v>50.6937</v>
      </c>
      <c r="K16" s="66">
        <f t="shared" si="3"/>
        <v>12</v>
      </c>
      <c r="L16" s="65">
        <f>VLOOKUP($A16,'Return Data'!$B$7:$R$2292,17,0)</f>
        <v>24.547000000000001</v>
      </c>
      <c r="M16" s="66">
        <f t="shared" si="4"/>
        <v>18</v>
      </c>
      <c r="N16" s="65">
        <f>VLOOKUP($A16,'Return Data'!$B$7:$R$2292,14,0)</f>
        <v>18.808599999999998</v>
      </c>
      <c r="O16" s="66">
        <f t="shared" si="6"/>
        <v>14</v>
      </c>
      <c r="P16" s="65">
        <f>VLOOKUP($A16,'Return Data'!$B$7:$R$2292,15,0)</f>
        <v>13.7127</v>
      </c>
      <c r="Q16" s="66">
        <f>RANK(P16,P$8:P$40,0)</f>
        <v>13</v>
      </c>
      <c r="R16" s="65">
        <f>VLOOKUP($A16,'Return Data'!$B$7:$R$2292,16,0)</f>
        <v>15.7277</v>
      </c>
      <c r="S16" s="67">
        <f t="shared" si="5"/>
        <v>17</v>
      </c>
    </row>
    <row r="17" spans="1:19" x14ac:dyDescent="0.3">
      <c r="A17" s="63" t="s">
        <v>495</v>
      </c>
      <c r="B17" s="64">
        <f>VLOOKUP($A17,'Return Data'!$B$7:$R$2292,3,0)</f>
        <v>44482</v>
      </c>
      <c r="C17" s="65">
        <f>VLOOKUP($A17,'Return Data'!$B$7:$R$2292,4,0)</f>
        <v>85.299000000000007</v>
      </c>
      <c r="D17" s="65">
        <f>VLOOKUP($A17,'Return Data'!$B$7:$R$2292,10,0)</f>
        <v>8.6376000000000008</v>
      </c>
      <c r="E17" s="66">
        <f t="shared" si="0"/>
        <v>28</v>
      </c>
      <c r="F17" s="65">
        <f>VLOOKUP($A17,'Return Data'!$B$7:$R$2292,11,0)</f>
        <v>21.982900000000001</v>
      </c>
      <c r="G17" s="66">
        <f t="shared" si="1"/>
        <v>21</v>
      </c>
      <c r="H17" s="65">
        <f>VLOOKUP($A17,'Return Data'!$B$7:$R$2292,12,0)</f>
        <v>24.3843</v>
      </c>
      <c r="I17" s="66">
        <f t="shared" si="2"/>
        <v>18</v>
      </c>
      <c r="J17" s="65">
        <f>VLOOKUP($A17,'Return Data'!$B$7:$R$2292,13,0)</f>
        <v>50.124099999999999</v>
      </c>
      <c r="K17" s="66">
        <f t="shared" si="3"/>
        <v>13</v>
      </c>
      <c r="L17" s="65">
        <f>VLOOKUP($A17,'Return Data'!$B$7:$R$2292,17,0)</f>
        <v>24.671600000000002</v>
      </c>
      <c r="M17" s="66">
        <f t="shared" si="4"/>
        <v>16</v>
      </c>
      <c r="N17" s="65">
        <f>VLOOKUP($A17,'Return Data'!$B$7:$R$2292,14,0)</f>
        <v>18.782800000000002</v>
      </c>
      <c r="O17" s="66">
        <f t="shared" si="6"/>
        <v>15</v>
      </c>
      <c r="P17" s="65">
        <f>VLOOKUP($A17,'Return Data'!$B$7:$R$2292,15,0)</f>
        <v>14.4262</v>
      </c>
      <c r="Q17" s="66">
        <f>RANK(P17,P$8:P$40,0)</f>
        <v>10</v>
      </c>
      <c r="R17" s="65">
        <f>VLOOKUP($A17,'Return Data'!$B$7:$R$2292,16,0)</f>
        <v>16.643000000000001</v>
      </c>
      <c r="S17" s="67">
        <f t="shared" si="5"/>
        <v>11</v>
      </c>
    </row>
    <row r="18" spans="1:19" x14ac:dyDescent="0.3">
      <c r="A18" s="63" t="s">
        <v>496</v>
      </c>
      <c r="B18" s="64">
        <f>VLOOKUP($A18,'Return Data'!$B$7:$R$2292,3,0)</f>
        <v>44482</v>
      </c>
      <c r="C18" s="65">
        <f>VLOOKUP($A18,'Return Data'!$B$7:$R$2292,4,0)</f>
        <v>17.05</v>
      </c>
      <c r="D18" s="65">
        <f>VLOOKUP($A18,'Return Data'!$B$7:$R$2292,10,0)</f>
        <v>10.696999999999999</v>
      </c>
      <c r="E18" s="66">
        <f t="shared" si="0"/>
        <v>16</v>
      </c>
      <c r="F18" s="65">
        <f>VLOOKUP($A18,'Return Data'!$B$7:$R$2292,11,0)</f>
        <v>21.577300000000001</v>
      </c>
      <c r="G18" s="66">
        <f t="shared" si="1"/>
        <v>23</v>
      </c>
      <c r="H18" s="65">
        <f>VLOOKUP($A18,'Return Data'!$B$7:$R$2292,12,0)</f>
        <v>20.758400000000002</v>
      </c>
      <c r="I18" s="66">
        <f t="shared" si="2"/>
        <v>28</v>
      </c>
      <c r="J18" s="65">
        <f>VLOOKUP($A18,'Return Data'!$B$7:$R$2292,13,0)</f>
        <v>41.453899999999997</v>
      </c>
      <c r="K18" s="66">
        <f t="shared" si="3"/>
        <v>27</v>
      </c>
      <c r="L18" s="65"/>
      <c r="M18" s="66"/>
      <c r="N18" s="65"/>
      <c r="O18" s="66"/>
      <c r="P18" s="65"/>
      <c r="Q18" s="66"/>
      <c r="R18" s="65">
        <f>VLOOKUP($A18,'Return Data'!$B$7:$R$2292,16,0)</f>
        <v>19.621700000000001</v>
      </c>
      <c r="S18" s="67">
        <f t="shared" si="5"/>
        <v>2</v>
      </c>
    </row>
    <row r="19" spans="1:19" x14ac:dyDescent="0.3">
      <c r="A19" s="63" t="s">
        <v>499</v>
      </c>
      <c r="B19" s="64">
        <f>VLOOKUP($A19,'Return Data'!$B$7:$R$2292,3,0)</f>
        <v>44482</v>
      </c>
      <c r="C19" s="65">
        <f>VLOOKUP($A19,'Return Data'!$B$7:$R$2292,4,0)</f>
        <v>240.32</v>
      </c>
      <c r="D19" s="65">
        <f>VLOOKUP($A19,'Return Data'!$B$7:$R$2292,10,0)</f>
        <v>17.246400000000001</v>
      </c>
      <c r="E19" s="66">
        <f t="shared" si="0"/>
        <v>1</v>
      </c>
      <c r="F19" s="65">
        <f>VLOOKUP($A19,'Return Data'!$B$7:$R$2292,11,0)</f>
        <v>31.538</v>
      </c>
      <c r="G19" s="66">
        <f t="shared" si="1"/>
        <v>2</v>
      </c>
      <c r="H19" s="65">
        <f>VLOOKUP($A19,'Return Data'!$B$7:$R$2292,12,0)</f>
        <v>36.6464</v>
      </c>
      <c r="I19" s="66">
        <f t="shared" si="2"/>
        <v>3</v>
      </c>
      <c r="J19" s="65">
        <f>VLOOKUP($A19,'Return Data'!$B$7:$R$2292,13,0)</f>
        <v>77.410300000000007</v>
      </c>
      <c r="K19" s="66">
        <f t="shared" si="3"/>
        <v>1</v>
      </c>
      <c r="L19" s="65">
        <f>VLOOKUP($A19,'Return Data'!$B$7:$R$2292,17,0)</f>
        <v>31.1206</v>
      </c>
      <c r="M19" s="66">
        <f>RANK(L19,L$8:L$40,0)</f>
        <v>4</v>
      </c>
      <c r="N19" s="65">
        <f>VLOOKUP($A19,'Return Data'!$B$7:$R$2292,14,0)</f>
        <v>21.969799999999999</v>
      </c>
      <c r="O19" s="66">
        <f>RANK(N19,N$8:N$40,0)</f>
        <v>6</v>
      </c>
      <c r="P19" s="65">
        <f>VLOOKUP($A19,'Return Data'!$B$7:$R$2292,15,0)</f>
        <v>17.056799999999999</v>
      </c>
      <c r="Q19" s="66">
        <f>RANK(P19,P$8:P$40,0)</f>
        <v>2</v>
      </c>
      <c r="R19" s="65">
        <f>VLOOKUP($A19,'Return Data'!$B$7:$R$2292,16,0)</f>
        <v>17.991</v>
      </c>
      <c r="S19" s="67">
        <f t="shared" si="5"/>
        <v>7</v>
      </c>
    </row>
    <row r="20" spans="1:19" x14ac:dyDescent="0.3">
      <c r="A20" s="63" t="s">
        <v>501</v>
      </c>
      <c r="B20" s="64">
        <f>VLOOKUP($A20,'Return Data'!$B$7:$R$2292,3,0)</f>
        <v>44482</v>
      </c>
      <c r="C20" s="65">
        <f>VLOOKUP($A20,'Return Data'!$B$7:$R$2292,4,0)</f>
        <v>17.979199999999999</v>
      </c>
      <c r="D20" s="65">
        <f>VLOOKUP($A20,'Return Data'!$B$7:$R$2292,10,0)</f>
        <v>13.806100000000001</v>
      </c>
      <c r="E20" s="66">
        <f t="shared" si="0"/>
        <v>5</v>
      </c>
      <c r="F20" s="65">
        <f>VLOOKUP($A20,'Return Data'!$B$7:$R$2292,11,0)</f>
        <v>23.651700000000002</v>
      </c>
      <c r="G20" s="66">
        <f t="shared" si="1"/>
        <v>14</v>
      </c>
      <c r="H20" s="65">
        <f>VLOOKUP($A20,'Return Data'!$B$7:$R$2292,12,0)</f>
        <v>23.271899999999999</v>
      </c>
      <c r="I20" s="66">
        <f t="shared" si="2"/>
        <v>21</v>
      </c>
      <c r="J20" s="65">
        <f>VLOOKUP($A20,'Return Data'!$B$7:$R$2292,13,0)</f>
        <v>42.309199999999997</v>
      </c>
      <c r="K20" s="66">
        <f t="shared" si="3"/>
        <v>26</v>
      </c>
      <c r="L20" s="65">
        <f>VLOOKUP($A20,'Return Data'!$B$7:$R$2292,17,0)</f>
        <v>23.771999999999998</v>
      </c>
      <c r="M20" s="66">
        <f>RANK(L20,L$8:L$40,0)</f>
        <v>21</v>
      </c>
      <c r="N20" s="65">
        <f>VLOOKUP($A20,'Return Data'!$B$7:$R$2292,14,0)</f>
        <v>16.0626</v>
      </c>
      <c r="O20" s="66">
        <f>RANK(N20,N$8:N$40,0)</f>
        <v>25</v>
      </c>
      <c r="P20" s="65"/>
      <c r="Q20" s="66"/>
      <c r="R20" s="65">
        <f>VLOOKUP($A20,'Return Data'!$B$7:$R$2292,16,0)</f>
        <v>12.5213</v>
      </c>
      <c r="S20" s="67">
        <f t="shared" si="5"/>
        <v>32</v>
      </c>
    </row>
    <row r="21" spans="1:19" x14ac:dyDescent="0.3">
      <c r="A21" s="63" t="s">
        <v>502</v>
      </c>
      <c r="B21" s="64">
        <f>VLOOKUP($A21,'Return Data'!$B$7:$R$2292,3,0)</f>
        <v>44482</v>
      </c>
      <c r="C21" s="65">
        <f>VLOOKUP($A21,'Return Data'!$B$7:$R$2292,4,0)</f>
        <v>19.14</v>
      </c>
      <c r="D21" s="65">
        <f>VLOOKUP($A21,'Return Data'!$B$7:$R$2292,10,0)</f>
        <v>12.588200000000001</v>
      </c>
      <c r="E21" s="66">
        <f t="shared" si="0"/>
        <v>8</v>
      </c>
      <c r="F21" s="65">
        <f>VLOOKUP($A21,'Return Data'!$B$7:$R$2292,11,0)</f>
        <v>26.503599999999999</v>
      </c>
      <c r="G21" s="66">
        <f t="shared" si="1"/>
        <v>6</v>
      </c>
      <c r="H21" s="65">
        <f>VLOOKUP($A21,'Return Data'!$B$7:$R$2292,12,0)</f>
        <v>29.236999999999998</v>
      </c>
      <c r="I21" s="66">
        <f t="shared" si="2"/>
        <v>5</v>
      </c>
      <c r="J21" s="65">
        <f>VLOOKUP($A21,'Return Data'!$B$7:$R$2292,13,0)</f>
        <v>53.242600000000003</v>
      </c>
      <c r="K21" s="66">
        <f t="shared" si="3"/>
        <v>7</v>
      </c>
      <c r="L21" s="65">
        <f>VLOOKUP($A21,'Return Data'!$B$7:$R$2292,17,0)</f>
        <v>27.882300000000001</v>
      </c>
      <c r="M21" s="66">
        <f>RANK(L21,L$8:L$40,0)</f>
        <v>8</v>
      </c>
      <c r="N21" s="65">
        <f>VLOOKUP($A21,'Return Data'!$B$7:$R$2292,14,0)</f>
        <v>19.660299999999999</v>
      </c>
      <c r="O21" s="66">
        <f>RANK(N21,N$8:N$40,0)</f>
        <v>10</v>
      </c>
      <c r="P21" s="65"/>
      <c r="Q21" s="66"/>
      <c r="R21" s="65">
        <f>VLOOKUP($A21,'Return Data'!$B$7:$R$2292,16,0)</f>
        <v>14.5176</v>
      </c>
      <c r="S21" s="67">
        <f t="shared" si="5"/>
        <v>21</v>
      </c>
    </row>
    <row r="22" spans="1:19" x14ac:dyDescent="0.3">
      <c r="A22" s="63" t="s">
        <v>504</v>
      </c>
      <c r="B22" s="64">
        <f>VLOOKUP($A22,'Return Data'!$B$7:$R$2292,3,0)</f>
        <v>44482</v>
      </c>
      <c r="C22" s="65">
        <f>VLOOKUP($A22,'Return Data'!$B$7:$R$2292,4,0)</f>
        <v>16.234000000000002</v>
      </c>
      <c r="D22" s="65">
        <f>VLOOKUP($A22,'Return Data'!$B$7:$R$2292,10,0)</f>
        <v>13.5745</v>
      </c>
      <c r="E22" s="66">
        <f t="shared" si="0"/>
        <v>6</v>
      </c>
      <c r="F22" s="65">
        <f>VLOOKUP($A22,'Return Data'!$B$7:$R$2292,11,0)</f>
        <v>20.4758</v>
      </c>
      <c r="G22" s="66">
        <f t="shared" si="1"/>
        <v>26</v>
      </c>
      <c r="H22" s="65">
        <f>VLOOKUP($A22,'Return Data'!$B$7:$R$2292,12,0)</f>
        <v>22.420999999999999</v>
      </c>
      <c r="I22" s="66">
        <f t="shared" si="2"/>
        <v>25</v>
      </c>
      <c r="J22" s="65">
        <f>VLOOKUP($A22,'Return Data'!$B$7:$R$2292,13,0)</f>
        <v>43.722200000000001</v>
      </c>
      <c r="K22" s="66">
        <f t="shared" si="3"/>
        <v>24</v>
      </c>
      <c r="L22" s="65"/>
      <c r="M22" s="66"/>
      <c r="N22" s="65"/>
      <c r="O22" s="66"/>
      <c r="P22" s="65"/>
      <c r="Q22" s="66"/>
      <c r="R22" s="65">
        <f>VLOOKUP($A22,'Return Data'!$B$7:$R$2292,16,0)</f>
        <v>18.633700000000001</v>
      </c>
      <c r="S22" s="67">
        <f t="shared" si="5"/>
        <v>5</v>
      </c>
    </row>
    <row r="23" spans="1:19" x14ac:dyDescent="0.3">
      <c r="A23" s="63" t="s">
        <v>506</v>
      </c>
      <c r="B23" s="64">
        <f>VLOOKUP($A23,'Return Data'!$B$7:$R$2292,3,0)</f>
        <v>44482</v>
      </c>
      <c r="C23" s="65">
        <f>VLOOKUP($A23,'Return Data'!$B$7:$R$2292,4,0)</f>
        <v>15.6288</v>
      </c>
      <c r="D23" s="65">
        <f>VLOOKUP($A23,'Return Data'!$B$7:$R$2292,10,0)</f>
        <v>8.5914000000000001</v>
      </c>
      <c r="E23" s="66">
        <f t="shared" si="0"/>
        <v>29</v>
      </c>
      <c r="F23" s="65">
        <f>VLOOKUP($A23,'Return Data'!$B$7:$R$2292,11,0)</f>
        <v>20.081099999999999</v>
      </c>
      <c r="G23" s="66">
        <f t="shared" si="1"/>
        <v>28</v>
      </c>
      <c r="H23" s="65">
        <f>VLOOKUP($A23,'Return Data'!$B$7:$R$2292,12,0)</f>
        <v>19.8325</v>
      </c>
      <c r="I23" s="66">
        <f t="shared" si="2"/>
        <v>30</v>
      </c>
      <c r="J23" s="65">
        <f>VLOOKUP($A23,'Return Data'!$B$7:$R$2292,13,0)</f>
        <v>37.121200000000002</v>
      </c>
      <c r="K23" s="66">
        <f t="shared" si="3"/>
        <v>31</v>
      </c>
      <c r="L23" s="65">
        <f>VLOOKUP($A23,'Return Data'!$B$7:$R$2292,17,0)</f>
        <v>20.5261</v>
      </c>
      <c r="M23" s="66">
        <f>RANK(L23,L$8:L$40,0)</f>
        <v>26</v>
      </c>
      <c r="N23" s="65"/>
      <c r="O23" s="66"/>
      <c r="P23" s="65"/>
      <c r="Q23" s="66"/>
      <c r="R23" s="65">
        <f>VLOOKUP($A23,'Return Data'!$B$7:$R$2292,16,0)</f>
        <v>14.534599999999999</v>
      </c>
      <c r="S23" s="67">
        <f t="shared" si="5"/>
        <v>20</v>
      </c>
    </row>
    <row r="24" spans="1:19" x14ac:dyDescent="0.3">
      <c r="A24" s="63" t="s">
        <v>509</v>
      </c>
      <c r="B24" s="64">
        <f>VLOOKUP($A24,'Return Data'!$B$7:$R$2292,3,0)</f>
        <v>44482</v>
      </c>
      <c r="C24" s="65">
        <f>VLOOKUP($A24,'Return Data'!$B$7:$R$2292,4,0)</f>
        <v>77.670699999999997</v>
      </c>
      <c r="D24" s="65">
        <f>VLOOKUP($A24,'Return Data'!$B$7:$R$2292,10,0)</f>
        <v>12.372400000000001</v>
      </c>
      <c r="E24" s="66">
        <f t="shared" si="0"/>
        <v>9</v>
      </c>
      <c r="F24" s="65">
        <f>VLOOKUP($A24,'Return Data'!$B$7:$R$2292,11,0)</f>
        <v>23.947900000000001</v>
      </c>
      <c r="G24" s="66">
        <f t="shared" si="1"/>
        <v>12</v>
      </c>
      <c r="H24" s="65">
        <f>VLOOKUP($A24,'Return Data'!$B$7:$R$2292,12,0)</f>
        <v>25.2818</v>
      </c>
      <c r="I24" s="66">
        <f t="shared" si="2"/>
        <v>11</v>
      </c>
      <c r="J24" s="65">
        <f>VLOOKUP($A24,'Return Data'!$B$7:$R$2292,13,0)</f>
        <v>54.584899999999998</v>
      </c>
      <c r="K24" s="66">
        <f t="shared" si="3"/>
        <v>6</v>
      </c>
      <c r="L24" s="65">
        <f>VLOOKUP($A24,'Return Data'!$B$7:$R$2292,17,0)</f>
        <v>35.139200000000002</v>
      </c>
      <c r="M24" s="66">
        <f>RANK(L24,L$8:L$40,0)</f>
        <v>3</v>
      </c>
      <c r="N24" s="65">
        <f>VLOOKUP($A24,'Return Data'!$B$7:$R$2292,14,0)</f>
        <v>17.886900000000001</v>
      </c>
      <c r="O24" s="66">
        <f>RANK(N24,N$8:N$40,0)</f>
        <v>18</v>
      </c>
      <c r="P24" s="65">
        <f>VLOOKUP($A24,'Return Data'!$B$7:$R$2292,15,0)</f>
        <v>13.716799999999999</v>
      </c>
      <c r="Q24" s="66">
        <f>RANK(P24,P$8:P$40,0)</f>
        <v>12</v>
      </c>
      <c r="R24" s="65">
        <f>VLOOKUP($A24,'Return Data'!$B$7:$R$2292,16,0)</f>
        <v>13.7699</v>
      </c>
      <c r="S24" s="67">
        <f t="shared" si="5"/>
        <v>25</v>
      </c>
    </row>
    <row r="25" spans="1:19" x14ac:dyDescent="0.3">
      <c r="A25" s="63" t="s">
        <v>1834</v>
      </c>
      <c r="B25" s="64">
        <f>VLOOKUP($A25,'Return Data'!$B$7:$R$2292,3,0)</f>
        <v>44482</v>
      </c>
      <c r="C25" s="65">
        <f>VLOOKUP($A25,'Return Data'!$B$7:$R$2292,4,0)</f>
        <v>44.79</v>
      </c>
      <c r="D25" s="65">
        <f>VLOOKUP($A25,'Return Data'!$B$7:$R$2292,10,0)</f>
        <v>9.2838999999999992</v>
      </c>
      <c r="E25" s="66">
        <f t="shared" si="0"/>
        <v>26</v>
      </c>
      <c r="F25" s="65">
        <f>VLOOKUP($A25,'Return Data'!$B$7:$R$2292,11,0)</f>
        <v>20.135200000000001</v>
      </c>
      <c r="G25" s="66">
        <f t="shared" si="1"/>
        <v>27</v>
      </c>
      <c r="H25" s="65">
        <f>VLOOKUP($A25,'Return Data'!$B$7:$R$2292,12,0)</f>
        <v>26.005700000000001</v>
      </c>
      <c r="I25" s="66">
        <f t="shared" si="2"/>
        <v>9</v>
      </c>
      <c r="J25" s="65">
        <f>VLOOKUP($A25,'Return Data'!$B$7:$R$2292,13,0)</f>
        <v>51.624899999999997</v>
      </c>
      <c r="K25" s="66">
        <f t="shared" si="3"/>
        <v>9</v>
      </c>
      <c r="L25" s="65">
        <f>VLOOKUP($A25,'Return Data'!$B$7:$R$2292,17,0)</f>
        <v>28.529499999999999</v>
      </c>
      <c r="M25" s="66">
        <f>RANK(L25,L$8:L$40,0)</f>
        <v>5</v>
      </c>
      <c r="N25" s="65">
        <f>VLOOKUP($A25,'Return Data'!$B$7:$R$2292,14,0)</f>
        <v>23.005299999999998</v>
      </c>
      <c r="O25" s="66">
        <f>RANK(N25,N$8:N$40,0)</f>
        <v>4</v>
      </c>
      <c r="P25" s="65">
        <f>VLOOKUP($A25,'Return Data'!$B$7:$R$2292,15,0)</f>
        <v>15.2066</v>
      </c>
      <c r="Q25" s="66">
        <f>RANK(P25,P$8:P$40,0)</f>
        <v>8</v>
      </c>
      <c r="R25" s="65">
        <f>VLOOKUP($A25,'Return Data'!$B$7:$R$2292,16,0)</f>
        <v>14.0806</v>
      </c>
      <c r="S25" s="67">
        <f t="shared" si="5"/>
        <v>23</v>
      </c>
    </row>
    <row r="26" spans="1:19" x14ac:dyDescent="0.3">
      <c r="A26" s="63" t="s">
        <v>510</v>
      </c>
      <c r="B26" s="64">
        <f>VLOOKUP($A26,'Return Data'!$B$7:$R$2292,3,0)</f>
        <v>44482</v>
      </c>
      <c r="C26" s="65">
        <f>VLOOKUP($A26,'Return Data'!$B$7:$R$2292,4,0)</f>
        <v>41.872</v>
      </c>
      <c r="D26" s="65">
        <f>VLOOKUP($A26,'Return Data'!$B$7:$R$2292,10,0)</f>
        <v>9.7446999999999999</v>
      </c>
      <c r="E26" s="66">
        <f t="shared" si="0"/>
        <v>24</v>
      </c>
      <c r="F26" s="65">
        <f>VLOOKUP($A26,'Return Data'!$B$7:$R$2292,11,0)</f>
        <v>19.276499999999999</v>
      </c>
      <c r="G26" s="66">
        <f t="shared" si="1"/>
        <v>30</v>
      </c>
      <c r="H26" s="65">
        <f>VLOOKUP($A26,'Return Data'!$B$7:$R$2292,12,0)</f>
        <v>21.097799999999999</v>
      </c>
      <c r="I26" s="66">
        <f t="shared" si="2"/>
        <v>27</v>
      </c>
      <c r="J26" s="65">
        <f>VLOOKUP($A26,'Return Data'!$B$7:$R$2292,13,0)</f>
        <v>40.467599999999997</v>
      </c>
      <c r="K26" s="66">
        <f t="shared" si="3"/>
        <v>28</v>
      </c>
      <c r="L26" s="65">
        <f>VLOOKUP($A26,'Return Data'!$B$7:$R$2292,17,0)</f>
        <v>23.438099999999999</v>
      </c>
      <c r="M26" s="66">
        <f>RANK(L26,L$8:L$40,0)</f>
        <v>23</v>
      </c>
      <c r="N26" s="65">
        <f>VLOOKUP($A26,'Return Data'!$B$7:$R$2292,14,0)</f>
        <v>17.119700000000002</v>
      </c>
      <c r="O26" s="66">
        <f>RANK(N26,N$8:N$40,0)</f>
        <v>21</v>
      </c>
      <c r="P26" s="65">
        <f>VLOOKUP($A26,'Return Data'!$B$7:$R$2292,15,0)</f>
        <v>13.279299999999999</v>
      </c>
      <c r="Q26" s="66">
        <f>RANK(P26,P$8:P$40,0)</f>
        <v>15</v>
      </c>
      <c r="R26" s="65">
        <f>VLOOKUP($A26,'Return Data'!$B$7:$R$2292,16,0)</f>
        <v>15.802099999999999</v>
      </c>
      <c r="S26" s="67">
        <f t="shared" si="5"/>
        <v>16</v>
      </c>
    </row>
    <row r="27" spans="1:19" x14ac:dyDescent="0.3">
      <c r="A27" s="63" t="s">
        <v>513</v>
      </c>
      <c r="B27" s="64">
        <f>VLOOKUP($A27,'Return Data'!$B$7:$R$2292,3,0)</f>
        <v>44482</v>
      </c>
      <c r="C27" s="65">
        <f>VLOOKUP($A27,'Return Data'!$B$7:$R$2292,4,0)</f>
        <v>152.7311</v>
      </c>
      <c r="D27" s="65">
        <f>VLOOKUP($A27,'Return Data'!$B$7:$R$2292,10,0)</f>
        <v>7.6628999999999996</v>
      </c>
      <c r="E27" s="66">
        <f t="shared" si="0"/>
        <v>33</v>
      </c>
      <c r="F27" s="65">
        <f>VLOOKUP($A27,'Return Data'!$B$7:$R$2292,11,0)</f>
        <v>16.3902</v>
      </c>
      <c r="G27" s="66">
        <f t="shared" si="1"/>
        <v>32</v>
      </c>
      <c r="H27" s="65">
        <f>VLOOKUP($A27,'Return Data'!$B$7:$R$2292,12,0)</f>
        <v>14.6091</v>
      </c>
      <c r="I27" s="66">
        <f t="shared" si="2"/>
        <v>33</v>
      </c>
      <c r="J27" s="65">
        <f>VLOOKUP($A27,'Return Data'!$B$7:$R$2292,13,0)</f>
        <v>34.228000000000002</v>
      </c>
      <c r="K27" s="66">
        <f t="shared" si="3"/>
        <v>33</v>
      </c>
      <c r="L27" s="65">
        <f>VLOOKUP($A27,'Return Data'!$B$7:$R$2292,17,0)</f>
        <v>17.639700000000001</v>
      </c>
      <c r="M27" s="66">
        <f>RANK(L27,L$8:L$40,0)</f>
        <v>28</v>
      </c>
      <c r="N27" s="65">
        <f>VLOOKUP($A27,'Return Data'!$B$7:$R$2292,14,0)</f>
        <v>16.507300000000001</v>
      </c>
      <c r="O27" s="66">
        <f>RANK(N27,N$8:N$40,0)</f>
        <v>24</v>
      </c>
      <c r="P27" s="65">
        <f>VLOOKUP($A27,'Return Data'!$B$7:$R$2292,15,0)</f>
        <v>11.04</v>
      </c>
      <c r="Q27" s="66">
        <f>RANK(P27,P$8:P$40,0)</f>
        <v>21</v>
      </c>
      <c r="R27" s="65">
        <f>VLOOKUP($A27,'Return Data'!$B$7:$R$2292,16,0)</f>
        <v>11.2446</v>
      </c>
      <c r="S27" s="67">
        <f t="shared" si="5"/>
        <v>33</v>
      </c>
    </row>
    <row r="28" spans="1:19" x14ac:dyDescent="0.3">
      <c r="A28" s="63" t="s">
        <v>514</v>
      </c>
      <c r="B28" s="64">
        <f>VLOOKUP($A28,'Return Data'!$B$7:$R$2292,3,0)</f>
        <v>44482</v>
      </c>
      <c r="C28" s="65">
        <f>VLOOKUP($A28,'Return Data'!$B$7:$R$2292,4,0)</f>
        <v>17.862300000000001</v>
      </c>
      <c r="D28" s="65">
        <f>VLOOKUP($A28,'Return Data'!$B$7:$R$2292,10,0)</f>
        <v>11.1835</v>
      </c>
      <c r="E28" s="66">
        <f t="shared" si="0"/>
        <v>13</v>
      </c>
      <c r="F28" s="65">
        <f>VLOOKUP($A28,'Return Data'!$B$7:$R$2292,11,0)</f>
        <v>24.854399999999998</v>
      </c>
      <c r="G28" s="66">
        <f t="shared" si="1"/>
        <v>10</v>
      </c>
      <c r="H28" s="65">
        <f>VLOOKUP($A28,'Return Data'!$B$7:$R$2292,12,0)</f>
        <v>30.0183</v>
      </c>
      <c r="I28" s="66">
        <f t="shared" si="2"/>
        <v>4</v>
      </c>
      <c r="J28" s="65">
        <f>VLOOKUP($A28,'Return Data'!$B$7:$R$2292,13,0)</f>
        <v>55.3095</v>
      </c>
      <c r="K28" s="66">
        <f t="shared" si="3"/>
        <v>5</v>
      </c>
      <c r="L28" s="65"/>
      <c r="M28" s="66"/>
      <c r="N28" s="65"/>
      <c r="O28" s="66"/>
      <c r="P28" s="65"/>
      <c r="Q28" s="66"/>
      <c r="R28" s="65">
        <f>VLOOKUP($A28,'Return Data'!$B$7:$R$2292,16,0)</f>
        <v>29.585000000000001</v>
      </c>
      <c r="S28" s="67">
        <f t="shared" si="5"/>
        <v>1</v>
      </c>
    </row>
    <row r="29" spans="1:19" x14ac:dyDescent="0.3">
      <c r="A29" s="63" t="s">
        <v>517</v>
      </c>
      <c r="B29" s="64">
        <f>VLOOKUP($A29,'Return Data'!$B$7:$R$2292,3,0)</f>
        <v>44482</v>
      </c>
      <c r="C29" s="65">
        <f>VLOOKUP($A29,'Return Data'!$B$7:$R$2292,4,0)</f>
        <v>24.975000000000001</v>
      </c>
      <c r="D29" s="65">
        <f>VLOOKUP($A29,'Return Data'!$B$7:$R$2292,10,0)</f>
        <v>9.9639000000000006</v>
      </c>
      <c r="E29" s="66">
        <f t="shared" si="0"/>
        <v>22</v>
      </c>
      <c r="F29" s="65">
        <f>VLOOKUP($A29,'Return Data'!$B$7:$R$2292,11,0)</f>
        <v>22.210799999999999</v>
      </c>
      <c r="G29" s="66">
        <f t="shared" si="1"/>
        <v>20</v>
      </c>
      <c r="H29" s="65">
        <f>VLOOKUP($A29,'Return Data'!$B$7:$R$2292,12,0)</f>
        <v>22.981100000000001</v>
      </c>
      <c r="I29" s="66">
        <f t="shared" si="2"/>
        <v>23</v>
      </c>
      <c r="J29" s="65">
        <f>VLOOKUP($A29,'Return Data'!$B$7:$R$2292,13,0)</f>
        <v>44.933799999999998</v>
      </c>
      <c r="K29" s="66">
        <f t="shared" si="3"/>
        <v>23</v>
      </c>
      <c r="L29" s="65">
        <f>VLOOKUP($A29,'Return Data'!$B$7:$R$2292,17,0)</f>
        <v>26.4194</v>
      </c>
      <c r="M29" s="66">
        <f>RANK(L29,L$8:L$40,0)</f>
        <v>13</v>
      </c>
      <c r="N29" s="65">
        <f>VLOOKUP($A29,'Return Data'!$B$7:$R$2292,14,0)</f>
        <v>20.675899999999999</v>
      </c>
      <c r="O29" s="66">
        <f>RANK(N29,N$8:N$40,0)</f>
        <v>9</v>
      </c>
      <c r="P29" s="65">
        <f>VLOOKUP($A29,'Return Data'!$B$7:$R$2292,15,0)</f>
        <v>16.976299999999998</v>
      </c>
      <c r="Q29" s="66">
        <f>RANK(P29,P$8:P$40,0)</f>
        <v>3</v>
      </c>
      <c r="R29" s="65">
        <f>VLOOKUP($A29,'Return Data'!$B$7:$R$2292,16,0)</f>
        <v>15.8704</v>
      </c>
      <c r="S29" s="67">
        <f t="shared" si="5"/>
        <v>15</v>
      </c>
    </row>
    <row r="30" spans="1:19" x14ac:dyDescent="0.3">
      <c r="A30" s="63" t="s">
        <v>519</v>
      </c>
      <c r="B30" s="64">
        <f>VLOOKUP($A30,'Return Data'!$B$7:$R$2292,3,0)</f>
        <v>44482</v>
      </c>
      <c r="C30" s="65">
        <f>VLOOKUP($A30,'Return Data'!$B$7:$R$2292,4,0)</f>
        <v>16.434100000000001</v>
      </c>
      <c r="D30" s="65">
        <f>VLOOKUP($A30,'Return Data'!$B$7:$R$2292,10,0)</f>
        <v>8.4229000000000003</v>
      </c>
      <c r="E30" s="66">
        <f t="shared" si="0"/>
        <v>31</v>
      </c>
      <c r="F30" s="65">
        <f>VLOOKUP($A30,'Return Data'!$B$7:$R$2292,11,0)</f>
        <v>15.8155</v>
      </c>
      <c r="G30" s="66">
        <f t="shared" si="1"/>
        <v>33</v>
      </c>
      <c r="H30" s="65">
        <f>VLOOKUP($A30,'Return Data'!$B$7:$R$2292,12,0)</f>
        <v>15.105700000000001</v>
      </c>
      <c r="I30" s="66">
        <f t="shared" si="2"/>
        <v>32</v>
      </c>
      <c r="J30" s="65">
        <f>VLOOKUP($A30,'Return Data'!$B$7:$R$2292,13,0)</f>
        <v>34.249099999999999</v>
      </c>
      <c r="K30" s="66">
        <f t="shared" si="3"/>
        <v>32</v>
      </c>
      <c r="L30" s="65"/>
      <c r="M30" s="66"/>
      <c r="N30" s="65"/>
      <c r="O30" s="66"/>
      <c r="P30" s="65"/>
      <c r="Q30" s="66"/>
      <c r="R30" s="65">
        <f>VLOOKUP($A30,'Return Data'!$B$7:$R$2292,16,0)</f>
        <v>17.489100000000001</v>
      </c>
      <c r="S30" s="67">
        <f t="shared" si="5"/>
        <v>8</v>
      </c>
    </row>
    <row r="31" spans="1:19" x14ac:dyDescent="0.3">
      <c r="A31" s="63" t="s">
        <v>2007</v>
      </c>
      <c r="B31" s="64">
        <f>VLOOKUP($A31,'Return Data'!$B$7:$R$2292,3,0)</f>
        <v>44482</v>
      </c>
      <c r="C31" s="65">
        <f>VLOOKUP($A31,'Return Data'!$B$7:$R$2292,4,0)</f>
        <v>15.471399999999999</v>
      </c>
      <c r="D31" s="65">
        <f>VLOOKUP($A31,'Return Data'!$B$7:$R$2292,10,0)</f>
        <v>11.097200000000001</v>
      </c>
      <c r="E31" s="66">
        <f t="shared" si="0"/>
        <v>14</v>
      </c>
      <c r="F31" s="65">
        <f>VLOOKUP($A31,'Return Data'!$B$7:$R$2292,11,0)</f>
        <v>22.262</v>
      </c>
      <c r="G31" s="66">
        <f t="shared" si="1"/>
        <v>19</v>
      </c>
      <c r="H31" s="65">
        <f>VLOOKUP($A31,'Return Data'!$B$7:$R$2292,12,0)</f>
        <v>20.557600000000001</v>
      </c>
      <c r="I31" s="66">
        <f t="shared" si="2"/>
        <v>29</v>
      </c>
      <c r="J31" s="65">
        <f>VLOOKUP($A31,'Return Data'!$B$7:$R$2292,13,0)</f>
        <v>39.249000000000002</v>
      </c>
      <c r="K31" s="66">
        <f t="shared" si="3"/>
        <v>29</v>
      </c>
      <c r="L31" s="65">
        <f>VLOOKUP($A31,'Return Data'!$B$7:$R$2292,17,0)</f>
        <v>20.0945</v>
      </c>
      <c r="M31" s="66">
        <f t="shared" ref="M31:M40" si="7">RANK(L31,L$8:L$40,0)</f>
        <v>27</v>
      </c>
      <c r="N31" s="65"/>
      <c r="O31" s="66"/>
      <c r="P31" s="65"/>
      <c r="Q31" s="66"/>
      <c r="R31" s="65">
        <f>VLOOKUP($A31,'Return Data'!$B$7:$R$2292,16,0)</f>
        <v>13.453099999999999</v>
      </c>
      <c r="S31" s="67">
        <f t="shared" si="5"/>
        <v>28</v>
      </c>
    </row>
    <row r="32" spans="1:19" x14ac:dyDescent="0.3">
      <c r="A32" s="63" t="s">
        <v>522</v>
      </c>
      <c r="B32" s="64">
        <f>VLOOKUP($A32,'Return Data'!$B$7:$R$2292,3,0)</f>
        <v>44482</v>
      </c>
      <c r="C32" s="65">
        <f>VLOOKUP($A32,'Return Data'!$B$7:$R$2292,4,0)</f>
        <v>73.484899999999996</v>
      </c>
      <c r="D32" s="65">
        <f>VLOOKUP($A32,'Return Data'!$B$7:$R$2292,10,0)</f>
        <v>7.8940000000000001</v>
      </c>
      <c r="E32" s="66">
        <f t="shared" si="0"/>
        <v>32</v>
      </c>
      <c r="F32" s="65">
        <f>VLOOKUP($A32,'Return Data'!$B$7:$R$2292,11,0)</f>
        <v>19.2881</v>
      </c>
      <c r="G32" s="66">
        <f t="shared" si="1"/>
        <v>29</v>
      </c>
      <c r="H32" s="65">
        <f>VLOOKUP($A32,'Return Data'!$B$7:$R$2292,12,0)</f>
        <v>25.276199999999999</v>
      </c>
      <c r="I32" s="66">
        <f t="shared" si="2"/>
        <v>12</v>
      </c>
      <c r="J32" s="65">
        <f>VLOOKUP($A32,'Return Data'!$B$7:$R$2292,13,0)</f>
        <v>51.133200000000002</v>
      </c>
      <c r="K32" s="66">
        <f t="shared" si="3"/>
        <v>10</v>
      </c>
      <c r="L32" s="65">
        <f>VLOOKUP($A32,'Return Data'!$B$7:$R$2292,17,0)</f>
        <v>14.9559</v>
      </c>
      <c r="M32" s="66">
        <f t="shared" si="7"/>
        <v>29</v>
      </c>
      <c r="N32" s="65">
        <f>VLOOKUP($A32,'Return Data'!$B$7:$R$2292,14,0)</f>
        <v>9.8284000000000002</v>
      </c>
      <c r="O32" s="66">
        <f t="shared" ref="O32:O40" si="8">RANK(N32,N$8:N$40,0)</f>
        <v>26</v>
      </c>
      <c r="P32" s="65">
        <f>VLOOKUP($A32,'Return Data'!$B$7:$R$2292,15,0)</f>
        <v>9.5859000000000005</v>
      </c>
      <c r="Q32" s="66">
        <f t="shared" ref="Q32:Q40" si="9">RANK(P32,P$8:P$40,0)</f>
        <v>22</v>
      </c>
      <c r="R32" s="65">
        <f>VLOOKUP($A32,'Return Data'!$B$7:$R$2292,16,0)</f>
        <v>12.658300000000001</v>
      </c>
      <c r="S32" s="67">
        <f t="shared" si="5"/>
        <v>31</v>
      </c>
    </row>
    <row r="33" spans="1:19" x14ac:dyDescent="0.3">
      <c r="A33" s="63" t="s">
        <v>528</v>
      </c>
      <c r="B33" s="64">
        <f>VLOOKUP($A33,'Return Data'!$B$7:$R$2292,3,0)</f>
        <v>44482</v>
      </c>
      <c r="C33" s="65">
        <f>VLOOKUP($A33,'Return Data'!$B$7:$R$2292,4,0)</f>
        <v>114.45</v>
      </c>
      <c r="D33" s="65">
        <f>VLOOKUP($A33,'Return Data'!$B$7:$R$2292,10,0)</f>
        <v>10.1752</v>
      </c>
      <c r="E33" s="66">
        <f t="shared" si="0"/>
        <v>20</v>
      </c>
      <c r="F33" s="65">
        <f>VLOOKUP($A33,'Return Data'!$B$7:$R$2292,11,0)</f>
        <v>24.0381</v>
      </c>
      <c r="G33" s="66">
        <f t="shared" si="1"/>
        <v>11</v>
      </c>
      <c r="H33" s="65">
        <f>VLOOKUP($A33,'Return Data'!$B$7:$R$2292,12,0)</f>
        <v>25.410900000000002</v>
      </c>
      <c r="I33" s="66">
        <f t="shared" si="2"/>
        <v>10</v>
      </c>
      <c r="J33" s="65">
        <f>VLOOKUP($A33,'Return Data'!$B$7:$R$2292,13,0)</f>
        <v>46.149900000000002</v>
      </c>
      <c r="K33" s="66">
        <f t="shared" si="3"/>
        <v>21</v>
      </c>
      <c r="L33" s="65">
        <f>VLOOKUP($A33,'Return Data'!$B$7:$R$2292,17,0)</f>
        <v>24.799399999999999</v>
      </c>
      <c r="M33" s="66">
        <f t="shared" si="7"/>
        <v>15</v>
      </c>
      <c r="N33" s="65">
        <f>VLOOKUP($A33,'Return Data'!$B$7:$R$2292,14,0)</f>
        <v>18.5608</v>
      </c>
      <c r="O33" s="66">
        <f t="shared" si="8"/>
        <v>16</v>
      </c>
      <c r="P33" s="65">
        <f>VLOOKUP($A33,'Return Data'!$B$7:$R$2292,15,0)</f>
        <v>12.977499999999999</v>
      </c>
      <c r="Q33" s="66">
        <f t="shared" si="9"/>
        <v>17</v>
      </c>
      <c r="R33" s="65">
        <f>VLOOKUP($A33,'Return Data'!$B$7:$R$2292,16,0)</f>
        <v>13.76</v>
      </c>
      <c r="S33" s="67">
        <f t="shared" si="5"/>
        <v>26</v>
      </c>
    </row>
    <row r="34" spans="1:19" x14ac:dyDescent="0.3">
      <c r="A34" s="63" t="s">
        <v>530</v>
      </c>
      <c r="B34" s="64">
        <f>VLOOKUP($A34,'Return Data'!$B$7:$R$2292,3,0)</f>
        <v>44482</v>
      </c>
      <c r="C34" s="65">
        <f>VLOOKUP($A34,'Return Data'!$B$7:$R$2292,4,0)</f>
        <v>126.99</v>
      </c>
      <c r="D34" s="65">
        <f>VLOOKUP($A34,'Return Data'!$B$7:$R$2292,10,0)</f>
        <v>13.8924</v>
      </c>
      <c r="E34" s="66">
        <f t="shared" si="0"/>
        <v>4</v>
      </c>
      <c r="F34" s="65">
        <f>VLOOKUP($A34,'Return Data'!$B$7:$R$2292,11,0)</f>
        <v>25.064</v>
      </c>
      <c r="G34" s="66">
        <f t="shared" si="1"/>
        <v>8</v>
      </c>
      <c r="H34" s="65">
        <f>VLOOKUP($A34,'Return Data'!$B$7:$R$2292,12,0)</f>
        <v>26.4085</v>
      </c>
      <c r="I34" s="66">
        <f t="shared" si="2"/>
        <v>8</v>
      </c>
      <c r="J34" s="65">
        <f>VLOOKUP($A34,'Return Data'!$B$7:$R$2292,13,0)</f>
        <v>49.347299999999997</v>
      </c>
      <c r="K34" s="66">
        <f t="shared" si="3"/>
        <v>16</v>
      </c>
      <c r="L34" s="65">
        <f>VLOOKUP($A34,'Return Data'!$B$7:$R$2292,17,0)</f>
        <v>27.3551</v>
      </c>
      <c r="M34" s="66">
        <f t="shared" si="7"/>
        <v>10</v>
      </c>
      <c r="N34" s="65">
        <f>VLOOKUP($A34,'Return Data'!$B$7:$R$2292,14,0)</f>
        <v>18.020299999999999</v>
      </c>
      <c r="O34" s="66">
        <f t="shared" si="8"/>
        <v>17</v>
      </c>
      <c r="P34" s="65">
        <f>VLOOKUP($A34,'Return Data'!$B$7:$R$2292,15,0)</f>
        <v>15.998900000000001</v>
      </c>
      <c r="Q34" s="66">
        <f t="shared" si="9"/>
        <v>5</v>
      </c>
      <c r="R34" s="65">
        <f>VLOOKUP($A34,'Return Data'!$B$7:$R$2292,16,0)</f>
        <v>16.014800000000001</v>
      </c>
      <c r="S34" s="67">
        <f t="shared" si="5"/>
        <v>13</v>
      </c>
    </row>
    <row r="35" spans="1:19" x14ac:dyDescent="0.3">
      <c r="A35" s="63" t="s">
        <v>532</v>
      </c>
      <c r="B35" s="64">
        <f>VLOOKUP($A35,'Return Data'!$B$7:$R$2292,3,0)</f>
        <v>44482</v>
      </c>
      <c r="C35" s="65">
        <f>VLOOKUP($A35,'Return Data'!$B$7:$R$2292,4,0)</f>
        <v>286.50139999999999</v>
      </c>
      <c r="D35" s="65">
        <f>VLOOKUP($A35,'Return Data'!$B$7:$R$2292,10,0)</f>
        <v>9.8423999999999996</v>
      </c>
      <c r="E35" s="66">
        <f t="shared" si="0"/>
        <v>23</v>
      </c>
      <c r="F35" s="65">
        <f>VLOOKUP($A35,'Return Data'!$B$7:$R$2292,11,0)</f>
        <v>28.665800000000001</v>
      </c>
      <c r="G35" s="66">
        <f t="shared" si="1"/>
        <v>3</v>
      </c>
      <c r="H35" s="65">
        <f>VLOOKUP($A35,'Return Data'!$B$7:$R$2292,12,0)</f>
        <v>37.982900000000001</v>
      </c>
      <c r="I35" s="66">
        <f t="shared" si="2"/>
        <v>2</v>
      </c>
      <c r="J35" s="65">
        <f>VLOOKUP($A35,'Return Data'!$B$7:$R$2292,13,0)</f>
        <v>72.419899999999998</v>
      </c>
      <c r="K35" s="66">
        <f t="shared" si="3"/>
        <v>3</v>
      </c>
      <c r="L35" s="65">
        <f>VLOOKUP($A35,'Return Data'!$B$7:$R$2292,17,0)</f>
        <v>45.125</v>
      </c>
      <c r="M35" s="66">
        <f t="shared" si="7"/>
        <v>1</v>
      </c>
      <c r="N35" s="65">
        <f>VLOOKUP($A35,'Return Data'!$B$7:$R$2292,14,0)</f>
        <v>31.920200000000001</v>
      </c>
      <c r="O35" s="66">
        <f t="shared" si="8"/>
        <v>1</v>
      </c>
      <c r="P35" s="65">
        <f>VLOOKUP($A35,'Return Data'!$B$7:$R$2292,15,0)</f>
        <v>20.3155</v>
      </c>
      <c r="Q35" s="66">
        <f t="shared" si="9"/>
        <v>1</v>
      </c>
      <c r="R35" s="65">
        <f>VLOOKUP($A35,'Return Data'!$B$7:$R$2292,16,0)</f>
        <v>18.744499999999999</v>
      </c>
      <c r="S35" s="67">
        <f t="shared" si="5"/>
        <v>4</v>
      </c>
    </row>
    <row r="36" spans="1:19" x14ac:dyDescent="0.3">
      <c r="A36" s="63" t="s">
        <v>1838</v>
      </c>
      <c r="B36" s="64">
        <f>VLOOKUP($A36,'Return Data'!$B$7:$R$2292,3,0)</f>
        <v>44482</v>
      </c>
      <c r="C36" s="65">
        <f>VLOOKUP($A36,'Return Data'!$B$7:$R$2292,4,0)</f>
        <v>225.14189999999999</v>
      </c>
      <c r="D36" s="65">
        <f>VLOOKUP($A36,'Return Data'!$B$7:$R$2292,10,0)</f>
        <v>11.938499999999999</v>
      </c>
      <c r="E36" s="66">
        <f t="shared" si="0"/>
        <v>10</v>
      </c>
      <c r="F36" s="65">
        <f>VLOOKUP($A36,'Return Data'!$B$7:$R$2292,11,0)</f>
        <v>22.572199999999999</v>
      </c>
      <c r="G36" s="66">
        <f t="shared" si="1"/>
        <v>18</v>
      </c>
      <c r="H36" s="65">
        <f>VLOOKUP($A36,'Return Data'!$B$7:$R$2292,12,0)</f>
        <v>23.778600000000001</v>
      </c>
      <c r="I36" s="66">
        <f t="shared" si="2"/>
        <v>20</v>
      </c>
      <c r="J36" s="65">
        <f>VLOOKUP($A36,'Return Data'!$B$7:$R$2292,13,0)</f>
        <v>48.014600000000002</v>
      </c>
      <c r="K36" s="66">
        <f t="shared" si="3"/>
        <v>17</v>
      </c>
      <c r="L36" s="65">
        <f>VLOOKUP($A36,'Return Data'!$B$7:$R$2292,17,0)</f>
        <v>23.771699999999999</v>
      </c>
      <c r="M36" s="66">
        <f t="shared" si="7"/>
        <v>22</v>
      </c>
      <c r="N36" s="65">
        <f>VLOOKUP($A36,'Return Data'!$B$7:$R$2292,14,0)</f>
        <v>20.686900000000001</v>
      </c>
      <c r="O36" s="66">
        <f t="shared" si="8"/>
        <v>8</v>
      </c>
      <c r="P36" s="65">
        <f>VLOOKUP($A36,'Return Data'!$B$7:$R$2292,15,0)</f>
        <v>15.464600000000001</v>
      </c>
      <c r="Q36" s="66">
        <f t="shared" si="9"/>
        <v>6</v>
      </c>
      <c r="R36" s="65">
        <f>VLOOKUP($A36,'Return Data'!$B$7:$R$2292,16,0)</f>
        <v>16.988299999999999</v>
      </c>
      <c r="S36" s="67">
        <f t="shared" si="5"/>
        <v>10</v>
      </c>
    </row>
    <row r="37" spans="1:19" x14ac:dyDescent="0.3">
      <c r="A37" s="63" t="s">
        <v>533</v>
      </c>
      <c r="B37" s="64">
        <f>VLOOKUP($A37,'Return Data'!$B$7:$R$2292,3,0)</f>
        <v>44482</v>
      </c>
      <c r="C37" s="65">
        <f>VLOOKUP($A37,'Return Data'!$B$7:$R$2292,4,0)</f>
        <v>25.598700000000001</v>
      </c>
      <c r="D37" s="65">
        <f>VLOOKUP($A37,'Return Data'!$B$7:$R$2292,10,0)</f>
        <v>10.6229</v>
      </c>
      <c r="E37" s="66">
        <f t="shared" si="0"/>
        <v>17</v>
      </c>
      <c r="F37" s="65">
        <f>VLOOKUP($A37,'Return Data'!$B$7:$R$2292,11,0)</f>
        <v>18.505400000000002</v>
      </c>
      <c r="G37" s="66">
        <f t="shared" si="1"/>
        <v>31</v>
      </c>
      <c r="H37" s="65">
        <f>VLOOKUP($A37,'Return Data'!$B$7:$R$2292,12,0)</f>
        <v>17.079899999999999</v>
      </c>
      <c r="I37" s="66">
        <f t="shared" si="2"/>
        <v>31</v>
      </c>
      <c r="J37" s="65">
        <f>VLOOKUP($A37,'Return Data'!$B$7:$R$2292,13,0)</f>
        <v>37.512799999999999</v>
      </c>
      <c r="K37" s="66">
        <f t="shared" si="3"/>
        <v>30</v>
      </c>
      <c r="L37" s="65">
        <f>VLOOKUP($A37,'Return Data'!$B$7:$R$2292,17,0)</f>
        <v>20.532900000000001</v>
      </c>
      <c r="M37" s="66">
        <f t="shared" si="7"/>
        <v>25</v>
      </c>
      <c r="N37" s="65">
        <f>VLOOKUP($A37,'Return Data'!$B$7:$R$2292,14,0)</f>
        <v>16.580200000000001</v>
      </c>
      <c r="O37" s="66">
        <f t="shared" si="8"/>
        <v>23</v>
      </c>
      <c r="P37" s="65">
        <f>VLOOKUP($A37,'Return Data'!$B$7:$R$2292,15,0)</f>
        <v>12.306699999999999</v>
      </c>
      <c r="Q37" s="66">
        <f t="shared" si="9"/>
        <v>19</v>
      </c>
      <c r="R37" s="65">
        <f>VLOOKUP($A37,'Return Data'!$B$7:$R$2292,16,0)</f>
        <v>12.7156</v>
      </c>
      <c r="S37" s="67">
        <f t="shared" si="5"/>
        <v>30</v>
      </c>
    </row>
    <row r="38" spans="1:19" x14ac:dyDescent="0.3">
      <c r="A38" s="63" t="s">
        <v>536</v>
      </c>
      <c r="B38" s="64">
        <f>VLOOKUP($A38,'Return Data'!$B$7:$R$2292,3,0)</f>
        <v>44482</v>
      </c>
      <c r="C38" s="65">
        <f>VLOOKUP($A38,'Return Data'!$B$7:$R$2292,4,0)</f>
        <v>148.24789999999999</v>
      </c>
      <c r="D38" s="65">
        <f>VLOOKUP($A38,'Return Data'!$B$7:$R$2292,10,0)</f>
        <v>10.9863</v>
      </c>
      <c r="E38" s="66">
        <f t="shared" si="0"/>
        <v>15</v>
      </c>
      <c r="F38" s="65">
        <f>VLOOKUP($A38,'Return Data'!$B$7:$R$2292,11,0)</f>
        <v>24.9207</v>
      </c>
      <c r="G38" s="66">
        <f t="shared" si="1"/>
        <v>9</v>
      </c>
      <c r="H38" s="65">
        <f>VLOOKUP($A38,'Return Data'!$B$7:$R$2292,12,0)</f>
        <v>25.01</v>
      </c>
      <c r="I38" s="66">
        <f t="shared" si="2"/>
        <v>15</v>
      </c>
      <c r="J38" s="65">
        <f>VLOOKUP($A38,'Return Data'!$B$7:$R$2292,13,0)</f>
        <v>47.722700000000003</v>
      </c>
      <c r="K38" s="66">
        <f t="shared" si="3"/>
        <v>18</v>
      </c>
      <c r="L38" s="65">
        <f>VLOOKUP($A38,'Return Data'!$B$7:$R$2292,17,0)</f>
        <v>24.0776</v>
      </c>
      <c r="M38" s="66">
        <f t="shared" si="7"/>
        <v>19</v>
      </c>
      <c r="N38" s="65">
        <f>VLOOKUP($A38,'Return Data'!$B$7:$R$2292,14,0)</f>
        <v>19.187100000000001</v>
      </c>
      <c r="O38" s="66">
        <f t="shared" si="8"/>
        <v>12</v>
      </c>
      <c r="P38" s="65">
        <f>VLOOKUP($A38,'Return Data'!$B$7:$R$2292,15,0)</f>
        <v>15.071999999999999</v>
      </c>
      <c r="Q38" s="66">
        <f t="shared" si="9"/>
        <v>9</v>
      </c>
      <c r="R38" s="65">
        <f>VLOOKUP($A38,'Return Data'!$B$7:$R$2292,16,0)</f>
        <v>13.0991</v>
      </c>
      <c r="S38" s="67">
        <f t="shared" si="5"/>
        <v>29</v>
      </c>
    </row>
    <row r="39" spans="1:19" x14ac:dyDescent="0.3">
      <c r="A39" s="63" t="s">
        <v>537</v>
      </c>
      <c r="B39" s="64">
        <f>VLOOKUP($A39,'Return Data'!$B$7:$R$2292,3,0)</f>
        <v>44482</v>
      </c>
      <c r="C39" s="65">
        <f>VLOOKUP($A39,'Return Data'!$B$7:$R$2292,4,0)</f>
        <v>334.459</v>
      </c>
      <c r="D39" s="65">
        <f>VLOOKUP($A39,'Return Data'!$B$7:$R$2292,10,0)</f>
        <v>10.4183</v>
      </c>
      <c r="E39" s="66">
        <f t="shared" si="0"/>
        <v>18</v>
      </c>
      <c r="F39" s="65">
        <f>VLOOKUP($A39,'Return Data'!$B$7:$R$2292,11,0)</f>
        <v>21.375699999999998</v>
      </c>
      <c r="G39" s="66">
        <f t="shared" si="1"/>
        <v>24</v>
      </c>
      <c r="H39" s="65">
        <f>VLOOKUP($A39,'Return Data'!$B$7:$R$2292,12,0)</f>
        <v>23.955400000000001</v>
      </c>
      <c r="I39" s="66">
        <f t="shared" si="2"/>
        <v>19</v>
      </c>
      <c r="J39" s="65">
        <f>VLOOKUP($A39,'Return Data'!$B$7:$R$2292,13,0)</f>
        <v>45.547800000000002</v>
      </c>
      <c r="K39" s="66">
        <f t="shared" si="3"/>
        <v>22</v>
      </c>
      <c r="L39" s="65">
        <f>VLOOKUP($A39,'Return Data'!$B$7:$R$2292,17,0)</f>
        <v>22.920200000000001</v>
      </c>
      <c r="M39" s="66">
        <f t="shared" si="7"/>
        <v>24</v>
      </c>
      <c r="N39" s="65">
        <f>VLOOKUP($A39,'Return Data'!$B$7:$R$2292,14,0)</f>
        <v>17.7319</v>
      </c>
      <c r="O39" s="66">
        <f t="shared" si="8"/>
        <v>20</v>
      </c>
      <c r="P39" s="65">
        <f>VLOOKUP($A39,'Return Data'!$B$7:$R$2292,15,0)</f>
        <v>11.932</v>
      </c>
      <c r="Q39" s="66">
        <f t="shared" si="9"/>
        <v>20</v>
      </c>
      <c r="R39" s="65">
        <f>VLOOKUP($A39,'Return Data'!$B$7:$R$2292,16,0)</f>
        <v>14.8344</v>
      </c>
      <c r="S39" s="67">
        <f t="shared" si="5"/>
        <v>19</v>
      </c>
    </row>
    <row r="40" spans="1:19" x14ac:dyDescent="0.3">
      <c r="A40" s="63" t="s">
        <v>539</v>
      </c>
      <c r="B40" s="64">
        <f>VLOOKUP($A40,'Return Data'!$B$7:$R$2292,3,0)</f>
        <v>44482</v>
      </c>
      <c r="C40" s="65">
        <f>VLOOKUP($A40,'Return Data'!$B$7:$R$2292,4,0)</f>
        <v>269.27179999999998</v>
      </c>
      <c r="D40" s="65">
        <f>VLOOKUP($A40,'Return Data'!$B$7:$R$2292,10,0)</f>
        <v>11.7072</v>
      </c>
      <c r="E40" s="66">
        <f t="shared" si="0"/>
        <v>11</v>
      </c>
      <c r="F40" s="65">
        <f>VLOOKUP($A40,'Return Data'!$B$7:$R$2292,11,0)</f>
        <v>25.758400000000002</v>
      </c>
      <c r="G40" s="66">
        <f t="shared" si="1"/>
        <v>7</v>
      </c>
      <c r="H40" s="65">
        <f>VLOOKUP($A40,'Return Data'!$B$7:$R$2292,12,0)</f>
        <v>28.772300000000001</v>
      </c>
      <c r="I40" s="66">
        <f t="shared" si="2"/>
        <v>6</v>
      </c>
      <c r="J40" s="65">
        <f>VLOOKUP($A40,'Return Data'!$B$7:$R$2292,13,0)</f>
        <v>56.040399999999998</v>
      </c>
      <c r="K40" s="66">
        <f t="shared" si="3"/>
        <v>4</v>
      </c>
      <c r="L40" s="65">
        <f>VLOOKUP($A40,'Return Data'!$B$7:$R$2292,17,0)</f>
        <v>27.896799999999999</v>
      </c>
      <c r="M40" s="66">
        <f t="shared" si="7"/>
        <v>7</v>
      </c>
      <c r="N40" s="65">
        <f>VLOOKUP($A40,'Return Data'!$B$7:$R$2292,14,0)</f>
        <v>17.8794</v>
      </c>
      <c r="O40" s="66">
        <f t="shared" si="8"/>
        <v>19</v>
      </c>
      <c r="P40" s="65">
        <f>VLOOKUP($A40,'Return Data'!$B$7:$R$2292,15,0)</f>
        <v>13.204599999999999</v>
      </c>
      <c r="Q40" s="66">
        <f t="shared" si="9"/>
        <v>16</v>
      </c>
      <c r="R40" s="65">
        <f>VLOOKUP($A40,'Return Data'!$B$7:$R$2292,16,0)</f>
        <v>13.550800000000001</v>
      </c>
      <c r="S40" s="67">
        <f t="shared" si="5"/>
        <v>27</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11.023636363636363</v>
      </c>
      <c r="E42" s="74"/>
      <c r="F42" s="75">
        <f>AVERAGE(F8:F40)</f>
        <v>23.342315151515152</v>
      </c>
      <c r="G42" s="74"/>
      <c r="H42" s="75">
        <f>AVERAGE(H8:H40)</f>
        <v>25.115899999999993</v>
      </c>
      <c r="I42" s="74"/>
      <c r="J42" s="75">
        <f>AVERAGE(J8:J40)</f>
        <v>48.999936363636373</v>
      </c>
      <c r="K42" s="74"/>
      <c r="L42" s="75">
        <f>AVERAGE(L8:L40)</f>
        <v>26.273858620689655</v>
      </c>
      <c r="M42" s="74"/>
      <c r="N42" s="75">
        <f>AVERAGE(N8:N40)</f>
        <v>19.599053846153843</v>
      </c>
      <c r="O42" s="74"/>
      <c r="P42" s="75">
        <f>AVERAGE(P8:P40)</f>
        <v>14.290368181818183</v>
      </c>
      <c r="Q42" s="74"/>
      <c r="R42" s="75">
        <f>AVERAGE(R8:R40)</f>
        <v>15.879724242424242</v>
      </c>
      <c r="S42" s="76"/>
    </row>
    <row r="43" spans="1:19" x14ac:dyDescent="0.3">
      <c r="A43" s="73" t="s">
        <v>28</v>
      </c>
      <c r="B43" s="74"/>
      <c r="C43" s="74"/>
      <c r="D43" s="75">
        <f>MIN(D8:D40)</f>
        <v>7.6628999999999996</v>
      </c>
      <c r="E43" s="74"/>
      <c r="F43" s="75">
        <f>MIN(F8:F40)</f>
        <v>15.8155</v>
      </c>
      <c r="G43" s="74"/>
      <c r="H43" s="75">
        <f>MIN(H8:H40)</f>
        <v>14.6091</v>
      </c>
      <c r="I43" s="74"/>
      <c r="J43" s="75">
        <f>MIN(J8:J40)</f>
        <v>34.228000000000002</v>
      </c>
      <c r="K43" s="74"/>
      <c r="L43" s="75">
        <f>MIN(L8:L40)</f>
        <v>14.9559</v>
      </c>
      <c r="M43" s="74"/>
      <c r="N43" s="75">
        <f>MIN(N8:N40)</f>
        <v>9.8284000000000002</v>
      </c>
      <c r="O43" s="74"/>
      <c r="P43" s="75">
        <f>MIN(P8:P40)</f>
        <v>9.5859000000000005</v>
      </c>
      <c r="Q43" s="74"/>
      <c r="R43" s="75">
        <f>MIN(R8:R40)</f>
        <v>11.2446</v>
      </c>
      <c r="S43" s="76"/>
    </row>
    <row r="44" spans="1:19" ht="15" thickBot="1" x14ac:dyDescent="0.35">
      <c r="A44" s="77" t="s">
        <v>29</v>
      </c>
      <c r="B44" s="78"/>
      <c r="C44" s="78"/>
      <c r="D44" s="79">
        <f>MAX(D8:D40)</f>
        <v>17.246400000000001</v>
      </c>
      <c r="E44" s="78"/>
      <c r="F44" s="79">
        <f>MAX(F8:F40)</f>
        <v>39.152299999999997</v>
      </c>
      <c r="G44" s="78"/>
      <c r="H44" s="79">
        <f>MAX(H8:H40)</f>
        <v>48.511899999999997</v>
      </c>
      <c r="I44" s="78"/>
      <c r="J44" s="79">
        <f>MAX(J8:J40)</f>
        <v>77.410300000000007</v>
      </c>
      <c r="K44" s="78"/>
      <c r="L44" s="79">
        <f>MAX(L8:L40)</f>
        <v>45.125</v>
      </c>
      <c r="M44" s="78"/>
      <c r="N44" s="79">
        <f>MAX(N8:N40)</f>
        <v>31.920200000000001</v>
      </c>
      <c r="O44" s="78"/>
      <c r="P44" s="79">
        <f>MAX(P8:P40)</f>
        <v>20.3155</v>
      </c>
      <c r="Q44" s="78"/>
      <c r="R44" s="79">
        <f>MAX(R8:R40)</f>
        <v>29.585000000000001</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Data'!$B$7:$R$2292,3,0)</f>
        <v>44482</v>
      </c>
      <c r="C8" s="65">
        <f>VLOOKUP($A8,'Return Data'!$B$7:$R$2292,4,0)</f>
        <v>1108.51</v>
      </c>
      <c r="D8" s="65">
        <f>VLOOKUP($A8,'Return Data'!$B$7:$R$2292,10,0)</f>
        <v>11.074299999999999</v>
      </c>
      <c r="E8" s="66">
        <f t="shared" ref="E8:E40" si="0">RANK(D8,D$8:D$40,0)</f>
        <v>12</v>
      </c>
      <c r="F8" s="65">
        <f>VLOOKUP($A8,'Return Data'!$B$7:$R$2292,11,0)</f>
        <v>22.398</v>
      </c>
      <c r="G8" s="66">
        <f t="shared" ref="G8:G40" si="1">RANK(F8,F$8:F$40,0)</f>
        <v>16</v>
      </c>
      <c r="H8" s="65">
        <f>VLOOKUP($A8,'Return Data'!$B$7:$R$2292,12,0)</f>
        <v>24.4999</v>
      </c>
      <c r="I8" s="66">
        <f t="shared" ref="I8:I40" si="2">RANK(H8,H$8:H$40,0)</f>
        <v>12</v>
      </c>
      <c r="J8" s="65">
        <f>VLOOKUP($A8,'Return Data'!$B$7:$R$2292,13,0)</f>
        <v>48.571899999999999</v>
      </c>
      <c r="K8" s="66">
        <f t="shared" ref="K8:K40" si="3">RANK(J8,J$8:J$40,0)</f>
        <v>14</v>
      </c>
      <c r="L8" s="65">
        <f>VLOOKUP($A8,'Return Data'!$B$7:$R$2292,17,0)</f>
        <v>22.8779</v>
      </c>
      <c r="M8" s="66">
        <f t="shared" ref="M8:M17" si="4">RANK(L8,L$8:L$40,0)</f>
        <v>19</v>
      </c>
      <c r="N8" s="65">
        <f>VLOOKUP($A8,'Return Data'!$B$7:$R$2292,14,0)</f>
        <v>16.0456</v>
      </c>
      <c r="O8" s="66">
        <f>RANK(N8,N$8:N$40,0)</f>
        <v>21</v>
      </c>
      <c r="P8" s="65">
        <f>VLOOKUP($A8,'Return Data'!$B$7:$R$2292,15,0)</f>
        <v>11.4376</v>
      </c>
      <c r="Q8" s="66">
        <f>RANK(P8,P$8:P$40,0)</f>
        <v>17</v>
      </c>
      <c r="R8" s="65">
        <f>VLOOKUP($A8,'Return Data'!$B$7:$R$2292,16,0)</f>
        <v>19.291499999999999</v>
      </c>
      <c r="S8" s="67">
        <f t="shared" ref="S8:S40" si="5">RANK(R8,R$8:R$40,0)</f>
        <v>2</v>
      </c>
    </row>
    <row r="9" spans="1:20" x14ac:dyDescent="0.3">
      <c r="A9" s="63" t="s">
        <v>481</v>
      </c>
      <c r="B9" s="64">
        <f>VLOOKUP($A9,'Return Data'!$B$7:$R$2292,3,0)</f>
        <v>44482</v>
      </c>
      <c r="C9" s="65">
        <f>VLOOKUP($A9,'Return Data'!$B$7:$R$2292,4,0)</f>
        <v>16.260000000000002</v>
      </c>
      <c r="D9" s="65">
        <f>VLOOKUP($A9,'Return Data'!$B$7:$R$2292,10,0)</f>
        <v>14.1053</v>
      </c>
      <c r="E9" s="66">
        <f t="shared" si="0"/>
        <v>3</v>
      </c>
      <c r="F9" s="65">
        <f>VLOOKUP($A9,'Return Data'!$B$7:$R$2292,11,0)</f>
        <v>26.046500000000002</v>
      </c>
      <c r="G9" s="66">
        <f t="shared" si="1"/>
        <v>5</v>
      </c>
      <c r="H9" s="65">
        <f>VLOOKUP($A9,'Return Data'!$B$7:$R$2292,12,0)</f>
        <v>23.9329</v>
      </c>
      <c r="I9" s="66">
        <f t="shared" si="2"/>
        <v>13</v>
      </c>
      <c r="J9" s="65">
        <f>VLOOKUP($A9,'Return Data'!$B$7:$R$2292,13,0)</f>
        <v>45.178600000000003</v>
      </c>
      <c r="K9" s="66">
        <f t="shared" si="3"/>
        <v>19</v>
      </c>
      <c r="L9" s="65">
        <f>VLOOKUP($A9,'Return Data'!$B$7:$R$2292,17,0)</f>
        <v>22.882000000000001</v>
      </c>
      <c r="M9" s="66">
        <f t="shared" si="4"/>
        <v>18</v>
      </c>
      <c r="N9" s="65"/>
      <c r="O9" s="66"/>
      <c r="P9" s="65"/>
      <c r="Q9" s="66"/>
      <c r="R9" s="65">
        <f>VLOOKUP($A9,'Return Data'!$B$7:$R$2292,16,0)</f>
        <v>16.512599999999999</v>
      </c>
      <c r="S9" s="67">
        <f t="shared" si="5"/>
        <v>6</v>
      </c>
    </row>
    <row r="10" spans="1:20" x14ac:dyDescent="0.3">
      <c r="A10" s="63" t="s">
        <v>482</v>
      </c>
      <c r="B10" s="64">
        <f>VLOOKUP($A10,'Return Data'!$B$7:$R$2292,3,0)</f>
        <v>44482</v>
      </c>
      <c r="C10" s="65">
        <f>VLOOKUP($A10,'Return Data'!$B$7:$R$2292,4,0)</f>
        <v>86.28</v>
      </c>
      <c r="D10" s="65">
        <f>VLOOKUP($A10,'Return Data'!$B$7:$R$2292,10,0)</f>
        <v>15.224399999999999</v>
      </c>
      <c r="E10" s="66">
        <f t="shared" si="0"/>
        <v>2</v>
      </c>
      <c r="F10" s="65">
        <f>VLOOKUP($A10,'Return Data'!$B$7:$R$2292,11,0)</f>
        <v>26.9757</v>
      </c>
      <c r="G10" s="66">
        <f t="shared" si="1"/>
        <v>4</v>
      </c>
      <c r="H10" s="65">
        <f>VLOOKUP($A10,'Return Data'!$B$7:$R$2292,12,0)</f>
        <v>26.7333</v>
      </c>
      <c r="I10" s="66">
        <f t="shared" si="2"/>
        <v>7</v>
      </c>
      <c r="J10" s="65">
        <f>VLOOKUP($A10,'Return Data'!$B$7:$R$2292,13,0)</f>
        <v>50.760100000000001</v>
      </c>
      <c r="K10" s="66">
        <f t="shared" si="3"/>
        <v>8</v>
      </c>
      <c r="L10" s="65">
        <f>VLOOKUP($A10,'Return Data'!$B$7:$R$2292,17,0)</f>
        <v>27.331399999999999</v>
      </c>
      <c r="M10" s="66">
        <f t="shared" si="4"/>
        <v>5</v>
      </c>
      <c r="N10" s="65">
        <f>VLOOKUP($A10,'Return Data'!$B$7:$R$2292,14,0)</f>
        <v>18.236699999999999</v>
      </c>
      <c r="O10" s="66">
        <f t="shared" ref="O10:O17" si="6">RANK(N10,N$8:N$40,0)</f>
        <v>10</v>
      </c>
      <c r="P10" s="65">
        <f>VLOOKUP($A10,'Return Data'!$B$7:$R$2292,15,0)</f>
        <v>12.478300000000001</v>
      </c>
      <c r="Q10" s="66">
        <f>RANK(P10,P$8:P$40,0)</f>
        <v>12</v>
      </c>
      <c r="R10" s="65">
        <f>VLOOKUP($A10,'Return Data'!$B$7:$R$2292,16,0)</f>
        <v>12.6449</v>
      </c>
      <c r="S10" s="67">
        <f t="shared" si="5"/>
        <v>23</v>
      </c>
    </row>
    <row r="11" spans="1:20" x14ac:dyDescent="0.3">
      <c r="A11" s="63" t="s">
        <v>1777</v>
      </c>
      <c r="B11" s="64">
        <f>VLOOKUP($A11,'Return Data'!$B$7:$R$2292,3,0)</f>
        <v>44482</v>
      </c>
      <c r="C11" s="65">
        <f>VLOOKUP($A11,'Return Data'!$B$7:$R$2292,4,0)</f>
        <v>19.023199999999999</v>
      </c>
      <c r="D11" s="65">
        <f>VLOOKUP($A11,'Return Data'!$B$7:$R$2292,10,0)</f>
        <v>7.9863999999999997</v>
      </c>
      <c r="E11" s="66">
        <f t="shared" si="0"/>
        <v>31</v>
      </c>
      <c r="F11" s="65">
        <f>VLOOKUP($A11,'Return Data'!$B$7:$R$2292,11,0)</f>
        <v>22.784199999999998</v>
      </c>
      <c r="G11" s="66">
        <f t="shared" si="1"/>
        <v>14</v>
      </c>
      <c r="H11" s="65">
        <f>VLOOKUP($A11,'Return Data'!$B$7:$R$2292,12,0)</f>
        <v>21.5975</v>
      </c>
      <c r="I11" s="66">
        <f t="shared" si="2"/>
        <v>23</v>
      </c>
      <c r="J11" s="65">
        <f>VLOOKUP($A11,'Return Data'!$B$7:$R$2292,13,0)</f>
        <v>44.108600000000003</v>
      </c>
      <c r="K11" s="66">
        <f t="shared" si="3"/>
        <v>21</v>
      </c>
      <c r="L11" s="65">
        <f>VLOOKUP($A11,'Return Data'!$B$7:$R$2292,17,0)</f>
        <v>24.354299999999999</v>
      </c>
      <c r="M11" s="66">
        <f t="shared" si="4"/>
        <v>13</v>
      </c>
      <c r="N11" s="65">
        <f>VLOOKUP($A11,'Return Data'!$B$7:$R$2292,14,0)</f>
        <v>21.422499999999999</v>
      </c>
      <c r="O11" s="66">
        <f t="shared" si="6"/>
        <v>4</v>
      </c>
      <c r="P11" s="65"/>
      <c r="Q11" s="66"/>
      <c r="R11" s="65">
        <f>VLOOKUP($A11,'Return Data'!$B$7:$R$2292,16,0)</f>
        <v>15.2872</v>
      </c>
      <c r="S11" s="67">
        <f t="shared" si="5"/>
        <v>12</v>
      </c>
    </row>
    <row r="12" spans="1:20" x14ac:dyDescent="0.3">
      <c r="A12" s="63" t="s">
        <v>485</v>
      </c>
      <c r="B12" s="64">
        <f>VLOOKUP($A12,'Return Data'!$B$7:$R$2292,3,0)</f>
        <v>44482</v>
      </c>
      <c r="C12" s="65">
        <f>VLOOKUP($A12,'Return Data'!$B$7:$R$2292,4,0)</f>
        <v>23.84</v>
      </c>
      <c r="D12" s="65">
        <f>VLOOKUP($A12,'Return Data'!$B$7:$R$2292,10,0)</f>
        <v>12.399800000000001</v>
      </c>
      <c r="E12" s="66">
        <f t="shared" si="0"/>
        <v>7</v>
      </c>
      <c r="F12" s="65">
        <f>VLOOKUP($A12,'Return Data'!$B$7:$R$2292,11,0)</f>
        <v>38.524099999999997</v>
      </c>
      <c r="G12" s="66">
        <f t="shared" si="1"/>
        <v>1</v>
      </c>
      <c r="H12" s="65">
        <f>VLOOKUP($A12,'Return Data'!$B$7:$R$2292,12,0)</f>
        <v>47.616100000000003</v>
      </c>
      <c r="I12" s="66">
        <f t="shared" si="2"/>
        <v>1</v>
      </c>
      <c r="J12" s="65">
        <f>VLOOKUP($A12,'Return Data'!$B$7:$R$2292,13,0)</f>
        <v>72.13</v>
      </c>
      <c r="K12" s="66">
        <f t="shared" si="3"/>
        <v>3</v>
      </c>
      <c r="L12" s="65">
        <f>VLOOKUP($A12,'Return Data'!$B$7:$R$2292,17,0)</f>
        <v>43.455800000000004</v>
      </c>
      <c r="M12" s="66">
        <f t="shared" si="4"/>
        <v>2</v>
      </c>
      <c r="N12" s="65">
        <f>VLOOKUP($A12,'Return Data'!$B$7:$R$2292,14,0)</f>
        <v>24.429300000000001</v>
      </c>
      <c r="O12" s="66">
        <f t="shared" si="6"/>
        <v>2</v>
      </c>
      <c r="P12" s="65"/>
      <c r="Q12" s="66"/>
      <c r="R12" s="65">
        <f>VLOOKUP($A12,'Return Data'!$B$7:$R$2292,16,0)</f>
        <v>18.049800000000001</v>
      </c>
      <c r="S12" s="67">
        <f t="shared" si="5"/>
        <v>3</v>
      </c>
    </row>
    <row r="13" spans="1:20" x14ac:dyDescent="0.3">
      <c r="A13" s="63" t="s">
        <v>487</v>
      </c>
      <c r="B13" s="64">
        <f>VLOOKUP($A13,'Return Data'!$B$7:$R$2292,3,0)</f>
        <v>44482</v>
      </c>
      <c r="C13" s="65">
        <f>VLOOKUP($A13,'Return Data'!$B$7:$R$2292,4,0)</f>
        <v>252.32</v>
      </c>
      <c r="D13" s="65">
        <f>VLOOKUP($A13,'Return Data'!$B$7:$R$2292,10,0)</f>
        <v>9.8332999999999995</v>
      </c>
      <c r="E13" s="66">
        <f t="shared" si="0"/>
        <v>19</v>
      </c>
      <c r="F13" s="65">
        <f>VLOOKUP($A13,'Return Data'!$B$7:$R$2292,11,0)</f>
        <v>21.005199999999999</v>
      </c>
      <c r="G13" s="66">
        <f t="shared" si="1"/>
        <v>22</v>
      </c>
      <c r="H13" s="65">
        <f>VLOOKUP($A13,'Return Data'!$B$7:$R$2292,12,0)</f>
        <v>21.594100000000001</v>
      </c>
      <c r="I13" s="66">
        <f t="shared" si="2"/>
        <v>24</v>
      </c>
      <c r="J13" s="65">
        <f>VLOOKUP($A13,'Return Data'!$B$7:$R$2292,13,0)</f>
        <v>40.8429</v>
      </c>
      <c r="K13" s="66">
        <f t="shared" si="3"/>
        <v>26</v>
      </c>
      <c r="L13" s="65">
        <f>VLOOKUP($A13,'Return Data'!$B$7:$R$2292,17,0)</f>
        <v>25.8855</v>
      </c>
      <c r="M13" s="66">
        <f t="shared" si="4"/>
        <v>9</v>
      </c>
      <c r="N13" s="65">
        <f>VLOOKUP($A13,'Return Data'!$B$7:$R$2292,14,0)</f>
        <v>20.391999999999999</v>
      </c>
      <c r="O13" s="66">
        <f t="shared" si="6"/>
        <v>7</v>
      </c>
      <c r="P13" s="65">
        <f>VLOOKUP($A13,'Return Data'!$B$7:$R$2292,15,0)</f>
        <v>14.9779</v>
      </c>
      <c r="Q13" s="66">
        <f>RANK(P13,P$8:P$40,0)</f>
        <v>4</v>
      </c>
      <c r="R13" s="65">
        <f>VLOOKUP($A13,'Return Data'!$B$7:$R$2292,16,0)</f>
        <v>11.898099999999999</v>
      </c>
      <c r="S13" s="67">
        <f t="shared" si="5"/>
        <v>28</v>
      </c>
    </row>
    <row r="14" spans="1:20" x14ac:dyDescent="0.3">
      <c r="A14" s="63" t="s">
        <v>489</v>
      </c>
      <c r="B14" s="64">
        <f>VLOOKUP($A14,'Return Data'!$B$7:$R$2292,3,0)</f>
        <v>44482</v>
      </c>
      <c r="C14" s="65">
        <f>VLOOKUP($A14,'Return Data'!$B$7:$R$2292,4,0)</f>
        <v>245.072</v>
      </c>
      <c r="D14" s="65">
        <f>VLOOKUP($A14,'Return Data'!$B$7:$R$2292,10,0)</f>
        <v>9.2943999999999996</v>
      </c>
      <c r="E14" s="66">
        <f t="shared" si="0"/>
        <v>25</v>
      </c>
      <c r="F14" s="65">
        <f>VLOOKUP($A14,'Return Data'!$B$7:$R$2292,11,0)</f>
        <v>22.458200000000001</v>
      </c>
      <c r="G14" s="66">
        <f t="shared" si="1"/>
        <v>15</v>
      </c>
      <c r="H14" s="65">
        <f>VLOOKUP($A14,'Return Data'!$B$7:$R$2292,12,0)</f>
        <v>23.715</v>
      </c>
      <c r="I14" s="66">
        <f t="shared" si="2"/>
        <v>17</v>
      </c>
      <c r="J14" s="65">
        <f>VLOOKUP($A14,'Return Data'!$B$7:$R$2292,13,0)</f>
        <v>49.514400000000002</v>
      </c>
      <c r="K14" s="66">
        <f t="shared" si="3"/>
        <v>11</v>
      </c>
      <c r="L14" s="65">
        <f>VLOOKUP($A14,'Return Data'!$B$7:$R$2292,17,0)</f>
        <v>25.296299999999999</v>
      </c>
      <c r="M14" s="66">
        <f t="shared" si="4"/>
        <v>11</v>
      </c>
      <c r="N14" s="65">
        <f>VLOOKUP($A14,'Return Data'!$B$7:$R$2292,14,0)</f>
        <v>21.282499999999999</v>
      </c>
      <c r="O14" s="66">
        <f t="shared" si="6"/>
        <v>5</v>
      </c>
      <c r="P14" s="65">
        <f>VLOOKUP($A14,'Return Data'!$B$7:$R$2292,15,0)</f>
        <v>14.033300000000001</v>
      </c>
      <c r="Q14" s="66">
        <f>RANK(P14,P$8:P$40,0)</f>
        <v>7</v>
      </c>
      <c r="R14" s="65">
        <f>VLOOKUP($A14,'Return Data'!$B$7:$R$2292,16,0)</f>
        <v>15.353199999999999</v>
      </c>
      <c r="S14" s="67">
        <f t="shared" si="5"/>
        <v>11</v>
      </c>
    </row>
    <row r="15" spans="1:20" x14ac:dyDescent="0.3">
      <c r="A15" s="63" t="s">
        <v>491</v>
      </c>
      <c r="B15" s="64">
        <f>VLOOKUP($A15,'Return Data'!$B$7:$R$2292,3,0)</f>
        <v>44482</v>
      </c>
      <c r="C15" s="65">
        <f>VLOOKUP($A15,'Return Data'!$B$7:$R$2292,4,0)</f>
        <v>38.6</v>
      </c>
      <c r="D15" s="65">
        <f>VLOOKUP($A15,'Return Data'!$B$7:$R$2292,10,0)</f>
        <v>9.6279000000000003</v>
      </c>
      <c r="E15" s="66">
        <f t="shared" si="0"/>
        <v>22</v>
      </c>
      <c r="F15" s="65">
        <f>VLOOKUP($A15,'Return Data'!$B$7:$R$2292,11,0)</f>
        <v>21.9589</v>
      </c>
      <c r="G15" s="66">
        <f t="shared" si="1"/>
        <v>18</v>
      </c>
      <c r="H15" s="65">
        <f>VLOOKUP($A15,'Return Data'!$B$7:$R$2292,12,0)</f>
        <v>22.969100000000001</v>
      </c>
      <c r="I15" s="66">
        <f t="shared" si="2"/>
        <v>20</v>
      </c>
      <c r="J15" s="65">
        <f>VLOOKUP($A15,'Return Data'!$B$7:$R$2292,13,0)</f>
        <v>46.991599999999998</v>
      </c>
      <c r="K15" s="66">
        <f t="shared" si="3"/>
        <v>16</v>
      </c>
      <c r="L15" s="65">
        <f>VLOOKUP($A15,'Return Data'!$B$7:$R$2292,17,0)</f>
        <v>22.929200000000002</v>
      </c>
      <c r="M15" s="66">
        <f t="shared" si="4"/>
        <v>17</v>
      </c>
      <c r="N15" s="65">
        <f>VLOOKUP($A15,'Return Data'!$B$7:$R$2292,14,0)</f>
        <v>17.505500000000001</v>
      </c>
      <c r="O15" s="66">
        <f t="shared" si="6"/>
        <v>15</v>
      </c>
      <c r="P15" s="65">
        <f>VLOOKUP($A15,'Return Data'!$B$7:$R$2292,15,0)</f>
        <v>12.8855</v>
      </c>
      <c r="Q15" s="66">
        <f>RANK(P15,P$8:P$40,0)</f>
        <v>10</v>
      </c>
      <c r="R15" s="65">
        <f>VLOOKUP($A15,'Return Data'!$B$7:$R$2292,16,0)</f>
        <v>11.726599999999999</v>
      </c>
      <c r="S15" s="67">
        <f t="shared" si="5"/>
        <v>29</v>
      </c>
    </row>
    <row r="16" spans="1:20" x14ac:dyDescent="0.3">
      <c r="A16" s="63" t="s">
        <v>492</v>
      </c>
      <c r="B16" s="64">
        <f>VLOOKUP($A16,'Return Data'!$B$7:$R$2292,3,0)</f>
        <v>44482</v>
      </c>
      <c r="C16" s="65">
        <f>VLOOKUP($A16,'Return Data'!$B$7:$R$2292,4,0)</f>
        <v>181.1619</v>
      </c>
      <c r="D16" s="65">
        <f>VLOOKUP($A16,'Return Data'!$B$7:$R$2292,10,0)</f>
        <v>8.8394999999999992</v>
      </c>
      <c r="E16" s="66">
        <f t="shared" si="0"/>
        <v>27</v>
      </c>
      <c r="F16" s="65">
        <f>VLOOKUP($A16,'Return Data'!$B$7:$R$2292,11,0)</f>
        <v>20.518999999999998</v>
      </c>
      <c r="G16" s="66">
        <f t="shared" si="1"/>
        <v>25</v>
      </c>
      <c r="H16" s="65">
        <f>VLOOKUP($A16,'Return Data'!$B$7:$R$2292,12,0)</f>
        <v>20.456800000000001</v>
      </c>
      <c r="I16" s="66">
        <f t="shared" si="2"/>
        <v>26</v>
      </c>
      <c r="J16" s="65">
        <f>VLOOKUP($A16,'Return Data'!$B$7:$R$2292,13,0)</f>
        <v>49.186100000000003</v>
      </c>
      <c r="K16" s="66">
        <f t="shared" si="3"/>
        <v>13</v>
      </c>
      <c r="L16" s="65">
        <f>VLOOKUP($A16,'Return Data'!$B$7:$R$2292,17,0)</f>
        <v>23.297499999999999</v>
      </c>
      <c r="M16" s="66">
        <f t="shared" si="4"/>
        <v>15</v>
      </c>
      <c r="N16" s="65">
        <f>VLOOKUP($A16,'Return Data'!$B$7:$R$2292,14,0)</f>
        <v>17.580100000000002</v>
      </c>
      <c r="O16" s="66">
        <f t="shared" si="6"/>
        <v>14</v>
      </c>
      <c r="P16" s="65">
        <f>VLOOKUP($A16,'Return Data'!$B$7:$R$2292,15,0)</f>
        <v>12.3645</v>
      </c>
      <c r="Q16" s="66">
        <f>RANK(P16,P$8:P$40,0)</f>
        <v>14</v>
      </c>
      <c r="R16" s="65">
        <f>VLOOKUP($A16,'Return Data'!$B$7:$R$2292,16,0)</f>
        <v>14.1715</v>
      </c>
      <c r="S16" s="67">
        <f t="shared" si="5"/>
        <v>14</v>
      </c>
    </row>
    <row r="17" spans="1:19" x14ac:dyDescent="0.3">
      <c r="A17" s="63" t="s">
        <v>494</v>
      </c>
      <c r="B17" s="64">
        <f>VLOOKUP($A17,'Return Data'!$B$7:$R$2292,3,0)</f>
        <v>44482</v>
      </c>
      <c r="C17" s="65">
        <f>VLOOKUP($A17,'Return Data'!$B$7:$R$2292,4,0)</f>
        <v>80.617000000000004</v>
      </c>
      <c r="D17" s="65">
        <f>VLOOKUP($A17,'Return Data'!$B$7:$R$2292,10,0)</f>
        <v>8.4655000000000005</v>
      </c>
      <c r="E17" s="66">
        <f t="shared" si="0"/>
        <v>28</v>
      </c>
      <c r="F17" s="65">
        <f>VLOOKUP($A17,'Return Data'!$B$7:$R$2292,11,0)</f>
        <v>21.5961</v>
      </c>
      <c r="G17" s="66">
        <f t="shared" si="1"/>
        <v>19</v>
      </c>
      <c r="H17" s="65">
        <f>VLOOKUP($A17,'Return Data'!$B$7:$R$2292,12,0)</f>
        <v>23.797599999999999</v>
      </c>
      <c r="I17" s="66">
        <f t="shared" si="2"/>
        <v>16</v>
      </c>
      <c r="J17" s="65">
        <f>VLOOKUP($A17,'Return Data'!$B$7:$R$2292,13,0)</f>
        <v>49.194000000000003</v>
      </c>
      <c r="K17" s="66">
        <f t="shared" si="3"/>
        <v>12</v>
      </c>
      <c r="L17" s="65">
        <f>VLOOKUP($A17,'Return Data'!$B$7:$R$2292,17,0)</f>
        <v>23.887799999999999</v>
      </c>
      <c r="M17" s="66">
        <f t="shared" si="4"/>
        <v>14</v>
      </c>
      <c r="N17" s="65">
        <f>VLOOKUP($A17,'Return Data'!$B$7:$R$2292,14,0)</f>
        <v>17.998799999999999</v>
      </c>
      <c r="O17" s="66">
        <f t="shared" si="6"/>
        <v>12</v>
      </c>
      <c r="P17" s="65">
        <f>VLOOKUP($A17,'Return Data'!$B$7:$R$2292,15,0)</f>
        <v>12.287599999999999</v>
      </c>
      <c r="Q17" s="66">
        <f>RANK(P17,P$8:P$40,0)</f>
        <v>15</v>
      </c>
      <c r="R17" s="65">
        <f>VLOOKUP($A17,'Return Data'!$B$7:$R$2292,16,0)</f>
        <v>13.4567</v>
      </c>
      <c r="S17" s="67">
        <f t="shared" si="5"/>
        <v>17</v>
      </c>
    </row>
    <row r="18" spans="1:19" x14ac:dyDescent="0.3">
      <c r="A18" s="63" t="s">
        <v>497</v>
      </c>
      <c r="B18" s="64">
        <f>VLOOKUP($A18,'Return Data'!$B$7:$R$2292,3,0)</f>
        <v>44482</v>
      </c>
      <c r="C18" s="65">
        <f>VLOOKUP($A18,'Return Data'!$B$7:$R$2292,4,0)</f>
        <v>16.341899999999999</v>
      </c>
      <c r="D18" s="65">
        <f>VLOOKUP($A18,'Return Data'!$B$7:$R$2292,10,0)</f>
        <v>10.2849</v>
      </c>
      <c r="E18" s="66">
        <f t="shared" si="0"/>
        <v>16</v>
      </c>
      <c r="F18" s="65">
        <f>VLOOKUP($A18,'Return Data'!$B$7:$R$2292,11,0)</f>
        <v>20.6828</v>
      </c>
      <c r="G18" s="66">
        <f t="shared" si="1"/>
        <v>24</v>
      </c>
      <c r="H18" s="65">
        <f>VLOOKUP($A18,'Return Data'!$B$7:$R$2292,12,0)</f>
        <v>19.428699999999999</v>
      </c>
      <c r="I18" s="66">
        <f t="shared" si="2"/>
        <v>28</v>
      </c>
      <c r="J18" s="65">
        <f>VLOOKUP($A18,'Return Data'!$B$7:$R$2292,13,0)</f>
        <v>39.374200000000002</v>
      </c>
      <c r="K18" s="66">
        <f t="shared" si="3"/>
        <v>27</v>
      </c>
      <c r="L18" s="65"/>
      <c r="M18" s="66"/>
      <c r="N18" s="65"/>
      <c r="O18" s="66"/>
      <c r="P18" s="65"/>
      <c r="Q18" s="66"/>
      <c r="R18" s="65">
        <f>VLOOKUP($A18,'Return Data'!$B$7:$R$2292,16,0)</f>
        <v>17.93</v>
      </c>
      <c r="S18" s="67">
        <f t="shared" si="5"/>
        <v>4</v>
      </c>
    </row>
    <row r="19" spans="1:19" x14ac:dyDescent="0.3">
      <c r="A19" s="63" t="s">
        <v>498</v>
      </c>
      <c r="B19" s="64">
        <f>VLOOKUP($A19,'Return Data'!$B$7:$R$2292,3,0)</f>
        <v>44482</v>
      </c>
      <c r="C19" s="65">
        <f>VLOOKUP($A19,'Return Data'!$B$7:$R$2292,4,0)</f>
        <v>221.34</v>
      </c>
      <c r="D19" s="65">
        <f>VLOOKUP($A19,'Return Data'!$B$7:$R$2292,10,0)</f>
        <v>17.098700000000001</v>
      </c>
      <c r="E19" s="66">
        <f t="shared" si="0"/>
        <v>1</v>
      </c>
      <c r="F19" s="65">
        <f>VLOOKUP($A19,'Return Data'!$B$7:$R$2292,11,0)</f>
        <v>31.218900000000001</v>
      </c>
      <c r="G19" s="66">
        <f t="shared" si="1"/>
        <v>2</v>
      </c>
      <c r="H19" s="65">
        <f>VLOOKUP($A19,'Return Data'!$B$7:$R$2292,12,0)</f>
        <v>36.158999999999999</v>
      </c>
      <c r="I19" s="66">
        <f t="shared" si="2"/>
        <v>3</v>
      </c>
      <c r="J19" s="65">
        <f>VLOOKUP($A19,'Return Data'!$B$7:$R$2292,13,0)</f>
        <v>76.563500000000005</v>
      </c>
      <c r="K19" s="66">
        <f t="shared" si="3"/>
        <v>1</v>
      </c>
      <c r="L19" s="65">
        <f>VLOOKUP($A19,'Return Data'!$B$7:$R$2292,17,0)</f>
        <v>30.467300000000002</v>
      </c>
      <c r="M19" s="66">
        <f>RANK(L19,L$8:L$40,0)</f>
        <v>4</v>
      </c>
      <c r="N19" s="65">
        <f>VLOOKUP($A19,'Return Data'!$B$7:$R$2292,14,0)</f>
        <v>21.2592</v>
      </c>
      <c r="O19" s="66">
        <f>RANK(N19,N$8:N$40,0)</f>
        <v>6</v>
      </c>
      <c r="P19" s="65">
        <f>VLOOKUP($A19,'Return Data'!$B$7:$R$2292,15,0)</f>
        <v>16.0154</v>
      </c>
      <c r="Q19" s="66">
        <f>RANK(P19,P$8:P$40,0)</f>
        <v>2</v>
      </c>
      <c r="R19" s="65">
        <f>VLOOKUP($A19,'Return Data'!$B$7:$R$2292,16,0)</f>
        <v>15.1472</v>
      </c>
      <c r="S19" s="67">
        <f t="shared" si="5"/>
        <v>13</v>
      </c>
    </row>
    <row r="20" spans="1:19" x14ac:dyDescent="0.3">
      <c r="A20" s="63" t="s">
        <v>500</v>
      </c>
      <c r="B20" s="64">
        <f>VLOOKUP($A20,'Return Data'!$B$7:$R$2292,3,0)</f>
        <v>44482</v>
      </c>
      <c r="C20" s="65">
        <f>VLOOKUP($A20,'Return Data'!$B$7:$R$2292,4,0)</f>
        <v>16.7546</v>
      </c>
      <c r="D20" s="65">
        <f>VLOOKUP($A20,'Return Data'!$B$7:$R$2292,10,0)</f>
        <v>13.5451</v>
      </c>
      <c r="E20" s="66">
        <f t="shared" si="0"/>
        <v>4</v>
      </c>
      <c r="F20" s="65">
        <f>VLOOKUP($A20,'Return Data'!$B$7:$R$2292,11,0)</f>
        <v>23.0915</v>
      </c>
      <c r="G20" s="66">
        <f t="shared" si="1"/>
        <v>12</v>
      </c>
      <c r="H20" s="65">
        <f>VLOOKUP($A20,'Return Data'!$B$7:$R$2292,12,0)</f>
        <v>22.507400000000001</v>
      </c>
      <c r="I20" s="66">
        <f t="shared" si="2"/>
        <v>21</v>
      </c>
      <c r="J20" s="65">
        <f>VLOOKUP($A20,'Return Data'!$B$7:$R$2292,13,0)</f>
        <v>41.127000000000002</v>
      </c>
      <c r="K20" s="66">
        <f t="shared" si="3"/>
        <v>24</v>
      </c>
      <c r="L20" s="65">
        <f>VLOOKUP($A20,'Return Data'!$B$7:$R$2292,17,0)</f>
        <v>22.749600000000001</v>
      </c>
      <c r="M20" s="66">
        <f>RANK(L20,L$8:L$40,0)</f>
        <v>21</v>
      </c>
      <c r="N20" s="65">
        <f>VLOOKUP($A20,'Return Data'!$B$7:$R$2292,14,0)</f>
        <v>14.8447</v>
      </c>
      <c r="O20" s="66">
        <f>RANK(N20,N$8:N$40,0)</f>
        <v>24</v>
      </c>
      <c r="P20" s="65"/>
      <c r="Q20" s="66"/>
      <c r="R20" s="65">
        <f>VLOOKUP($A20,'Return Data'!$B$7:$R$2292,16,0)</f>
        <v>10.936299999999999</v>
      </c>
      <c r="S20" s="67">
        <f t="shared" si="5"/>
        <v>32</v>
      </c>
    </row>
    <row r="21" spans="1:19" x14ac:dyDescent="0.3">
      <c r="A21" s="63" t="s">
        <v>503</v>
      </c>
      <c r="B21" s="64">
        <f>VLOOKUP($A21,'Return Data'!$B$7:$R$2292,3,0)</f>
        <v>44482</v>
      </c>
      <c r="C21" s="65">
        <f>VLOOKUP($A21,'Return Data'!$B$7:$R$2292,4,0)</f>
        <v>17.78</v>
      </c>
      <c r="D21" s="65">
        <f>VLOOKUP($A21,'Return Data'!$B$7:$R$2292,10,0)</f>
        <v>12.1767</v>
      </c>
      <c r="E21" s="66">
        <f t="shared" si="0"/>
        <v>8</v>
      </c>
      <c r="F21" s="65">
        <f>VLOOKUP($A21,'Return Data'!$B$7:$R$2292,11,0)</f>
        <v>25.653700000000001</v>
      </c>
      <c r="G21" s="66">
        <f t="shared" si="1"/>
        <v>6</v>
      </c>
      <c r="H21" s="65">
        <f>VLOOKUP($A21,'Return Data'!$B$7:$R$2292,12,0)</f>
        <v>27.913699999999999</v>
      </c>
      <c r="I21" s="66">
        <f t="shared" si="2"/>
        <v>6</v>
      </c>
      <c r="J21" s="65">
        <f>VLOOKUP($A21,'Return Data'!$B$7:$R$2292,13,0)</f>
        <v>51.1905</v>
      </c>
      <c r="K21" s="66">
        <f t="shared" si="3"/>
        <v>7</v>
      </c>
      <c r="L21" s="65">
        <f>VLOOKUP($A21,'Return Data'!$B$7:$R$2292,17,0)</f>
        <v>26.157699999999998</v>
      </c>
      <c r="M21" s="66">
        <f>RANK(L21,L$8:L$40,0)</f>
        <v>8</v>
      </c>
      <c r="N21" s="65">
        <f>VLOOKUP($A21,'Return Data'!$B$7:$R$2292,14,0)</f>
        <v>18.042300000000001</v>
      </c>
      <c r="O21" s="66">
        <f>RANK(N21,N$8:N$40,0)</f>
        <v>11</v>
      </c>
      <c r="P21" s="65"/>
      <c r="Q21" s="66"/>
      <c r="R21" s="65">
        <f>VLOOKUP($A21,'Return Data'!$B$7:$R$2292,16,0)</f>
        <v>12.768599999999999</v>
      </c>
      <c r="S21" s="67">
        <f t="shared" si="5"/>
        <v>22</v>
      </c>
    </row>
    <row r="22" spans="1:19" x14ac:dyDescent="0.3">
      <c r="A22" s="63" t="s">
        <v>505</v>
      </c>
      <c r="B22" s="64">
        <f>VLOOKUP($A22,'Return Data'!$B$7:$R$2292,3,0)</f>
        <v>44482</v>
      </c>
      <c r="C22" s="65">
        <f>VLOOKUP($A22,'Return Data'!$B$7:$R$2292,4,0)</f>
        <v>15.329499999999999</v>
      </c>
      <c r="D22" s="65">
        <f>VLOOKUP($A22,'Return Data'!$B$7:$R$2292,10,0)</f>
        <v>13.012700000000001</v>
      </c>
      <c r="E22" s="66">
        <f t="shared" si="0"/>
        <v>6</v>
      </c>
      <c r="F22" s="65">
        <f>VLOOKUP($A22,'Return Data'!$B$7:$R$2292,11,0)</f>
        <v>19.294799999999999</v>
      </c>
      <c r="G22" s="66">
        <f t="shared" si="1"/>
        <v>27</v>
      </c>
      <c r="H22" s="65">
        <f>VLOOKUP($A22,'Return Data'!$B$7:$R$2292,12,0)</f>
        <v>20.623000000000001</v>
      </c>
      <c r="I22" s="66">
        <f t="shared" si="2"/>
        <v>25</v>
      </c>
      <c r="J22" s="65">
        <f>VLOOKUP($A22,'Return Data'!$B$7:$R$2292,13,0)</f>
        <v>40.9039</v>
      </c>
      <c r="K22" s="66">
        <f t="shared" si="3"/>
        <v>25</v>
      </c>
      <c r="L22" s="65"/>
      <c r="M22" s="66"/>
      <c r="N22" s="65"/>
      <c r="O22" s="66"/>
      <c r="P22" s="65"/>
      <c r="Q22" s="66"/>
      <c r="R22" s="65">
        <f>VLOOKUP($A22,'Return Data'!$B$7:$R$2292,16,0)</f>
        <v>16.2593</v>
      </c>
      <c r="S22" s="67">
        <f t="shared" si="5"/>
        <v>8</v>
      </c>
    </row>
    <row r="23" spans="1:19" x14ac:dyDescent="0.3">
      <c r="A23" s="63" t="s">
        <v>507</v>
      </c>
      <c r="B23" s="64">
        <f>VLOOKUP($A23,'Return Data'!$B$7:$R$2292,3,0)</f>
        <v>44482</v>
      </c>
      <c r="C23" s="65">
        <f>VLOOKUP($A23,'Return Data'!$B$7:$R$2292,4,0)</f>
        <v>14.862299999999999</v>
      </c>
      <c r="D23" s="65">
        <f>VLOOKUP($A23,'Return Data'!$B$7:$R$2292,10,0)</f>
        <v>8.1547000000000001</v>
      </c>
      <c r="E23" s="66">
        <f t="shared" si="0"/>
        <v>29</v>
      </c>
      <c r="F23" s="65">
        <f>VLOOKUP($A23,'Return Data'!$B$7:$R$2292,11,0)</f>
        <v>19.108000000000001</v>
      </c>
      <c r="G23" s="66">
        <f t="shared" si="1"/>
        <v>28</v>
      </c>
      <c r="H23" s="65">
        <f>VLOOKUP($A23,'Return Data'!$B$7:$R$2292,12,0)</f>
        <v>18.361499999999999</v>
      </c>
      <c r="I23" s="66">
        <f t="shared" si="2"/>
        <v>30</v>
      </c>
      <c r="J23" s="65">
        <f>VLOOKUP($A23,'Return Data'!$B$7:$R$2292,13,0)</f>
        <v>34.872700000000002</v>
      </c>
      <c r="K23" s="66">
        <f t="shared" si="3"/>
        <v>31</v>
      </c>
      <c r="L23" s="65">
        <f>VLOOKUP($A23,'Return Data'!$B$7:$R$2292,17,0)</f>
        <v>18.674800000000001</v>
      </c>
      <c r="M23" s="66">
        <f>RANK(L23,L$8:L$40,0)</f>
        <v>26</v>
      </c>
      <c r="N23" s="65"/>
      <c r="O23" s="66"/>
      <c r="P23" s="65"/>
      <c r="Q23" s="66"/>
      <c r="R23" s="65">
        <f>VLOOKUP($A23,'Return Data'!$B$7:$R$2292,16,0)</f>
        <v>12.7974</v>
      </c>
      <c r="S23" s="67">
        <f t="shared" si="5"/>
        <v>21</v>
      </c>
    </row>
    <row r="24" spans="1:19" x14ac:dyDescent="0.3">
      <c r="A24" s="63" t="s">
        <v>508</v>
      </c>
      <c r="B24" s="64">
        <f>VLOOKUP($A24,'Return Data'!$B$7:$R$2292,3,0)</f>
        <v>44482</v>
      </c>
      <c r="C24" s="65">
        <f>VLOOKUP($A24,'Return Data'!$B$7:$R$2292,4,0)</f>
        <v>212.84281968048299</v>
      </c>
      <c r="D24" s="65">
        <f>VLOOKUP($A24,'Return Data'!$B$7:$R$2292,10,0)</f>
        <v>12.1517</v>
      </c>
      <c r="E24" s="66">
        <f t="shared" si="0"/>
        <v>9</v>
      </c>
      <c r="F24" s="65">
        <f>VLOOKUP($A24,'Return Data'!$B$7:$R$2292,11,0)</f>
        <v>23.464200000000002</v>
      </c>
      <c r="G24" s="66">
        <f t="shared" si="1"/>
        <v>11</v>
      </c>
      <c r="H24" s="65">
        <f>VLOOKUP($A24,'Return Data'!$B$7:$R$2292,12,0)</f>
        <v>24.553899999999999</v>
      </c>
      <c r="I24" s="66">
        <f t="shared" si="2"/>
        <v>10</v>
      </c>
      <c r="J24" s="65">
        <f>VLOOKUP($A24,'Return Data'!$B$7:$R$2292,13,0)</f>
        <v>53.384900000000002</v>
      </c>
      <c r="K24" s="66">
        <f t="shared" si="3"/>
        <v>5</v>
      </c>
      <c r="L24" s="65">
        <f>VLOOKUP($A24,'Return Data'!$B$7:$R$2292,17,0)</f>
        <v>34.082599999999999</v>
      </c>
      <c r="M24" s="66">
        <f>RANK(L24,L$8:L$40,0)</f>
        <v>3</v>
      </c>
      <c r="N24" s="65">
        <f>VLOOKUP($A24,'Return Data'!$B$7:$R$2292,14,0)</f>
        <v>16.725899999999999</v>
      </c>
      <c r="O24" s="66">
        <f>RANK(N24,N$8:N$40,0)</f>
        <v>17</v>
      </c>
      <c r="P24" s="65">
        <f>VLOOKUP($A24,'Return Data'!$B$7:$R$2292,15,0)</f>
        <v>12.8651</v>
      </c>
      <c r="Q24" s="66">
        <f>RANK(P24,P$8:P$40,0)</f>
        <v>11</v>
      </c>
      <c r="R24" s="65">
        <f>VLOOKUP($A24,'Return Data'!$B$7:$R$2292,16,0)</f>
        <v>12.2056</v>
      </c>
      <c r="S24" s="67">
        <f t="shared" si="5"/>
        <v>26</v>
      </c>
    </row>
    <row r="25" spans="1:19" x14ac:dyDescent="0.3">
      <c r="A25" s="63" t="s">
        <v>1833</v>
      </c>
      <c r="B25" s="64">
        <f>VLOOKUP($A25,'Return Data'!$B$7:$R$2292,3,0)</f>
        <v>44482</v>
      </c>
      <c r="C25" s="65">
        <f>VLOOKUP($A25,'Return Data'!$B$7:$R$2292,4,0)</f>
        <v>40.15</v>
      </c>
      <c r="D25" s="65">
        <f>VLOOKUP($A25,'Return Data'!$B$7:$R$2292,10,0)</f>
        <v>8.8902000000000001</v>
      </c>
      <c r="E25" s="66">
        <f t="shared" si="0"/>
        <v>26</v>
      </c>
      <c r="F25" s="65">
        <f>VLOOKUP($A25,'Return Data'!$B$7:$R$2292,11,0)</f>
        <v>19.302299999999999</v>
      </c>
      <c r="G25" s="66">
        <f t="shared" si="1"/>
        <v>26</v>
      </c>
      <c r="H25" s="65">
        <f>VLOOKUP($A25,'Return Data'!$B$7:$R$2292,12,0)</f>
        <v>24.728200000000001</v>
      </c>
      <c r="I25" s="66">
        <f t="shared" si="2"/>
        <v>9</v>
      </c>
      <c r="J25" s="65">
        <f>VLOOKUP($A25,'Return Data'!$B$7:$R$2292,13,0)</f>
        <v>49.606900000000003</v>
      </c>
      <c r="K25" s="66">
        <f t="shared" si="3"/>
        <v>10</v>
      </c>
      <c r="L25" s="65">
        <f>VLOOKUP($A25,'Return Data'!$B$7:$R$2292,17,0)</f>
        <v>26.853100000000001</v>
      </c>
      <c r="M25" s="66">
        <f>RANK(L25,L$8:L$40,0)</f>
        <v>7</v>
      </c>
      <c r="N25" s="65">
        <f>VLOOKUP($A25,'Return Data'!$B$7:$R$2292,14,0)</f>
        <v>21.438800000000001</v>
      </c>
      <c r="O25" s="66">
        <f>RANK(N25,N$8:N$40,0)</f>
        <v>3</v>
      </c>
      <c r="P25" s="65">
        <f>VLOOKUP($A25,'Return Data'!$B$7:$R$2292,15,0)</f>
        <v>13.669700000000001</v>
      </c>
      <c r="Q25" s="66">
        <f>RANK(P25,P$8:P$40,0)</f>
        <v>9</v>
      </c>
      <c r="R25" s="65">
        <f>VLOOKUP($A25,'Return Data'!$B$7:$R$2292,16,0)</f>
        <v>12.5289</v>
      </c>
      <c r="S25" s="67">
        <f t="shared" si="5"/>
        <v>24</v>
      </c>
    </row>
    <row r="26" spans="1:19" x14ac:dyDescent="0.3">
      <c r="A26" s="63" t="s">
        <v>511</v>
      </c>
      <c r="B26" s="64">
        <f>VLOOKUP($A26,'Return Data'!$B$7:$R$2292,3,0)</f>
        <v>44482</v>
      </c>
      <c r="C26" s="65">
        <f>VLOOKUP($A26,'Return Data'!$B$7:$R$2292,4,0)</f>
        <v>38.31</v>
      </c>
      <c r="D26" s="65">
        <f>VLOOKUP($A26,'Return Data'!$B$7:$R$2292,10,0)</f>
        <v>9.4664999999999999</v>
      </c>
      <c r="E26" s="66">
        <f t="shared" si="0"/>
        <v>24</v>
      </c>
      <c r="F26" s="65">
        <f>VLOOKUP($A26,'Return Data'!$B$7:$R$2292,11,0)</f>
        <v>18.6693</v>
      </c>
      <c r="G26" s="66">
        <f t="shared" si="1"/>
        <v>30</v>
      </c>
      <c r="H26" s="65">
        <f>VLOOKUP($A26,'Return Data'!$B$7:$R$2292,12,0)</f>
        <v>20.192</v>
      </c>
      <c r="I26" s="66">
        <f t="shared" si="2"/>
        <v>27</v>
      </c>
      <c r="J26" s="65">
        <f>VLOOKUP($A26,'Return Data'!$B$7:$R$2292,13,0)</f>
        <v>39.051200000000001</v>
      </c>
      <c r="K26" s="66">
        <f t="shared" si="3"/>
        <v>28</v>
      </c>
      <c r="L26" s="65">
        <f>VLOOKUP($A26,'Return Data'!$B$7:$R$2292,17,0)</f>
        <v>22.1374</v>
      </c>
      <c r="M26" s="66">
        <f>RANK(L26,L$8:L$40,0)</f>
        <v>23</v>
      </c>
      <c r="N26" s="65">
        <f>VLOOKUP($A26,'Return Data'!$B$7:$R$2292,14,0)</f>
        <v>15.9193</v>
      </c>
      <c r="O26" s="66">
        <f>RANK(N26,N$8:N$40,0)</f>
        <v>22</v>
      </c>
      <c r="P26" s="65">
        <f>VLOOKUP($A26,'Return Data'!$B$7:$R$2292,15,0)</f>
        <v>12.099600000000001</v>
      </c>
      <c r="Q26" s="66">
        <f>RANK(P26,P$8:P$40,0)</f>
        <v>16</v>
      </c>
      <c r="R26" s="65">
        <f>VLOOKUP($A26,'Return Data'!$B$7:$R$2292,16,0)</f>
        <v>13.3909</v>
      </c>
      <c r="S26" s="67">
        <f t="shared" si="5"/>
        <v>18</v>
      </c>
    </row>
    <row r="27" spans="1:19" x14ac:dyDescent="0.3">
      <c r="A27" s="63" t="s">
        <v>512</v>
      </c>
      <c r="B27" s="64">
        <f>VLOOKUP($A27,'Return Data'!$B$7:$R$2292,3,0)</f>
        <v>44482</v>
      </c>
      <c r="C27" s="65">
        <f>VLOOKUP($A27,'Return Data'!$B$7:$R$2292,4,0)</f>
        <v>140.17529999999999</v>
      </c>
      <c r="D27" s="65">
        <f>VLOOKUP($A27,'Return Data'!$B$7:$R$2292,10,0)</f>
        <v>7.3305999999999996</v>
      </c>
      <c r="E27" s="66">
        <f t="shared" si="0"/>
        <v>33</v>
      </c>
      <c r="F27" s="65">
        <f>VLOOKUP($A27,'Return Data'!$B$7:$R$2292,11,0)</f>
        <v>15.6774</v>
      </c>
      <c r="G27" s="66">
        <f t="shared" si="1"/>
        <v>32</v>
      </c>
      <c r="H27" s="65">
        <f>VLOOKUP($A27,'Return Data'!$B$7:$R$2292,12,0)</f>
        <v>13.5664</v>
      </c>
      <c r="I27" s="66">
        <f t="shared" si="2"/>
        <v>33</v>
      </c>
      <c r="J27" s="65">
        <f>VLOOKUP($A27,'Return Data'!$B$7:$R$2292,13,0)</f>
        <v>32.619599999999998</v>
      </c>
      <c r="K27" s="66">
        <f t="shared" si="3"/>
        <v>32</v>
      </c>
      <c r="L27" s="65">
        <f>VLOOKUP($A27,'Return Data'!$B$7:$R$2292,17,0)</f>
        <v>16.2788</v>
      </c>
      <c r="M27" s="66">
        <f>RANK(L27,L$8:L$40,0)</f>
        <v>28</v>
      </c>
      <c r="N27" s="65">
        <f>VLOOKUP($A27,'Return Data'!$B$7:$R$2292,14,0)</f>
        <v>15.2582</v>
      </c>
      <c r="O27" s="66">
        <f>RANK(N27,N$8:N$40,0)</f>
        <v>23</v>
      </c>
      <c r="P27" s="65">
        <f>VLOOKUP($A27,'Return Data'!$B$7:$R$2292,15,0)</f>
        <v>9.7057000000000002</v>
      </c>
      <c r="Q27" s="66">
        <f>RANK(P27,P$8:P$40,0)</f>
        <v>21</v>
      </c>
      <c r="R27" s="65">
        <f>VLOOKUP($A27,'Return Data'!$B$7:$R$2292,16,0)</f>
        <v>8.9497999999999998</v>
      </c>
      <c r="S27" s="67">
        <f t="shared" si="5"/>
        <v>33</v>
      </c>
    </row>
    <row r="28" spans="1:19" x14ac:dyDescent="0.3">
      <c r="A28" s="63" t="s">
        <v>515</v>
      </c>
      <c r="B28" s="64">
        <f>VLOOKUP($A28,'Return Data'!$B$7:$R$2292,3,0)</f>
        <v>44482</v>
      </c>
      <c r="C28" s="65">
        <f>VLOOKUP($A28,'Return Data'!$B$7:$R$2292,4,0)</f>
        <v>17.132400000000001</v>
      </c>
      <c r="D28" s="65">
        <f>VLOOKUP($A28,'Return Data'!$B$7:$R$2292,10,0)</f>
        <v>10.630100000000001</v>
      </c>
      <c r="E28" s="66">
        <f t="shared" si="0"/>
        <v>13</v>
      </c>
      <c r="F28" s="65">
        <f>VLOOKUP($A28,'Return Data'!$B$7:$R$2292,11,0)</f>
        <v>23.639800000000001</v>
      </c>
      <c r="G28" s="66">
        <f t="shared" si="1"/>
        <v>10</v>
      </c>
      <c r="H28" s="65">
        <f>VLOOKUP($A28,'Return Data'!$B$7:$R$2292,12,0)</f>
        <v>28.163599999999999</v>
      </c>
      <c r="I28" s="66">
        <f t="shared" si="2"/>
        <v>4</v>
      </c>
      <c r="J28" s="65">
        <f>VLOOKUP($A28,'Return Data'!$B$7:$R$2292,13,0)</f>
        <v>52.400399999999998</v>
      </c>
      <c r="K28" s="66">
        <f t="shared" si="3"/>
        <v>6</v>
      </c>
      <c r="L28" s="65"/>
      <c r="M28" s="66"/>
      <c r="N28" s="65"/>
      <c r="O28" s="66"/>
      <c r="P28" s="65"/>
      <c r="Q28" s="66"/>
      <c r="R28" s="65">
        <f>VLOOKUP($A28,'Return Data'!$B$7:$R$2292,16,0)</f>
        <v>27.192</v>
      </c>
      <c r="S28" s="67">
        <f t="shared" si="5"/>
        <v>1</v>
      </c>
    </row>
    <row r="29" spans="1:19" x14ac:dyDescent="0.3">
      <c r="A29" s="63" t="s">
        <v>518</v>
      </c>
      <c r="B29" s="64">
        <f>VLOOKUP($A29,'Return Data'!$B$7:$R$2292,3,0)</f>
        <v>44482</v>
      </c>
      <c r="C29" s="65">
        <f>VLOOKUP($A29,'Return Data'!$B$7:$R$2292,4,0)</f>
        <v>22.529</v>
      </c>
      <c r="D29" s="65">
        <f>VLOOKUP($A29,'Return Data'!$B$7:$R$2292,10,0)</f>
        <v>9.5662000000000003</v>
      </c>
      <c r="E29" s="66">
        <f t="shared" si="0"/>
        <v>23</v>
      </c>
      <c r="F29" s="65">
        <f>VLOOKUP($A29,'Return Data'!$B$7:$R$2292,11,0)</f>
        <v>21.345500000000001</v>
      </c>
      <c r="G29" s="66">
        <f t="shared" si="1"/>
        <v>20</v>
      </c>
      <c r="H29" s="65">
        <f>VLOOKUP($A29,'Return Data'!$B$7:$R$2292,12,0)</f>
        <v>21.666599999999999</v>
      </c>
      <c r="I29" s="66">
        <f t="shared" si="2"/>
        <v>22</v>
      </c>
      <c r="J29" s="65">
        <f>VLOOKUP($A29,'Return Data'!$B$7:$R$2292,13,0)</f>
        <v>42.841700000000003</v>
      </c>
      <c r="K29" s="66">
        <f t="shared" si="3"/>
        <v>23</v>
      </c>
      <c r="L29" s="65">
        <f>VLOOKUP($A29,'Return Data'!$B$7:$R$2292,17,0)</f>
        <v>24.561800000000002</v>
      </c>
      <c r="M29" s="66">
        <f>RANK(L29,L$8:L$40,0)</f>
        <v>12</v>
      </c>
      <c r="N29" s="65">
        <f>VLOOKUP($A29,'Return Data'!$B$7:$R$2292,14,0)</f>
        <v>18.817699999999999</v>
      </c>
      <c r="O29" s="66">
        <f>RANK(N29,N$8:N$40,0)</f>
        <v>9</v>
      </c>
      <c r="P29" s="65">
        <f>VLOOKUP($A29,'Return Data'!$B$7:$R$2292,15,0)</f>
        <v>15.0815</v>
      </c>
      <c r="Q29" s="66">
        <f>RANK(P29,P$8:P$40,0)</f>
        <v>3</v>
      </c>
      <c r="R29" s="65">
        <f>VLOOKUP($A29,'Return Data'!$B$7:$R$2292,16,0)</f>
        <v>13.9642</v>
      </c>
      <c r="S29" s="67">
        <f t="shared" si="5"/>
        <v>16</v>
      </c>
    </row>
    <row r="30" spans="1:19" x14ac:dyDescent="0.3">
      <c r="A30" s="63" t="s">
        <v>520</v>
      </c>
      <c r="B30" s="64">
        <f>VLOOKUP($A30,'Return Data'!$B$7:$R$2292,3,0)</f>
        <v>44482</v>
      </c>
      <c r="C30" s="65">
        <f>VLOOKUP($A30,'Return Data'!$B$7:$R$2292,4,0)</f>
        <v>15.640700000000001</v>
      </c>
      <c r="D30" s="65">
        <f>VLOOKUP($A30,'Return Data'!$B$7:$R$2292,10,0)</f>
        <v>7.9927999999999999</v>
      </c>
      <c r="E30" s="66">
        <f t="shared" si="0"/>
        <v>30</v>
      </c>
      <c r="F30" s="65">
        <f>VLOOKUP($A30,'Return Data'!$B$7:$R$2292,11,0)</f>
        <v>14.902100000000001</v>
      </c>
      <c r="G30" s="66">
        <f t="shared" si="1"/>
        <v>33</v>
      </c>
      <c r="H30" s="65">
        <f>VLOOKUP($A30,'Return Data'!$B$7:$R$2292,12,0)</f>
        <v>13.747199999999999</v>
      </c>
      <c r="I30" s="66">
        <f t="shared" si="2"/>
        <v>32</v>
      </c>
      <c r="J30" s="65">
        <f>VLOOKUP($A30,'Return Data'!$B$7:$R$2292,13,0)</f>
        <v>32.130600000000001</v>
      </c>
      <c r="K30" s="66">
        <f t="shared" si="3"/>
        <v>33</v>
      </c>
      <c r="L30" s="65"/>
      <c r="M30" s="66"/>
      <c r="N30" s="65"/>
      <c r="O30" s="66"/>
      <c r="P30" s="65"/>
      <c r="Q30" s="66"/>
      <c r="R30" s="65">
        <f>VLOOKUP($A30,'Return Data'!$B$7:$R$2292,16,0)</f>
        <v>15.618</v>
      </c>
      <c r="S30" s="67">
        <f t="shared" si="5"/>
        <v>9</v>
      </c>
    </row>
    <row r="31" spans="1:19" x14ac:dyDescent="0.3">
      <c r="A31" s="63" t="s">
        <v>2008</v>
      </c>
      <c r="B31" s="64">
        <f>VLOOKUP($A31,'Return Data'!$B$7:$R$2292,3,0)</f>
        <v>44482</v>
      </c>
      <c r="C31" s="65">
        <f>VLOOKUP($A31,'Return Data'!$B$7:$R$2292,4,0)</f>
        <v>14.5655</v>
      </c>
      <c r="D31" s="65">
        <f>VLOOKUP($A31,'Return Data'!$B$7:$R$2292,10,0)</f>
        <v>10.5977</v>
      </c>
      <c r="E31" s="66">
        <f t="shared" si="0"/>
        <v>15</v>
      </c>
      <c r="F31" s="65">
        <f>VLOOKUP($A31,'Return Data'!$B$7:$R$2292,11,0)</f>
        <v>21.135899999999999</v>
      </c>
      <c r="G31" s="66">
        <f t="shared" si="1"/>
        <v>21</v>
      </c>
      <c r="H31" s="65">
        <f>VLOOKUP($A31,'Return Data'!$B$7:$R$2292,12,0)</f>
        <v>18.904</v>
      </c>
      <c r="I31" s="66">
        <f t="shared" si="2"/>
        <v>29</v>
      </c>
      <c r="J31" s="65">
        <f>VLOOKUP($A31,'Return Data'!$B$7:$R$2292,13,0)</f>
        <v>36.684399999999997</v>
      </c>
      <c r="K31" s="66">
        <f t="shared" si="3"/>
        <v>29</v>
      </c>
      <c r="L31" s="65">
        <f>VLOOKUP($A31,'Return Data'!$B$7:$R$2292,17,0)</f>
        <v>17.990400000000001</v>
      </c>
      <c r="M31" s="66">
        <f t="shared" ref="M31:M40" si="7">RANK(L31,L$8:L$40,0)</f>
        <v>27</v>
      </c>
      <c r="N31" s="65"/>
      <c r="O31" s="66"/>
      <c r="P31" s="65"/>
      <c r="Q31" s="66"/>
      <c r="R31" s="65">
        <f>VLOOKUP($A31,'Return Data'!$B$7:$R$2292,16,0)</f>
        <v>11.490399999999999</v>
      </c>
      <c r="S31" s="67">
        <f t="shared" si="5"/>
        <v>31</v>
      </c>
    </row>
    <row r="32" spans="1:19" x14ac:dyDescent="0.3">
      <c r="A32" s="63" t="s">
        <v>521</v>
      </c>
      <c r="B32" s="64">
        <f>VLOOKUP($A32,'Return Data'!$B$7:$R$2292,3,0)</f>
        <v>44482</v>
      </c>
      <c r="C32" s="65">
        <f>VLOOKUP($A32,'Return Data'!$B$7:$R$2292,4,0)</f>
        <v>67.174999999999997</v>
      </c>
      <c r="D32" s="65">
        <f>VLOOKUP($A32,'Return Data'!$B$7:$R$2292,10,0)</f>
        <v>7.6954000000000002</v>
      </c>
      <c r="E32" s="66">
        <f t="shared" si="0"/>
        <v>32</v>
      </c>
      <c r="F32" s="65">
        <f>VLOOKUP($A32,'Return Data'!$B$7:$R$2292,11,0)</f>
        <v>18.8339</v>
      </c>
      <c r="G32" s="66">
        <f t="shared" si="1"/>
        <v>29</v>
      </c>
      <c r="H32" s="65">
        <f>VLOOKUP($A32,'Return Data'!$B$7:$R$2292,12,0)</f>
        <v>24.537199999999999</v>
      </c>
      <c r="I32" s="66">
        <f t="shared" si="2"/>
        <v>11</v>
      </c>
      <c r="J32" s="65">
        <f>VLOOKUP($A32,'Return Data'!$B$7:$R$2292,13,0)</f>
        <v>49.9529</v>
      </c>
      <c r="K32" s="66">
        <f t="shared" si="3"/>
        <v>9</v>
      </c>
      <c r="L32" s="65">
        <f>VLOOKUP($A32,'Return Data'!$B$7:$R$2292,17,0)</f>
        <v>14.062799999999999</v>
      </c>
      <c r="M32" s="66">
        <f t="shared" si="7"/>
        <v>29</v>
      </c>
      <c r="N32" s="65">
        <f>VLOOKUP($A32,'Return Data'!$B$7:$R$2292,14,0)</f>
        <v>8.9564000000000004</v>
      </c>
      <c r="O32" s="66">
        <f t="shared" ref="O32:O40" si="8">RANK(N32,N$8:N$40,0)</f>
        <v>26</v>
      </c>
      <c r="P32" s="65">
        <f>VLOOKUP($A32,'Return Data'!$B$7:$R$2292,15,0)</f>
        <v>8.4177999999999997</v>
      </c>
      <c r="Q32" s="66">
        <f t="shared" ref="Q32:Q40" si="9">RANK(P32,P$8:P$40,0)</f>
        <v>22</v>
      </c>
      <c r="R32" s="65">
        <f>VLOOKUP($A32,'Return Data'!$B$7:$R$2292,16,0)</f>
        <v>12.352600000000001</v>
      </c>
      <c r="S32" s="67">
        <f t="shared" si="5"/>
        <v>25</v>
      </c>
    </row>
    <row r="33" spans="1:19" x14ac:dyDescent="0.3">
      <c r="A33" s="63" t="s">
        <v>527</v>
      </c>
      <c r="B33" s="64">
        <f>VLOOKUP($A33,'Return Data'!$B$7:$R$2292,3,0)</f>
        <v>44482</v>
      </c>
      <c r="C33" s="65">
        <f>VLOOKUP($A33,'Return Data'!$B$7:$R$2292,4,0)</f>
        <v>101.83</v>
      </c>
      <c r="D33" s="65">
        <f>VLOOKUP($A33,'Return Data'!$B$7:$R$2292,10,0)</f>
        <v>9.6951000000000001</v>
      </c>
      <c r="E33" s="66">
        <f t="shared" si="0"/>
        <v>21</v>
      </c>
      <c r="F33" s="65">
        <f>VLOOKUP($A33,'Return Data'!$B$7:$R$2292,11,0)</f>
        <v>22.9682</v>
      </c>
      <c r="G33" s="66">
        <f t="shared" si="1"/>
        <v>13</v>
      </c>
      <c r="H33" s="65">
        <f>VLOOKUP($A33,'Return Data'!$B$7:$R$2292,12,0)</f>
        <v>23.835599999999999</v>
      </c>
      <c r="I33" s="66">
        <f t="shared" si="2"/>
        <v>14</v>
      </c>
      <c r="J33" s="65">
        <f>VLOOKUP($A33,'Return Data'!$B$7:$R$2292,13,0)</f>
        <v>43.726199999999999</v>
      </c>
      <c r="K33" s="66">
        <f t="shared" si="3"/>
        <v>22</v>
      </c>
      <c r="L33" s="65">
        <f>VLOOKUP($A33,'Return Data'!$B$7:$R$2292,17,0)</f>
        <v>22.7758</v>
      </c>
      <c r="M33" s="66">
        <f t="shared" si="7"/>
        <v>20</v>
      </c>
      <c r="N33" s="65">
        <f>VLOOKUP($A33,'Return Data'!$B$7:$R$2292,14,0)</f>
        <v>16.7043</v>
      </c>
      <c r="O33" s="66">
        <f t="shared" si="8"/>
        <v>18</v>
      </c>
      <c r="P33" s="65">
        <f>VLOOKUP($A33,'Return Data'!$B$7:$R$2292,15,0)</f>
        <v>11.2752</v>
      </c>
      <c r="Q33" s="66">
        <f t="shared" si="9"/>
        <v>18</v>
      </c>
      <c r="R33" s="65">
        <f>VLOOKUP($A33,'Return Data'!$B$7:$R$2292,16,0)</f>
        <v>14.010899999999999</v>
      </c>
      <c r="S33" s="67">
        <f t="shared" si="5"/>
        <v>15</v>
      </c>
    </row>
    <row r="34" spans="1:19" x14ac:dyDescent="0.3">
      <c r="A34" s="63" t="s">
        <v>529</v>
      </c>
      <c r="B34" s="64">
        <f>VLOOKUP($A34,'Return Data'!$B$7:$R$2292,3,0)</f>
        <v>44482</v>
      </c>
      <c r="C34" s="65">
        <f>VLOOKUP($A34,'Return Data'!$B$7:$R$2292,4,0)</f>
        <v>115.81</v>
      </c>
      <c r="D34" s="65">
        <f>VLOOKUP($A34,'Return Data'!$B$7:$R$2292,10,0)</f>
        <v>13.539199999999999</v>
      </c>
      <c r="E34" s="66">
        <f t="shared" si="0"/>
        <v>5</v>
      </c>
      <c r="F34" s="65">
        <f>VLOOKUP($A34,'Return Data'!$B$7:$R$2292,11,0)</f>
        <v>24.299700000000001</v>
      </c>
      <c r="G34" s="66">
        <f t="shared" si="1"/>
        <v>8</v>
      </c>
      <c r="H34" s="65">
        <f>VLOOKUP($A34,'Return Data'!$B$7:$R$2292,12,0)</f>
        <v>25.254200000000001</v>
      </c>
      <c r="I34" s="66">
        <f t="shared" si="2"/>
        <v>8</v>
      </c>
      <c r="J34" s="65">
        <f>VLOOKUP($A34,'Return Data'!$B$7:$R$2292,13,0)</f>
        <v>47.528700000000001</v>
      </c>
      <c r="K34" s="66">
        <f t="shared" si="3"/>
        <v>15</v>
      </c>
      <c r="L34" s="65">
        <f>VLOOKUP($A34,'Return Data'!$B$7:$R$2292,17,0)</f>
        <v>25.792100000000001</v>
      </c>
      <c r="M34" s="66">
        <f t="shared" si="7"/>
        <v>10</v>
      </c>
      <c r="N34" s="65">
        <f>VLOOKUP($A34,'Return Data'!$B$7:$R$2292,14,0)</f>
        <v>16.5807</v>
      </c>
      <c r="O34" s="66">
        <f t="shared" si="8"/>
        <v>19</v>
      </c>
      <c r="P34" s="65">
        <f>VLOOKUP($A34,'Return Data'!$B$7:$R$2292,15,0)</f>
        <v>14.583600000000001</v>
      </c>
      <c r="Q34" s="66">
        <f t="shared" si="9"/>
        <v>5</v>
      </c>
      <c r="R34" s="65">
        <f>VLOOKUP($A34,'Return Data'!$B$7:$R$2292,16,0)</f>
        <v>11.9133</v>
      </c>
      <c r="S34" s="67">
        <f t="shared" si="5"/>
        <v>27</v>
      </c>
    </row>
    <row r="35" spans="1:19" x14ac:dyDescent="0.3">
      <c r="A35" s="63" t="s">
        <v>531</v>
      </c>
      <c r="B35" s="64">
        <f>VLOOKUP($A35,'Return Data'!$B$7:$R$2292,3,0)</f>
        <v>44482</v>
      </c>
      <c r="C35" s="65">
        <f>VLOOKUP($A35,'Return Data'!$B$7:$R$2292,4,0)</f>
        <v>277.02539999999999</v>
      </c>
      <c r="D35" s="65">
        <f>VLOOKUP($A35,'Return Data'!$B$7:$R$2292,10,0)</f>
        <v>9.8320000000000007</v>
      </c>
      <c r="E35" s="66">
        <f t="shared" si="0"/>
        <v>20</v>
      </c>
      <c r="F35" s="65">
        <f>VLOOKUP($A35,'Return Data'!$B$7:$R$2292,11,0)</f>
        <v>28.6584</v>
      </c>
      <c r="G35" s="66">
        <f t="shared" si="1"/>
        <v>3</v>
      </c>
      <c r="H35" s="65">
        <f>VLOOKUP($A35,'Return Data'!$B$7:$R$2292,12,0)</f>
        <v>37.9407</v>
      </c>
      <c r="I35" s="66">
        <f t="shared" si="2"/>
        <v>2</v>
      </c>
      <c r="J35" s="65">
        <f>VLOOKUP($A35,'Return Data'!$B$7:$R$2292,13,0)</f>
        <v>72.294899999999998</v>
      </c>
      <c r="K35" s="66">
        <f t="shared" si="3"/>
        <v>2</v>
      </c>
      <c r="L35" s="65">
        <f>VLOOKUP($A35,'Return Data'!$B$7:$R$2292,17,0)</f>
        <v>44.073799999999999</v>
      </c>
      <c r="M35" s="66">
        <f t="shared" si="7"/>
        <v>1</v>
      </c>
      <c r="N35" s="65">
        <f>VLOOKUP($A35,'Return Data'!$B$7:$R$2292,14,0)</f>
        <v>30.8659</v>
      </c>
      <c r="O35" s="66">
        <f t="shared" si="8"/>
        <v>1</v>
      </c>
      <c r="P35" s="65">
        <f>VLOOKUP($A35,'Return Data'!$B$7:$R$2292,15,0)</f>
        <v>19.605599999999999</v>
      </c>
      <c r="Q35" s="66">
        <f t="shared" si="9"/>
        <v>1</v>
      </c>
      <c r="R35" s="65">
        <f>VLOOKUP($A35,'Return Data'!$B$7:$R$2292,16,0)</f>
        <v>17.514199999999999</v>
      </c>
      <c r="S35" s="67">
        <f t="shared" si="5"/>
        <v>5</v>
      </c>
    </row>
    <row r="36" spans="1:19" x14ac:dyDescent="0.3">
      <c r="A36" s="63" t="s">
        <v>1839</v>
      </c>
      <c r="B36" s="64">
        <f>VLOOKUP($A36,'Return Data'!$B$7:$R$2292,3,0)</f>
        <v>44482</v>
      </c>
      <c r="C36" s="65">
        <f>VLOOKUP($A36,'Return Data'!$B$7:$R$2292,4,0)</f>
        <v>496.74984262973999</v>
      </c>
      <c r="D36" s="65">
        <f>VLOOKUP($A36,'Return Data'!$B$7:$R$2292,10,0)</f>
        <v>11.7376</v>
      </c>
      <c r="E36" s="66">
        <f t="shared" si="0"/>
        <v>10</v>
      </c>
      <c r="F36" s="65">
        <f>VLOOKUP($A36,'Return Data'!$B$7:$R$2292,11,0)</f>
        <v>22.135200000000001</v>
      </c>
      <c r="G36" s="66">
        <f t="shared" si="1"/>
        <v>17</v>
      </c>
      <c r="H36" s="65">
        <f>VLOOKUP($A36,'Return Data'!$B$7:$R$2292,12,0)</f>
        <v>23.117999999999999</v>
      </c>
      <c r="I36" s="66">
        <f t="shared" si="2"/>
        <v>18</v>
      </c>
      <c r="J36" s="65">
        <f>VLOOKUP($A36,'Return Data'!$B$7:$R$2292,13,0)</f>
        <v>46.976999999999997</v>
      </c>
      <c r="K36" s="66">
        <f t="shared" si="3"/>
        <v>17</v>
      </c>
      <c r="L36" s="65">
        <f>VLOOKUP($A36,'Return Data'!$B$7:$R$2292,17,0)</f>
        <v>22.935099999999998</v>
      </c>
      <c r="M36" s="66">
        <f t="shared" si="7"/>
        <v>16</v>
      </c>
      <c r="N36" s="65">
        <f>VLOOKUP($A36,'Return Data'!$B$7:$R$2292,14,0)</f>
        <v>19.8706</v>
      </c>
      <c r="O36" s="66">
        <f t="shared" si="8"/>
        <v>8</v>
      </c>
      <c r="P36" s="65">
        <f>VLOOKUP($A36,'Return Data'!$B$7:$R$2292,15,0)</f>
        <v>14.5108</v>
      </c>
      <c r="Q36" s="66">
        <f t="shared" si="9"/>
        <v>6</v>
      </c>
      <c r="R36" s="65">
        <f>VLOOKUP($A36,'Return Data'!$B$7:$R$2292,16,0)</f>
        <v>16.324200000000001</v>
      </c>
      <c r="S36" s="67">
        <f t="shared" si="5"/>
        <v>7</v>
      </c>
    </row>
    <row r="37" spans="1:19" x14ac:dyDescent="0.3">
      <c r="A37" s="63" t="s">
        <v>534</v>
      </c>
      <c r="B37" s="64">
        <f>VLOOKUP($A37,'Return Data'!$B$7:$R$2292,3,0)</f>
        <v>44482</v>
      </c>
      <c r="C37" s="65">
        <f>VLOOKUP($A37,'Return Data'!$B$7:$R$2292,4,0)</f>
        <v>23.750699999999998</v>
      </c>
      <c r="D37" s="65">
        <f>VLOOKUP($A37,'Return Data'!$B$7:$R$2292,10,0)</f>
        <v>10.202299999999999</v>
      </c>
      <c r="E37" s="66">
        <f t="shared" si="0"/>
        <v>17</v>
      </c>
      <c r="F37" s="65">
        <f>VLOOKUP($A37,'Return Data'!$B$7:$R$2292,11,0)</f>
        <v>17.6097</v>
      </c>
      <c r="G37" s="66">
        <f t="shared" si="1"/>
        <v>31</v>
      </c>
      <c r="H37" s="65">
        <f>VLOOKUP($A37,'Return Data'!$B$7:$R$2292,12,0)</f>
        <v>15.765000000000001</v>
      </c>
      <c r="I37" s="66">
        <f t="shared" si="2"/>
        <v>31</v>
      </c>
      <c r="J37" s="65">
        <f>VLOOKUP($A37,'Return Data'!$B$7:$R$2292,13,0)</f>
        <v>35.455100000000002</v>
      </c>
      <c r="K37" s="66">
        <f t="shared" si="3"/>
        <v>30</v>
      </c>
      <c r="L37" s="65">
        <f>VLOOKUP($A37,'Return Data'!$B$7:$R$2292,17,0)</f>
        <v>18.7227</v>
      </c>
      <c r="M37" s="66">
        <f t="shared" si="7"/>
        <v>25</v>
      </c>
      <c r="N37" s="65">
        <f>VLOOKUP($A37,'Return Data'!$B$7:$R$2292,14,0)</f>
        <v>14.8226</v>
      </c>
      <c r="O37" s="66">
        <f t="shared" si="8"/>
        <v>25</v>
      </c>
      <c r="P37" s="65">
        <f>VLOOKUP($A37,'Return Data'!$B$7:$R$2292,15,0)</f>
        <v>11.0037</v>
      </c>
      <c r="Q37" s="66">
        <f t="shared" si="9"/>
        <v>19</v>
      </c>
      <c r="R37" s="65">
        <f>VLOOKUP($A37,'Return Data'!$B$7:$R$2292,16,0)</f>
        <v>11.647399999999999</v>
      </c>
      <c r="S37" s="67">
        <f t="shared" si="5"/>
        <v>30</v>
      </c>
    </row>
    <row r="38" spans="1:19" x14ac:dyDescent="0.3">
      <c r="A38" s="63" t="s">
        <v>535</v>
      </c>
      <c r="B38" s="64">
        <f>VLOOKUP($A38,'Return Data'!$B$7:$R$2292,3,0)</f>
        <v>44482</v>
      </c>
      <c r="C38" s="65">
        <f>VLOOKUP($A38,'Return Data'!$B$7:$R$2292,4,0)</f>
        <v>137.2886</v>
      </c>
      <c r="D38" s="65">
        <f>VLOOKUP($A38,'Return Data'!$B$7:$R$2292,10,0)</f>
        <v>10.619</v>
      </c>
      <c r="E38" s="66">
        <f t="shared" si="0"/>
        <v>14</v>
      </c>
      <c r="F38" s="65">
        <f>VLOOKUP($A38,'Return Data'!$B$7:$R$2292,11,0)</f>
        <v>24.106999999999999</v>
      </c>
      <c r="G38" s="66">
        <f t="shared" si="1"/>
        <v>9</v>
      </c>
      <c r="H38" s="65">
        <f>VLOOKUP($A38,'Return Data'!$B$7:$R$2292,12,0)</f>
        <v>23.8062</v>
      </c>
      <c r="I38" s="66">
        <f t="shared" si="2"/>
        <v>15</v>
      </c>
      <c r="J38" s="65">
        <f>VLOOKUP($A38,'Return Data'!$B$7:$R$2292,13,0)</f>
        <v>45.8949</v>
      </c>
      <c r="K38" s="66">
        <f t="shared" si="3"/>
        <v>18</v>
      </c>
      <c r="L38" s="65">
        <f>VLOOKUP($A38,'Return Data'!$B$7:$R$2292,17,0)</f>
        <v>22.695499999999999</v>
      </c>
      <c r="M38" s="66">
        <f t="shared" si="7"/>
        <v>22</v>
      </c>
      <c r="N38" s="65">
        <f>VLOOKUP($A38,'Return Data'!$B$7:$R$2292,14,0)</f>
        <v>17.898099999999999</v>
      </c>
      <c r="O38" s="66">
        <f t="shared" si="8"/>
        <v>13</v>
      </c>
      <c r="P38" s="65">
        <f>VLOOKUP($A38,'Return Data'!$B$7:$R$2292,15,0)</f>
        <v>13.716900000000001</v>
      </c>
      <c r="Q38" s="66">
        <f t="shared" si="9"/>
        <v>8</v>
      </c>
      <c r="R38" s="65">
        <f>VLOOKUP($A38,'Return Data'!$B$7:$R$2292,16,0)</f>
        <v>13.0587</v>
      </c>
      <c r="S38" s="67">
        <f t="shared" si="5"/>
        <v>19</v>
      </c>
    </row>
    <row r="39" spans="1:19" x14ac:dyDescent="0.3">
      <c r="A39" s="63" t="s">
        <v>538</v>
      </c>
      <c r="B39" s="64">
        <f>VLOOKUP($A39,'Return Data'!$B$7:$R$2292,3,0)</f>
        <v>44482</v>
      </c>
      <c r="C39" s="65">
        <f>VLOOKUP($A39,'Return Data'!$B$7:$R$2292,4,0)</f>
        <v>420.69209393028001</v>
      </c>
      <c r="D39" s="65">
        <f>VLOOKUP($A39,'Return Data'!$B$7:$R$2292,10,0)</f>
        <v>10.1557</v>
      </c>
      <c r="E39" s="66">
        <f t="shared" si="0"/>
        <v>18</v>
      </c>
      <c r="F39" s="65">
        <f>VLOOKUP($A39,'Return Data'!$B$7:$R$2292,11,0)</f>
        <v>20.814800000000002</v>
      </c>
      <c r="G39" s="66">
        <f t="shared" si="1"/>
        <v>23</v>
      </c>
      <c r="H39" s="65">
        <f>VLOOKUP($A39,'Return Data'!$B$7:$R$2292,12,0)</f>
        <v>23.0701</v>
      </c>
      <c r="I39" s="66">
        <f t="shared" si="2"/>
        <v>19</v>
      </c>
      <c r="J39" s="65">
        <f>VLOOKUP($A39,'Return Data'!$B$7:$R$2292,13,0)</f>
        <v>44.127499999999998</v>
      </c>
      <c r="K39" s="66">
        <f t="shared" si="3"/>
        <v>20</v>
      </c>
      <c r="L39" s="65">
        <f>VLOOKUP($A39,'Return Data'!$B$7:$R$2292,17,0)</f>
        <v>21.679400000000001</v>
      </c>
      <c r="M39" s="66">
        <f t="shared" si="7"/>
        <v>24</v>
      </c>
      <c r="N39" s="65">
        <f>VLOOKUP($A39,'Return Data'!$B$7:$R$2292,14,0)</f>
        <v>16.456900000000001</v>
      </c>
      <c r="O39" s="66">
        <f t="shared" si="8"/>
        <v>20</v>
      </c>
      <c r="P39" s="65">
        <f>VLOOKUP($A39,'Return Data'!$B$7:$R$2292,15,0)</f>
        <v>10.6005</v>
      </c>
      <c r="Q39" s="66">
        <f t="shared" si="9"/>
        <v>20</v>
      </c>
      <c r="R39" s="65">
        <f>VLOOKUP($A39,'Return Data'!$B$7:$R$2292,16,0)</f>
        <v>15.4466</v>
      </c>
      <c r="S39" s="67">
        <f t="shared" si="5"/>
        <v>10</v>
      </c>
    </row>
    <row r="40" spans="1:19" x14ac:dyDescent="0.3">
      <c r="A40" s="63" t="s">
        <v>540</v>
      </c>
      <c r="B40" s="64">
        <f>VLOOKUP($A40,'Return Data'!$B$7:$R$2292,3,0)</f>
        <v>44482</v>
      </c>
      <c r="C40" s="65">
        <f>VLOOKUP($A40,'Return Data'!$B$7:$R$2292,4,0)</f>
        <v>262.85253239090702</v>
      </c>
      <c r="D40" s="65">
        <f>VLOOKUP($A40,'Return Data'!$B$7:$R$2292,10,0)</f>
        <v>11.530799999999999</v>
      </c>
      <c r="E40" s="66">
        <f t="shared" si="0"/>
        <v>11</v>
      </c>
      <c r="F40" s="65">
        <f>VLOOKUP($A40,'Return Data'!$B$7:$R$2292,11,0)</f>
        <v>25.353100000000001</v>
      </c>
      <c r="G40" s="66">
        <f t="shared" si="1"/>
        <v>7</v>
      </c>
      <c r="H40" s="65">
        <f>VLOOKUP($A40,'Return Data'!$B$7:$R$2292,12,0)</f>
        <v>28.146100000000001</v>
      </c>
      <c r="I40" s="66">
        <f t="shared" si="2"/>
        <v>5</v>
      </c>
      <c r="J40" s="65">
        <f>VLOOKUP($A40,'Return Data'!$B$7:$R$2292,13,0)</f>
        <v>55.0214</v>
      </c>
      <c r="K40" s="66">
        <f t="shared" si="3"/>
        <v>4</v>
      </c>
      <c r="L40" s="65">
        <f>VLOOKUP($A40,'Return Data'!$B$7:$R$2292,17,0)</f>
        <v>26.9649</v>
      </c>
      <c r="M40" s="66">
        <f t="shared" si="7"/>
        <v>6</v>
      </c>
      <c r="N40" s="65">
        <f>VLOOKUP($A40,'Return Data'!$B$7:$R$2292,14,0)</f>
        <v>17.0687</v>
      </c>
      <c r="O40" s="66">
        <f t="shared" si="8"/>
        <v>16</v>
      </c>
      <c r="P40" s="65">
        <f>VLOOKUP($A40,'Return Data'!$B$7:$R$2292,15,0)</f>
        <v>12.4031</v>
      </c>
      <c r="Q40" s="66">
        <f t="shared" si="9"/>
        <v>13</v>
      </c>
      <c r="R40" s="65">
        <f>VLOOKUP($A40,'Return Data'!$B$7:$R$2292,16,0)</f>
        <v>12.974299999999999</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10.689590909090908</v>
      </c>
      <c r="E42" s="74"/>
      <c r="F42" s="75">
        <f>AVERAGE(F8:F40)</f>
        <v>22.613093939393945</v>
      </c>
      <c r="G42" s="74"/>
      <c r="H42" s="75">
        <f>AVERAGE(H8:H40)</f>
        <v>24.027290909090912</v>
      </c>
      <c r="I42" s="74"/>
      <c r="J42" s="75">
        <f>AVERAGE(J8:J40)</f>
        <v>47.279039393939406</v>
      </c>
      <c r="K42" s="74"/>
      <c r="L42" s="75">
        <f>AVERAGE(L8:L40)</f>
        <v>24.891493103448283</v>
      </c>
      <c r="M42" s="74"/>
      <c r="N42" s="75">
        <f>AVERAGE(N8:N40)</f>
        <v>18.323973076923075</v>
      </c>
      <c r="O42" s="74"/>
      <c r="P42" s="75">
        <f>AVERAGE(P8:P40)</f>
        <v>13.000859090909092</v>
      </c>
      <c r="Q42" s="74"/>
      <c r="R42" s="75">
        <f>AVERAGE(R8:R40)</f>
        <v>14.388269696969697</v>
      </c>
      <c r="S42" s="76"/>
    </row>
    <row r="43" spans="1:19" x14ac:dyDescent="0.3">
      <c r="A43" s="73" t="s">
        <v>28</v>
      </c>
      <c r="B43" s="74"/>
      <c r="C43" s="74"/>
      <c r="D43" s="75">
        <f>MIN(D8:D40)</f>
        <v>7.3305999999999996</v>
      </c>
      <c r="E43" s="74"/>
      <c r="F43" s="75">
        <f>MIN(F8:F40)</f>
        <v>14.902100000000001</v>
      </c>
      <c r="G43" s="74"/>
      <c r="H43" s="75">
        <f>MIN(H8:H40)</f>
        <v>13.5664</v>
      </c>
      <c r="I43" s="74"/>
      <c r="J43" s="75">
        <f>MIN(J8:J40)</f>
        <v>32.130600000000001</v>
      </c>
      <c r="K43" s="74"/>
      <c r="L43" s="75">
        <f>MIN(L8:L40)</f>
        <v>14.062799999999999</v>
      </c>
      <c r="M43" s="74"/>
      <c r="N43" s="75">
        <f>MIN(N8:N40)</f>
        <v>8.9564000000000004</v>
      </c>
      <c r="O43" s="74"/>
      <c r="P43" s="75">
        <f>MIN(P8:P40)</f>
        <v>8.4177999999999997</v>
      </c>
      <c r="Q43" s="74"/>
      <c r="R43" s="75">
        <f>MIN(R8:R40)</f>
        <v>8.9497999999999998</v>
      </c>
      <c r="S43" s="76"/>
    </row>
    <row r="44" spans="1:19" ht="15" thickBot="1" x14ac:dyDescent="0.35">
      <c r="A44" s="77" t="s">
        <v>29</v>
      </c>
      <c r="B44" s="78"/>
      <c r="C44" s="78"/>
      <c r="D44" s="79">
        <f>MAX(D8:D40)</f>
        <v>17.098700000000001</v>
      </c>
      <c r="E44" s="78"/>
      <c r="F44" s="79">
        <f>MAX(F8:F40)</f>
        <v>38.524099999999997</v>
      </c>
      <c r="G44" s="78"/>
      <c r="H44" s="79">
        <f>MAX(H8:H40)</f>
        <v>47.616100000000003</v>
      </c>
      <c r="I44" s="78"/>
      <c r="J44" s="79">
        <f>MAX(J8:J40)</f>
        <v>76.563500000000005</v>
      </c>
      <c r="K44" s="78"/>
      <c r="L44" s="79">
        <f>MAX(L8:L40)</f>
        <v>44.073799999999999</v>
      </c>
      <c r="M44" s="78"/>
      <c r="N44" s="79">
        <f>MAX(N8:N40)</f>
        <v>30.8659</v>
      </c>
      <c r="O44" s="78"/>
      <c r="P44" s="79">
        <f>MAX(P8:P40)</f>
        <v>19.605599999999999</v>
      </c>
      <c r="Q44" s="78"/>
      <c r="R44" s="79">
        <f>MAX(R8:R40)</f>
        <v>27.192</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Data'!$B$7:$R$2292,3,0)</f>
        <v>44482</v>
      </c>
      <c r="C8" s="65">
        <f>VLOOKUP($A8,'Return Data'!$B$7:$R$2292,4,0)</f>
        <v>54.141100000000002</v>
      </c>
      <c r="D8" s="65">
        <f>VLOOKUP($A8,'Return Data'!$B$7:$R$2292,10,0)</f>
        <v>19.881</v>
      </c>
      <c r="E8" s="66">
        <f t="shared" ref="E8:E29" si="0">RANK(D8,D$8:D$29,0)</f>
        <v>8</v>
      </c>
      <c r="F8" s="65">
        <f>VLOOKUP($A8,'Return Data'!$B$7:$R$2292,11,0)</f>
        <v>18.416399999999999</v>
      </c>
      <c r="G8" s="66">
        <f t="shared" ref="G8:G29" si="1">RANK(F8,F$8:F$29,0)</f>
        <v>9</v>
      </c>
      <c r="H8" s="65">
        <f>VLOOKUP($A8,'Return Data'!$B$7:$R$2292,12,0)</f>
        <v>15.271000000000001</v>
      </c>
      <c r="I8" s="66">
        <f t="shared" ref="I8:I29" si="2">RANK(H8,H$8:H$29,0)</f>
        <v>6</v>
      </c>
      <c r="J8" s="65">
        <f>VLOOKUP($A8,'Return Data'!$B$7:$R$2292,13,0)</f>
        <v>23.8567</v>
      </c>
      <c r="K8" s="66">
        <f t="shared" ref="K8:K29" si="3">RANK(J8,J$8:J$29,0)</f>
        <v>1</v>
      </c>
      <c r="L8" s="65">
        <f>VLOOKUP($A8,'Return Data'!$B$7:$R$2292,17,0)</f>
        <v>13.3102</v>
      </c>
      <c r="M8" s="66">
        <f t="shared" ref="M8:M27" si="4">RANK(L8,L$8:L$29,0)</f>
        <v>8</v>
      </c>
      <c r="N8" s="65">
        <f>VLOOKUP($A8,'Return Data'!$B$7:$R$2292,14,0)</f>
        <v>11.383800000000001</v>
      </c>
      <c r="O8" s="66">
        <f t="shared" ref="O8:O27" si="5">RANK(N8,N$8:N$29,0)</f>
        <v>8</v>
      </c>
      <c r="P8" s="65">
        <f>VLOOKUP($A8,'Return Data'!$B$7:$R$2292,15,0)</f>
        <v>8.6510999999999996</v>
      </c>
      <c r="Q8" s="66">
        <f t="shared" ref="Q8:Q27" si="6">RANK(P8,P$8:P$29,0)</f>
        <v>10</v>
      </c>
      <c r="R8" s="65">
        <f>VLOOKUP($A8,'Return Data'!$B$7:$R$2292,16,0)</f>
        <v>11.420299999999999</v>
      </c>
      <c r="S8" s="67">
        <f t="shared" ref="S8:S29" si="7">RANK(R8,R$8:R$29,0)</f>
        <v>2</v>
      </c>
    </row>
    <row r="9" spans="1:20" x14ac:dyDescent="0.3">
      <c r="A9" s="63" t="s">
        <v>1612</v>
      </c>
      <c r="B9" s="64">
        <f>VLOOKUP($A9,'Return Data'!$B$7:$R$2292,3,0)</f>
        <v>44482</v>
      </c>
      <c r="C9" s="65">
        <f>VLOOKUP($A9,'Return Data'!$B$7:$R$2292,4,0)</f>
        <v>27.2285</v>
      </c>
      <c r="D9" s="65">
        <f>VLOOKUP($A9,'Return Data'!$B$7:$R$2292,10,0)</f>
        <v>21.145499999999998</v>
      </c>
      <c r="E9" s="66">
        <f t="shared" si="0"/>
        <v>6</v>
      </c>
      <c r="F9" s="65">
        <f>VLOOKUP($A9,'Return Data'!$B$7:$R$2292,11,0)</f>
        <v>20.3245</v>
      </c>
      <c r="G9" s="66">
        <f t="shared" si="1"/>
        <v>6</v>
      </c>
      <c r="H9" s="65">
        <f>VLOOKUP($A9,'Return Data'!$B$7:$R$2292,12,0)</f>
        <v>14.694699999999999</v>
      </c>
      <c r="I9" s="66">
        <f t="shared" si="2"/>
        <v>7</v>
      </c>
      <c r="J9" s="65">
        <f>VLOOKUP($A9,'Return Data'!$B$7:$R$2292,13,0)</f>
        <v>18.756</v>
      </c>
      <c r="K9" s="66">
        <f t="shared" si="3"/>
        <v>7</v>
      </c>
      <c r="L9" s="65">
        <f>VLOOKUP($A9,'Return Data'!$B$7:$R$2292,17,0)</f>
        <v>14.4779</v>
      </c>
      <c r="M9" s="66">
        <f t="shared" si="4"/>
        <v>5</v>
      </c>
      <c r="N9" s="65">
        <f>VLOOKUP($A9,'Return Data'!$B$7:$R$2292,14,0)</f>
        <v>10.7172</v>
      </c>
      <c r="O9" s="66">
        <f t="shared" si="5"/>
        <v>10</v>
      </c>
      <c r="P9" s="65">
        <f>VLOOKUP($A9,'Return Data'!$B$7:$R$2292,15,0)</f>
        <v>8.8721999999999994</v>
      </c>
      <c r="Q9" s="66">
        <f t="shared" si="6"/>
        <v>8</v>
      </c>
      <c r="R9" s="65">
        <f>VLOOKUP($A9,'Return Data'!$B$7:$R$2292,16,0)</f>
        <v>10.024100000000001</v>
      </c>
      <c r="S9" s="67">
        <f t="shared" si="7"/>
        <v>9</v>
      </c>
    </row>
    <row r="10" spans="1:20" x14ac:dyDescent="0.3">
      <c r="A10" s="63" t="s">
        <v>1613</v>
      </c>
      <c r="B10" s="64">
        <f>VLOOKUP($A10,'Return Data'!$B$7:$R$2292,3,0)</f>
        <v>44482</v>
      </c>
      <c r="C10" s="65">
        <f>VLOOKUP($A10,'Return Data'!$B$7:$R$2292,4,0)</f>
        <v>33.248600000000003</v>
      </c>
      <c r="D10" s="65">
        <f>VLOOKUP($A10,'Return Data'!$B$7:$R$2292,10,0)</f>
        <v>15.628500000000001</v>
      </c>
      <c r="E10" s="66">
        <f t="shared" si="0"/>
        <v>15</v>
      </c>
      <c r="F10" s="65">
        <f>VLOOKUP($A10,'Return Data'!$B$7:$R$2292,11,0)</f>
        <v>14.4389</v>
      </c>
      <c r="G10" s="66">
        <f t="shared" si="1"/>
        <v>16</v>
      </c>
      <c r="H10" s="65">
        <f>VLOOKUP($A10,'Return Data'!$B$7:$R$2292,12,0)</f>
        <v>7.9660000000000002</v>
      </c>
      <c r="I10" s="66">
        <f t="shared" si="2"/>
        <v>20</v>
      </c>
      <c r="J10" s="65">
        <f>VLOOKUP($A10,'Return Data'!$B$7:$R$2292,13,0)</f>
        <v>11.33</v>
      </c>
      <c r="K10" s="66">
        <f t="shared" si="3"/>
        <v>19</v>
      </c>
      <c r="L10" s="65">
        <f>VLOOKUP($A10,'Return Data'!$B$7:$R$2292,17,0)</f>
        <v>11.582000000000001</v>
      </c>
      <c r="M10" s="66">
        <f t="shared" si="4"/>
        <v>13</v>
      </c>
      <c r="N10" s="65">
        <f>VLOOKUP($A10,'Return Data'!$B$7:$R$2292,14,0)</f>
        <v>12.825100000000001</v>
      </c>
      <c r="O10" s="66">
        <f t="shared" si="5"/>
        <v>4</v>
      </c>
      <c r="P10" s="65">
        <f>VLOOKUP($A10,'Return Data'!$B$7:$R$2292,15,0)</f>
        <v>9.2949999999999999</v>
      </c>
      <c r="Q10" s="66">
        <f t="shared" si="6"/>
        <v>5</v>
      </c>
      <c r="R10" s="65">
        <f>VLOOKUP($A10,'Return Data'!$B$7:$R$2292,16,0)</f>
        <v>9.7232000000000003</v>
      </c>
      <c r="S10" s="67">
        <f t="shared" si="7"/>
        <v>10</v>
      </c>
    </row>
    <row r="11" spans="1:20" x14ac:dyDescent="0.3">
      <c r="A11" s="63" t="s">
        <v>1614</v>
      </c>
      <c r="B11" s="64">
        <f>VLOOKUP($A11,'Return Data'!$B$7:$R$2292,3,0)</f>
        <v>44482</v>
      </c>
      <c r="C11" s="65">
        <f>VLOOKUP($A11,'Return Data'!$B$7:$R$2292,4,0)</f>
        <v>40.367899999999999</v>
      </c>
      <c r="D11" s="65">
        <f>VLOOKUP($A11,'Return Data'!$B$7:$R$2292,10,0)</f>
        <v>15.6081</v>
      </c>
      <c r="E11" s="66">
        <f t="shared" si="0"/>
        <v>16</v>
      </c>
      <c r="F11" s="65">
        <f>VLOOKUP($A11,'Return Data'!$B$7:$R$2292,11,0)</f>
        <v>16.399799999999999</v>
      </c>
      <c r="G11" s="66">
        <f t="shared" si="1"/>
        <v>13</v>
      </c>
      <c r="H11" s="65">
        <f>VLOOKUP($A11,'Return Data'!$B$7:$R$2292,12,0)</f>
        <v>9.8709000000000007</v>
      </c>
      <c r="I11" s="66">
        <f t="shared" si="2"/>
        <v>16</v>
      </c>
      <c r="J11" s="65">
        <f>VLOOKUP($A11,'Return Data'!$B$7:$R$2292,13,0)</f>
        <v>13.9847</v>
      </c>
      <c r="K11" s="66">
        <f t="shared" si="3"/>
        <v>13</v>
      </c>
      <c r="L11" s="65">
        <f>VLOOKUP($A11,'Return Data'!$B$7:$R$2292,17,0)</f>
        <v>11.1592</v>
      </c>
      <c r="M11" s="66">
        <f t="shared" si="4"/>
        <v>14</v>
      </c>
      <c r="N11" s="65">
        <f>VLOOKUP($A11,'Return Data'!$B$7:$R$2292,14,0)</f>
        <v>10.9026</v>
      </c>
      <c r="O11" s="66">
        <f t="shared" si="5"/>
        <v>9</v>
      </c>
      <c r="P11" s="65">
        <f>VLOOKUP($A11,'Return Data'!$B$7:$R$2292,15,0)</f>
        <v>9.2659000000000002</v>
      </c>
      <c r="Q11" s="66">
        <f t="shared" si="6"/>
        <v>6</v>
      </c>
      <c r="R11" s="65">
        <f>VLOOKUP($A11,'Return Data'!$B$7:$R$2292,16,0)</f>
        <v>10.259600000000001</v>
      </c>
      <c r="S11" s="67">
        <f t="shared" si="7"/>
        <v>7</v>
      </c>
    </row>
    <row r="12" spans="1:20" x14ac:dyDescent="0.3">
      <c r="A12" s="63" t="s">
        <v>1615</v>
      </c>
      <c r="B12" s="64">
        <f>VLOOKUP($A12,'Return Data'!$B$7:$R$2292,3,0)</f>
        <v>44482</v>
      </c>
      <c r="C12" s="65">
        <f>VLOOKUP($A12,'Return Data'!$B$7:$R$2292,4,0)</f>
        <v>24.129899999999999</v>
      </c>
      <c r="D12" s="65">
        <f>VLOOKUP($A12,'Return Data'!$B$7:$R$2292,10,0)</f>
        <v>16.654</v>
      </c>
      <c r="E12" s="66">
        <f t="shared" si="0"/>
        <v>13</v>
      </c>
      <c r="F12" s="65">
        <f>VLOOKUP($A12,'Return Data'!$B$7:$R$2292,11,0)</f>
        <v>16.568000000000001</v>
      </c>
      <c r="G12" s="66">
        <f t="shared" si="1"/>
        <v>12</v>
      </c>
      <c r="H12" s="65">
        <f>VLOOKUP($A12,'Return Data'!$B$7:$R$2292,12,0)</f>
        <v>11.2194</v>
      </c>
      <c r="I12" s="66">
        <f t="shared" si="2"/>
        <v>14</v>
      </c>
      <c r="J12" s="65">
        <f>VLOOKUP($A12,'Return Data'!$B$7:$R$2292,13,0)</f>
        <v>12.7471</v>
      </c>
      <c r="K12" s="66">
        <f t="shared" si="3"/>
        <v>16</v>
      </c>
      <c r="L12" s="65">
        <f>VLOOKUP($A12,'Return Data'!$B$7:$R$2292,17,0)</f>
        <v>12.3253</v>
      </c>
      <c r="M12" s="66">
        <f t="shared" si="4"/>
        <v>11</v>
      </c>
      <c r="N12" s="65">
        <f>VLOOKUP($A12,'Return Data'!$B$7:$R$2292,14,0)</f>
        <v>5.0293000000000001</v>
      </c>
      <c r="O12" s="66">
        <f t="shared" si="5"/>
        <v>19</v>
      </c>
      <c r="P12" s="65">
        <f>VLOOKUP($A12,'Return Data'!$B$7:$R$2292,15,0)</f>
        <v>5.0811000000000002</v>
      </c>
      <c r="Q12" s="66">
        <f t="shared" si="6"/>
        <v>19</v>
      </c>
      <c r="R12" s="65">
        <f>VLOOKUP($A12,'Return Data'!$B$7:$R$2292,16,0)</f>
        <v>7.2747999999999999</v>
      </c>
      <c r="S12" s="67">
        <f t="shared" si="7"/>
        <v>19</v>
      </c>
    </row>
    <row r="13" spans="1:20" x14ac:dyDescent="0.3">
      <c r="A13" s="63" t="s">
        <v>1616</v>
      </c>
      <c r="B13" s="64">
        <f>VLOOKUP($A13,'Return Data'!$B$7:$R$2292,3,0)</f>
        <v>44482</v>
      </c>
      <c r="C13" s="65">
        <f>VLOOKUP($A13,'Return Data'!$B$7:$R$2292,4,0)</f>
        <v>83.014499999999998</v>
      </c>
      <c r="D13" s="65">
        <f>VLOOKUP($A13,'Return Data'!$B$7:$R$2292,10,0)</f>
        <v>16.814800000000002</v>
      </c>
      <c r="E13" s="66">
        <f t="shared" si="0"/>
        <v>11</v>
      </c>
      <c r="F13" s="65">
        <f>VLOOKUP($A13,'Return Data'!$B$7:$R$2292,11,0)</f>
        <v>18.938099999999999</v>
      </c>
      <c r="G13" s="66">
        <f t="shared" si="1"/>
        <v>8</v>
      </c>
      <c r="H13" s="65">
        <f>VLOOKUP($A13,'Return Data'!$B$7:$R$2292,12,0)</f>
        <v>14.379</v>
      </c>
      <c r="I13" s="66">
        <f t="shared" si="2"/>
        <v>8</v>
      </c>
      <c r="J13" s="65">
        <f>VLOOKUP($A13,'Return Data'!$B$7:$R$2292,13,0)</f>
        <v>17.431899999999999</v>
      </c>
      <c r="K13" s="66">
        <f t="shared" si="3"/>
        <v>8</v>
      </c>
      <c r="L13" s="65">
        <f>VLOOKUP($A13,'Return Data'!$B$7:$R$2292,17,0)</f>
        <v>15.0785</v>
      </c>
      <c r="M13" s="66">
        <f t="shared" si="4"/>
        <v>2</v>
      </c>
      <c r="N13" s="65">
        <f>VLOOKUP($A13,'Return Data'!$B$7:$R$2292,14,0)</f>
        <v>14.016500000000001</v>
      </c>
      <c r="O13" s="66">
        <f t="shared" si="5"/>
        <v>2</v>
      </c>
      <c r="P13" s="65">
        <f>VLOOKUP($A13,'Return Data'!$B$7:$R$2292,15,0)</f>
        <v>10.212899999999999</v>
      </c>
      <c r="Q13" s="66">
        <f t="shared" si="6"/>
        <v>3</v>
      </c>
      <c r="R13" s="65">
        <f>VLOOKUP($A13,'Return Data'!$B$7:$R$2292,16,0)</f>
        <v>10.674300000000001</v>
      </c>
      <c r="S13" s="67">
        <f t="shared" si="7"/>
        <v>4</v>
      </c>
    </row>
    <row r="14" spans="1:20" x14ac:dyDescent="0.3">
      <c r="A14" s="63" t="s">
        <v>1617</v>
      </c>
      <c r="B14" s="64">
        <f>VLOOKUP($A14,'Return Data'!$B$7:$R$2292,3,0)</f>
        <v>44482</v>
      </c>
      <c r="C14" s="65">
        <f>VLOOKUP($A14,'Return Data'!$B$7:$R$2292,4,0)</f>
        <v>48.268500000000003</v>
      </c>
      <c r="D14" s="65">
        <f>VLOOKUP($A14,'Return Data'!$B$7:$R$2292,10,0)</f>
        <v>11.9887</v>
      </c>
      <c r="E14" s="66">
        <f t="shared" si="0"/>
        <v>20</v>
      </c>
      <c r="F14" s="65">
        <f>VLOOKUP($A14,'Return Data'!$B$7:$R$2292,11,0)</f>
        <v>14.604200000000001</v>
      </c>
      <c r="G14" s="66">
        <f t="shared" si="1"/>
        <v>15</v>
      </c>
      <c r="H14" s="65">
        <f>VLOOKUP($A14,'Return Data'!$B$7:$R$2292,12,0)</f>
        <v>12.3672</v>
      </c>
      <c r="I14" s="66">
        <f t="shared" si="2"/>
        <v>10</v>
      </c>
      <c r="J14" s="65">
        <f>VLOOKUP($A14,'Return Data'!$B$7:$R$2292,13,0)</f>
        <v>15.8743</v>
      </c>
      <c r="K14" s="66">
        <f t="shared" si="3"/>
        <v>10</v>
      </c>
      <c r="L14" s="65">
        <f>VLOOKUP($A14,'Return Data'!$B$7:$R$2292,17,0)</f>
        <v>12.108599999999999</v>
      </c>
      <c r="M14" s="66">
        <f t="shared" si="4"/>
        <v>12</v>
      </c>
      <c r="N14" s="65">
        <f>VLOOKUP($A14,'Return Data'!$B$7:$R$2292,14,0)</f>
        <v>10.2059</v>
      </c>
      <c r="O14" s="66">
        <f t="shared" si="5"/>
        <v>13</v>
      </c>
      <c r="P14" s="65">
        <f>VLOOKUP($A14,'Return Data'!$B$7:$R$2292,15,0)</f>
        <v>7.0468000000000002</v>
      </c>
      <c r="Q14" s="66">
        <f t="shared" si="6"/>
        <v>18</v>
      </c>
      <c r="R14" s="65">
        <f>VLOOKUP($A14,'Return Data'!$B$7:$R$2292,16,0)</f>
        <v>8.9496000000000002</v>
      </c>
      <c r="S14" s="67">
        <f t="shared" si="7"/>
        <v>15</v>
      </c>
    </row>
    <row r="15" spans="1:20" x14ac:dyDescent="0.3">
      <c r="A15" s="63" t="s">
        <v>1618</v>
      </c>
      <c r="B15" s="64">
        <f>VLOOKUP($A15,'Return Data'!$B$7:$R$2292,3,0)</f>
        <v>44482</v>
      </c>
      <c r="C15" s="65">
        <f>VLOOKUP($A15,'Return Data'!$B$7:$R$2292,4,0)</f>
        <v>73.078000000000003</v>
      </c>
      <c r="D15" s="65">
        <f>VLOOKUP($A15,'Return Data'!$B$7:$R$2292,10,0)</f>
        <v>13.952500000000001</v>
      </c>
      <c r="E15" s="66">
        <f t="shared" si="0"/>
        <v>19</v>
      </c>
      <c r="F15" s="65">
        <f>VLOOKUP($A15,'Return Data'!$B$7:$R$2292,11,0)</f>
        <v>14.163500000000001</v>
      </c>
      <c r="G15" s="66">
        <f t="shared" si="1"/>
        <v>18</v>
      </c>
      <c r="H15" s="65">
        <f>VLOOKUP($A15,'Return Data'!$B$7:$R$2292,12,0)</f>
        <v>10.3972</v>
      </c>
      <c r="I15" s="66">
        <f t="shared" si="2"/>
        <v>15</v>
      </c>
      <c r="J15" s="65">
        <f>VLOOKUP($A15,'Return Data'!$B$7:$R$2292,13,0)</f>
        <v>15.472300000000001</v>
      </c>
      <c r="K15" s="66">
        <f t="shared" si="3"/>
        <v>12</v>
      </c>
      <c r="L15" s="65">
        <f>VLOOKUP($A15,'Return Data'!$B$7:$R$2292,17,0)</f>
        <v>10.235799999999999</v>
      </c>
      <c r="M15" s="66">
        <f t="shared" si="4"/>
        <v>16</v>
      </c>
      <c r="N15" s="65">
        <f>VLOOKUP($A15,'Return Data'!$B$7:$R$2292,14,0)</f>
        <v>9.9229000000000003</v>
      </c>
      <c r="O15" s="66">
        <f t="shared" si="5"/>
        <v>15</v>
      </c>
      <c r="P15" s="65">
        <f>VLOOKUP($A15,'Return Data'!$B$7:$R$2292,15,0)</f>
        <v>7.5972999999999997</v>
      </c>
      <c r="Q15" s="66">
        <f t="shared" si="6"/>
        <v>15</v>
      </c>
      <c r="R15" s="65">
        <f>VLOOKUP($A15,'Return Data'!$B$7:$R$2292,16,0)</f>
        <v>9.6761999999999997</v>
      </c>
      <c r="S15" s="67">
        <f t="shared" si="7"/>
        <v>11</v>
      </c>
    </row>
    <row r="16" spans="1:20" x14ac:dyDescent="0.3">
      <c r="A16" s="63" t="s">
        <v>1620</v>
      </c>
      <c r="B16" s="64">
        <f>VLOOKUP($A16,'Return Data'!$B$7:$R$2292,3,0)</f>
        <v>44482</v>
      </c>
      <c r="C16" s="65">
        <f>VLOOKUP($A16,'Return Data'!$B$7:$R$2292,4,0)</f>
        <v>62.304099999999998</v>
      </c>
      <c r="D16" s="65">
        <f>VLOOKUP($A16,'Return Data'!$B$7:$R$2292,10,0)</f>
        <v>19.386299999999999</v>
      </c>
      <c r="E16" s="66">
        <f t="shared" si="0"/>
        <v>9</v>
      </c>
      <c r="F16" s="65">
        <f>VLOOKUP($A16,'Return Data'!$B$7:$R$2292,11,0)</f>
        <v>22.620799999999999</v>
      </c>
      <c r="G16" s="66">
        <f t="shared" si="1"/>
        <v>4</v>
      </c>
      <c r="H16" s="65">
        <f>VLOOKUP($A16,'Return Data'!$B$7:$R$2292,12,0)</f>
        <v>16.624300000000002</v>
      </c>
      <c r="I16" s="66">
        <f t="shared" si="2"/>
        <v>4</v>
      </c>
      <c r="J16" s="65">
        <f>VLOOKUP($A16,'Return Data'!$B$7:$R$2292,13,0)</f>
        <v>23.527799999999999</v>
      </c>
      <c r="K16" s="66">
        <f t="shared" si="3"/>
        <v>2</v>
      </c>
      <c r="L16" s="65">
        <f>VLOOKUP($A16,'Return Data'!$B$7:$R$2292,17,0)</f>
        <v>14.508800000000001</v>
      </c>
      <c r="M16" s="66">
        <f t="shared" si="4"/>
        <v>4</v>
      </c>
      <c r="N16" s="65">
        <f>VLOOKUP($A16,'Return Data'!$B$7:$R$2292,14,0)</f>
        <v>12.1304</v>
      </c>
      <c r="O16" s="66">
        <f t="shared" si="5"/>
        <v>6</v>
      </c>
      <c r="P16" s="65">
        <f>VLOOKUP($A16,'Return Data'!$B$7:$R$2292,15,0)</f>
        <v>8.8620000000000001</v>
      </c>
      <c r="Q16" s="66">
        <f t="shared" si="6"/>
        <v>9</v>
      </c>
      <c r="R16" s="65">
        <f>VLOOKUP($A16,'Return Data'!$B$7:$R$2292,16,0)</f>
        <v>10.2308</v>
      </c>
      <c r="S16" s="67">
        <f t="shared" si="7"/>
        <v>8</v>
      </c>
    </row>
    <row r="17" spans="1:19" x14ac:dyDescent="0.3">
      <c r="A17" s="63" t="s">
        <v>1621</v>
      </c>
      <c r="B17" s="64">
        <f>VLOOKUP($A17,'Return Data'!$B$7:$R$2292,3,0)</f>
        <v>44482</v>
      </c>
      <c r="C17" s="65">
        <f>VLOOKUP($A17,'Return Data'!$B$7:$R$2292,4,0)</f>
        <v>50.097900000000003</v>
      </c>
      <c r="D17" s="65">
        <f>VLOOKUP($A17,'Return Data'!$B$7:$R$2292,10,0)</f>
        <v>22.1282</v>
      </c>
      <c r="E17" s="66">
        <f t="shared" si="0"/>
        <v>4</v>
      </c>
      <c r="F17" s="65">
        <f>VLOOKUP($A17,'Return Data'!$B$7:$R$2292,11,0)</f>
        <v>19.6663</v>
      </c>
      <c r="G17" s="66">
        <f t="shared" si="1"/>
        <v>7</v>
      </c>
      <c r="H17" s="65">
        <f>VLOOKUP($A17,'Return Data'!$B$7:$R$2292,12,0)</f>
        <v>12.1973</v>
      </c>
      <c r="I17" s="66">
        <f t="shared" si="2"/>
        <v>11</v>
      </c>
      <c r="J17" s="65">
        <f>VLOOKUP($A17,'Return Data'!$B$7:$R$2292,13,0)</f>
        <v>16.369299999999999</v>
      </c>
      <c r="K17" s="66">
        <f t="shared" si="3"/>
        <v>9</v>
      </c>
      <c r="L17" s="65">
        <f>VLOOKUP($A17,'Return Data'!$B$7:$R$2292,17,0)</f>
        <v>13.2522</v>
      </c>
      <c r="M17" s="66">
        <f t="shared" si="4"/>
        <v>9</v>
      </c>
      <c r="N17" s="65">
        <f>VLOOKUP($A17,'Return Data'!$B$7:$R$2292,14,0)</f>
        <v>12.2272</v>
      </c>
      <c r="O17" s="66">
        <f t="shared" si="5"/>
        <v>5</v>
      </c>
      <c r="P17" s="65">
        <f>VLOOKUP($A17,'Return Data'!$B$7:$R$2292,15,0)</f>
        <v>8.4749999999999996</v>
      </c>
      <c r="Q17" s="66">
        <f t="shared" si="6"/>
        <v>11</v>
      </c>
      <c r="R17" s="65">
        <f>VLOOKUP($A17,'Return Data'!$B$7:$R$2292,16,0)</f>
        <v>9.4366000000000003</v>
      </c>
      <c r="S17" s="67">
        <f t="shared" si="7"/>
        <v>12</v>
      </c>
    </row>
    <row r="18" spans="1:19" x14ac:dyDescent="0.3">
      <c r="A18" s="63" t="s">
        <v>1622</v>
      </c>
      <c r="B18" s="64">
        <f>VLOOKUP($A18,'Return Data'!$B$7:$R$2292,3,0)</f>
        <v>44482</v>
      </c>
      <c r="C18" s="65">
        <f>VLOOKUP($A18,'Return Data'!$B$7:$R$2292,4,0)</f>
        <v>59.073900000000002</v>
      </c>
      <c r="D18" s="65">
        <f>VLOOKUP($A18,'Return Data'!$B$7:$R$2292,10,0)</f>
        <v>21.222100000000001</v>
      </c>
      <c r="E18" s="66">
        <f t="shared" si="0"/>
        <v>5</v>
      </c>
      <c r="F18" s="65">
        <f>VLOOKUP($A18,'Return Data'!$B$7:$R$2292,11,0)</f>
        <v>17.838699999999999</v>
      </c>
      <c r="G18" s="66">
        <f t="shared" si="1"/>
        <v>10</v>
      </c>
      <c r="H18" s="65">
        <f>VLOOKUP($A18,'Return Data'!$B$7:$R$2292,12,0)</f>
        <v>12.6211</v>
      </c>
      <c r="I18" s="66">
        <f t="shared" si="2"/>
        <v>9</v>
      </c>
      <c r="J18" s="65">
        <f>VLOOKUP($A18,'Return Data'!$B$7:$R$2292,13,0)</f>
        <v>15.571899999999999</v>
      </c>
      <c r="K18" s="66">
        <f t="shared" si="3"/>
        <v>11</v>
      </c>
      <c r="L18" s="65">
        <f>VLOOKUP($A18,'Return Data'!$B$7:$R$2292,17,0)</f>
        <v>13.1343</v>
      </c>
      <c r="M18" s="66">
        <f t="shared" si="4"/>
        <v>10</v>
      </c>
      <c r="N18" s="65">
        <f>VLOOKUP($A18,'Return Data'!$B$7:$R$2292,14,0)</f>
        <v>12.045999999999999</v>
      </c>
      <c r="O18" s="66">
        <f t="shared" si="5"/>
        <v>7</v>
      </c>
      <c r="P18" s="65">
        <f>VLOOKUP($A18,'Return Data'!$B$7:$R$2292,15,0)</f>
        <v>10.39</v>
      </c>
      <c r="Q18" s="66">
        <f t="shared" si="6"/>
        <v>2</v>
      </c>
      <c r="R18" s="65">
        <f>VLOOKUP($A18,'Return Data'!$B$7:$R$2292,16,0)</f>
        <v>11.3283</v>
      </c>
      <c r="S18" s="67">
        <f t="shared" si="7"/>
        <v>3</v>
      </c>
    </row>
    <row r="19" spans="1:19" x14ac:dyDescent="0.3">
      <c r="A19" s="63" t="s">
        <v>1623</v>
      </c>
      <c r="B19" s="64">
        <f>VLOOKUP($A19,'Return Data'!$B$7:$R$2292,3,0)</f>
        <v>44482</v>
      </c>
      <c r="C19" s="65">
        <f>VLOOKUP($A19,'Return Data'!$B$7:$R$2292,4,0)</f>
        <v>28.2987</v>
      </c>
      <c r="D19" s="65">
        <f>VLOOKUP($A19,'Return Data'!$B$7:$R$2292,10,0)</f>
        <v>16.502700000000001</v>
      </c>
      <c r="E19" s="66">
        <f t="shared" si="0"/>
        <v>14</v>
      </c>
      <c r="F19" s="65">
        <f>VLOOKUP($A19,'Return Data'!$B$7:$R$2292,11,0)</f>
        <v>14.410299999999999</v>
      </c>
      <c r="G19" s="66">
        <f t="shared" si="1"/>
        <v>17</v>
      </c>
      <c r="H19" s="65">
        <f>VLOOKUP($A19,'Return Data'!$B$7:$R$2292,12,0)</f>
        <v>8.9135000000000009</v>
      </c>
      <c r="I19" s="66">
        <f t="shared" si="2"/>
        <v>18</v>
      </c>
      <c r="J19" s="65">
        <f>VLOOKUP($A19,'Return Data'!$B$7:$R$2292,13,0)</f>
        <v>11.686999999999999</v>
      </c>
      <c r="K19" s="66">
        <f t="shared" si="3"/>
        <v>18</v>
      </c>
      <c r="L19" s="65">
        <f>VLOOKUP($A19,'Return Data'!$B$7:$R$2292,17,0)</f>
        <v>9.7678999999999991</v>
      </c>
      <c r="M19" s="66">
        <f t="shared" si="4"/>
        <v>18</v>
      </c>
      <c r="N19" s="65">
        <f>VLOOKUP($A19,'Return Data'!$B$7:$R$2292,14,0)</f>
        <v>9.8361999999999998</v>
      </c>
      <c r="O19" s="66">
        <f t="shared" si="5"/>
        <v>16</v>
      </c>
      <c r="P19" s="65">
        <f>VLOOKUP($A19,'Return Data'!$B$7:$R$2292,15,0)</f>
        <v>7.8448000000000002</v>
      </c>
      <c r="Q19" s="66">
        <f t="shared" si="6"/>
        <v>13</v>
      </c>
      <c r="R19" s="65">
        <f>VLOOKUP($A19,'Return Data'!$B$7:$R$2292,16,0)</f>
        <v>9.3417999999999992</v>
      </c>
      <c r="S19" s="67">
        <f t="shared" si="7"/>
        <v>13</v>
      </c>
    </row>
    <row r="20" spans="1:19" x14ac:dyDescent="0.3">
      <c r="A20" s="63" t="s">
        <v>1624</v>
      </c>
      <c r="B20" s="64">
        <f>VLOOKUP($A20,'Return Data'!$B$7:$R$2292,3,0)</f>
        <v>0</v>
      </c>
      <c r="C20" s="65">
        <f>VLOOKUP($A20,'Return Data'!$B$7:$R$2292,4,0)</f>
        <v>0</v>
      </c>
      <c r="D20" s="65">
        <f>VLOOKUP($A20,'Return Data'!$B$7:$R$2292,10,0)</f>
        <v>0</v>
      </c>
      <c r="E20" s="66">
        <f t="shared" si="0"/>
        <v>22</v>
      </c>
      <c r="F20" s="65">
        <f>VLOOKUP($A20,'Return Data'!$B$7:$R$2292,11,0)</f>
        <v>0</v>
      </c>
      <c r="G20" s="66">
        <f t="shared" si="1"/>
        <v>22</v>
      </c>
      <c r="H20" s="65">
        <f>VLOOKUP($A20,'Return Data'!$B$7:$R$2292,12,0)</f>
        <v>0</v>
      </c>
      <c r="I20" s="66">
        <f t="shared" si="2"/>
        <v>21</v>
      </c>
      <c r="J20" s="65">
        <f>VLOOKUP($A20,'Return Data'!$B$7:$R$2292,13,0)</f>
        <v>0</v>
      </c>
      <c r="K20" s="66">
        <f t="shared" si="3"/>
        <v>21</v>
      </c>
      <c r="L20" s="65">
        <f>VLOOKUP($A20,'Return Data'!$B$7:$R$2292,17,0)</f>
        <v>0</v>
      </c>
      <c r="M20" s="66">
        <f t="shared" si="4"/>
        <v>21</v>
      </c>
      <c r="N20" s="65">
        <f>VLOOKUP($A20,'Return Data'!$B$7:$R$2292,14,0)</f>
        <v>0</v>
      </c>
      <c r="O20" s="66">
        <f t="shared" si="5"/>
        <v>21</v>
      </c>
      <c r="P20" s="65">
        <f>VLOOKUP($A20,'Return Data'!$B$7:$R$2292,15,0)</f>
        <v>0</v>
      </c>
      <c r="Q20" s="66">
        <f t="shared" si="6"/>
        <v>21</v>
      </c>
      <c r="R20" s="65">
        <f>VLOOKUP($A20,'Return Data'!$B$7:$R$2292,16,0)</f>
        <v>0</v>
      </c>
      <c r="S20" s="67">
        <f t="shared" si="7"/>
        <v>21</v>
      </c>
    </row>
    <row r="21" spans="1:19" x14ac:dyDescent="0.3">
      <c r="A21" s="63" t="s">
        <v>1625</v>
      </c>
      <c r="B21" s="64">
        <f>VLOOKUP($A21,'Return Data'!$B$7:$R$2292,3,0)</f>
        <v>44482</v>
      </c>
      <c r="C21" s="65">
        <f>VLOOKUP($A21,'Return Data'!$B$7:$R$2292,4,0)</f>
        <v>47.2849</v>
      </c>
      <c r="D21" s="65">
        <f>VLOOKUP($A21,'Return Data'!$B$7:$R$2292,10,0)</f>
        <v>26.902200000000001</v>
      </c>
      <c r="E21" s="66">
        <f t="shared" si="0"/>
        <v>3</v>
      </c>
      <c r="F21" s="65">
        <f>VLOOKUP($A21,'Return Data'!$B$7:$R$2292,11,0)</f>
        <v>24.215399999999999</v>
      </c>
      <c r="G21" s="66">
        <f t="shared" si="1"/>
        <v>3</v>
      </c>
      <c r="H21" s="65">
        <f>VLOOKUP($A21,'Return Data'!$B$7:$R$2292,12,0)</f>
        <v>17.5535</v>
      </c>
      <c r="I21" s="66">
        <f t="shared" si="2"/>
        <v>3</v>
      </c>
      <c r="J21" s="65">
        <f>VLOOKUP($A21,'Return Data'!$B$7:$R$2292,13,0)</f>
        <v>23.119499999999999</v>
      </c>
      <c r="K21" s="66">
        <f t="shared" si="3"/>
        <v>4</v>
      </c>
      <c r="L21" s="65">
        <f>VLOOKUP($A21,'Return Data'!$B$7:$R$2292,17,0)</f>
        <v>17.178799999999999</v>
      </c>
      <c r="M21" s="66">
        <f t="shared" si="4"/>
        <v>1</v>
      </c>
      <c r="N21" s="65">
        <f>VLOOKUP($A21,'Return Data'!$B$7:$R$2292,14,0)</f>
        <v>15.4871</v>
      </c>
      <c r="O21" s="66">
        <f t="shared" si="5"/>
        <v>1</v>
      </c>
      <c r="P21" s="65">
        <f>VLOOKUP($A21,'Return Data'!$B$7:$R$2292,15,0)</f>
        <v>10.8523</v>
      </c>
      <c r="Q21" s="66">
        <f t="shared" si="6"/>
        <v>1</v>
      </c>
      <c r="R21" s="65">
        <f>VLOOKUP($A21,'Return Data'!$B$7:$R$2292,16,0)</f>
        <v>11.474299999999999</v>
      </c>
      <c r="S21" s="67">
        <f t="shared" si="7"/>
        <v>1</v>
      </c>
    </row>
    <row r="22" spans="1:19" x14ac:dyDescent="0.3">
      <c r="A22" s="63" t="s">
        <v>1626</v>
      </c>
      <c r="B22" s="64">
        <f>VLOOKUP($A22,'Return Data'!$B$7:$R$2292,3,0)</f>
        <v>44482</v>
      </c>
      <c r="C22" s="65">
        <f>VLOOKUP($A22,'Return Data'!$B$7:$R$2292,4,0)</f>
        <v>45.968000000000004</v>
      </c>
      <c r="D22" s="65">
        <f>VLOOKUP($A22,'Return Data'!$B$7:$R$2292,10,0)</f>
        <v>17.049099999999999</v>
      </c>
      <c r="E22" s="66">
        <f t="shared" si="0"/>
        <v>10</v>
      </c>
      <c r="F22" s="65">
        <f>VLOOKUP($A22,'Return Data'!$B$7:$R$2292,11,0)</f>
        <v>16.571300000000001</v>
      </c>
      <c r="G22" s="66">
        <f t="shared" si="1"/>
        <v>11</v>
      </c>
      <c r="H22" s="65">
        <f>VLOOKUP($A22,'Return Data'!$B$7:$R$2292,12,0)</f>
        <v>11.667199999999999</v>
      </c>
      <c r="I22" s="66">
        <f t="shared" si="2"/>
        <v>13</v>
      </c>
      <c r="J22" s="65">
        <f>VLOOKUP($A22,'Return Data'!$B$7:$R$2292,13,0)</f>
        <v>13.852600000000001</v>
      </c>
      <c r="K22" s="66">
        <f t="shared" si="3"/>
        <v>15</v>
      </c>
      <c r="L22" s="65">
        <f>VLOOKUP($A22,'Return Data'!$B$7:$R$2292,17,0)</f>
        <v>10.3104</v>
      </c>
      <c r="M22" s="66">
        <f t="shared" si="4"/>
        <v>15</v>
      </c>
      <c r="N22" s="65">
        <f>VLOOKUP($A22,'Return Data'!$B$7:$R$2292,14,0)</f>
        <v>10.329700000000001</v>
      </c>
      <c r="O22" s="66">
        <f t="shared" si="5"/>
        <v>12</v>
      </c>
      <c r="P22" s="65">
        <f>VLOOKUP($A22,'Return Data'!$B$7:$R$2292,15,0)</f>
        <v>7.8723000000000001</v>
      </c>
      <c r="Q22" s="66">
        <f t="shared" si="6"/>
        <v>12</v>
      </c>
      <c r="R22" s="65">
        <f>VLOOKUP($A22,'Return Data'!$B$7:$R$2292,16,0)</f>
        <v>8.5143000000000004</v>
      </c>
      <c r="S22" s="67">
        <f t="shared" si="7"/>
        <v>17</v>
      </c>
    </row>
    <row r="23" spans="1:19" x14ac:dyDescent="0.3">
      <c r="A23" s="63" t="s">
        <v>1627</v>
      </c>
      <c r="B23" s="64">
        <f>VLOOKUP($A23,'Return Data'!$B$7:$R$2292,3,0)</f>
        <v>44482</v>
      </c>
      <c r="C23" s="65">
        <f>VLOOKUP($A23,'Return Data'!$B$7:$R$2292,4,0)</f>
        <v>72.057400000000001</v>
      </c>
      <c r="D23" s="65">
        <f>VLOOKUP($A23,'Return Data'!$B$7:$R$2292,10,0)</f>
        <v>16.702400000000001</v>
      </c>
      <c r="E23" s="66">
        <f t="shared" si="0"/>
        <v>12</v>
      </c>
      <c r="F23" s="65">
        <f>VLOOKUP($A23,'Return Data'!$B$7:$R$2292,11,0)</f>
        <v>13.3209</v>
      </c>
      <c r="G23" s="66">
        <f t="shared" si="1"/>
        <v>20</v>
      </c>
      <c r="H23" s="65">
        <f>VLOOKUP($A23,'Return Data'!$B$7:$R$2292,12,0)</f>
        <v>7.9721000000000002</v>
      </c>
      <c r="I23" s="66">
        <f t="shared" si="2"/>
        <v>19</v>
      </c>
      <c r="J23" s="65">
        <f>VLOOKUP($A23,'Return Data'!$B$7:$R$2292,13,0)</f>
        <v>11.236800000000001</v>
      </c>
      <c r="K23" s="66">
        <f t="shared" si="3"/>
        <v>20</v>
      </c>
      <c r="L23" s="65">
        <f>VLOOKUP($A23,'Return Data'!$B$7:$R$2292,17,0)</f>
        <v>10.2118</v>
      </c>
      <c r="M23" s="66">
        <f t="shared" si="4"/>
        <v>17</v>
      </c>
      <c r="N23" s="65">
        <f>VLOOKUP($A23,'Return Data'!$B$7:$R$2292,14,0)</f>
        <v>10.1745</v>
      </c>
      <c r="O23" s="66">
        <f t="shared" si="5"/>
        <v>14</v>
      </c>
      <c r="P23" s="65">
        <f>VLOOKUP($A23,'Return Data'!$B$7:$R$2292,15,0)</f>
        <v>7.6474000000000002</v>
      </c>
      <c r="Q23" s="66">
        <f t="shared" si="6"/>
        <v>14</v>
      </c>
      <c r="R23" s="65">
        <f>VLOOKUP($A23,'Return Data'!$B$7:$R$2292,16,0)</f>
        <v>8.4626999999999999</v>
      </c>
      <c r="S23" s="67">
        <f t="shared" si="7"/>
        <v>18</v>
      </c>
    </row>
    <row r="24" spans="1:19" x14ac:dyDescent="0.3">
      <c r="A24" s="63" t="s">
        <v>2011</v>
      </c>
      <c r="B24" s="64">
        <f>VLOOKUP($A24,'Return Data'!$B$7:$R$2292,3,0)</f>
        <v>44482</v>
      </c>
      <c r="C24" s="65">
        <f>VLOOKUP($A24,'Return Data'!$B$7:$R$2292,4,0)</f>
        <v>25.459</v>
      </c>
      <c r="D24" s="65">
        <f>VLOOKUP($A24,'Return Data'!$B$7:$R$2292,10,0)</f>
        <v>15.58</v>
      </c>
      <c r="E24" s="66">
        <f t="shared" si="0"/>
        <v>17</v>
      </c>
      <c r="F24" s="65">
        <f>VLOOKUP($A24,'Return Data'!$B$7:$R$2292,11,0)</f>
        <v>14.637499999999999</v>
      </c>
      <c r="G24" s="66">
        <f t="shared" si="1"/>
        <v>14</v>
      </c>
      <c r="H24" s="65">
        <f>VLOOKUP($A24,'Return Data'!$B$7:$R$2292,12,0)</f>
        <v>9.4489999999999998</v>
      </c>
      <c r="I24" s="66">
        <f t="shared" si="2"/>
        <v>17</v>
      </c>
      <c r="J24" s="65">
        <f>VLOOKUP($A24,'Return Data'!$B$7:$R$2292,13,0)</f>
        <v>12.465299999999999</v>
      </c>
      <c r="K24" s="66">
        <f t="shared" si="3"/>
        <v>17</v>
      </c>
      <c r="L24" s="65">
        <f>VLOOKUP($A24,'Return Data'!$B$7:$R$2292,17,0)</f>
        <v>8.8460999999999999</v>
      </c>
      <c r="M24" s="66">
        <f t="shared" si="4"/>
        <v>19</v>
      </c>
      <c r="N24" s="65">
        <f>VLOOKUP($A24,'Return Data'!$B$7:$R$2292,14,0)</f>
        <v>8.8664000000000005</v>
      </c>
      <c r="O24" s="66">
        <f t="shared" si="5"/>
        <v>18</v>
      </c>
      <c r="P24" s="65">
        <f>VLOOKUP($A24,'Return Data'!$B$7:$R$2292,15,0)</f>
        <v>7.5305</v>
      </c>
      <c r="Q24" s="66">
        <f t="shared" si="6"/>
        <v>16</v>
      </c>
      <c r="R24" s="65">
        <f>VLOOKUP($A24,'Return Data'!$B$7:$R$2292,16,0)</f>
        <v>9.0068999999999999</v>
      </c>
      <c r="S24" s="67">
        <f t="shared" si="7"/>
        <v>14</v>
      </c>
    </row>
    <row r="25" spans="1:19" x14ac:dyDescent="0.3">
      <c r="A25" s="63" t="s">
        <v>1628</v>
      </c>
      <c r="B25" s="64">
        <f>VLOOKUP($A25,'Return Data'!$B$7:$R$2292,3,0)</f>
        <v>44482</v>
      </c>
      <c r="C25" s="65">
        <f>VLOOKUP($A25,'Return Data'!$B$7:$R$2292,4,0)</f>
        <v>46.927999999999997</v>
      </c>
      <c r="D25" s="65">
        <f>VLOOKUP($A25,'Return Data'!$B$7:$R$2292,10,0)</f>
        <v>14.7441</v>
      </c>
      <c r="E25" s="66">
        <f t="shared" si="0"/>
        <v>18</v>
      </c>
      <c r="F25" s="65">
        <f>VLOOKUP($A25,'Return Data'!$B$7:$R$2292,11,0)</f>
        <v>14.012499999999999</v>
      </c>
      <c r="G25" s="66">
        <f t="shared" si="1"/>
        <v>19</v>
      </c>
      <c r="H25" s="65">
        <f>VLOOKUP($A25,'Return Data'!$B$7:$R$2292,12,0)</f>
        <v>11.8309</v>
      </c>
      <c r="I25" s="66">
        <f t="shared" si="2"/>
        <v>12</v>
      </c>
      <c r="J25" s="65">
        <f>VLOOKUP($A25,'Return Data'!$B$7:$R$2292,13,0)</f>
        <v>13.908200000000001</v>
      </c>
      <c r="K25" s="66">
        <f t="shared" si="3"/>
        <v>14</v>
      </c>
      <c r="L25" s="65">
        <f>VLOOKUP($A25,'Return Data'!$B$7:$R$2292,17,0)</f>
        <v>1.1659999999999999</v>
      </c>
      <c r="M25" s="66">
        <f t="shared" si="4"/>
        <v>20</v>
      </c>
      <c r="N25" s="65">
        <f>VLOOKUP($A25,'Return Data'!$B$7:$R$2292,14,0)</f>
        <v>2.4386999999999999</v>
      </c>
      <c r="O25" s="66">
        <f t="shared" si="5"/>
        <v>20</v>
      </c>
      <c r="P25" s="65">
        <f>VLOOKUP($A25,'Return Data'!$B$7:$R$2292,15,0)</f>
        <v>3.895</v>
      </c>
      <c r="Q25" s="66">
        <f t="shared" si="6"/>
        <v>20</v>
      </c>
      <c r="R25" s="65">
        <f>VLOOKUP($A25,'Return Data'!$B$7:$R$2292,16,0)</f>
        <v>7.2295999999999996</v>
      </c>
      <c r="S25" s="67">
        <f t="shared" si="7"/>
        <v>20</v>
      </c>
    </row>
    <row r="26" spans="1:19" x14ac:dyDescent="0.3">
      <c r="A26" s="63" t="s">
        <v>1630</v>
      </c>
      <c r="B26" s="64">
        <f>VLOOKUP($A26,'Return Data'!$B$7:$R$2292,3,0)</f>
        <v>44482</v>
      </c>
      <c r="C26" s="65">
        <f>VLOOKUP($A26,'Return Data'!$B$7:$R$2292,4,0)</f>
        <v>56.647300000000001</v>
      </c>
      <c r="D26" s="65">
        <f>VLOOKUP($A26,'Return Data'!$B$7:$R$2292,10,0)</f>
        <v>20.579599999999999</v>
      </c>
      <c r="E26" s="66">
        <f t="shared" si="0"/>
        <v>7</v>
      </c>
      <c r="F26" s="65">
        <f>VLOOKUP($A26,'Return Data'!$B$7:$R$2292,11,0)</f>
        <v>21.810700000000001</v>
      </c>
      <c r="G26" s="66">
        <f t="shared" si="1"/>
        <v>5</v>
      </c>
      <c r="H26" s="65">
        <f>VLOOKUP($A26,'Return Data'!$B$7:$R$2292,12,0)</f>
        <v>15.9323</v>
      </c>
      <c r="I26" s="66">
        <f t="shared" si="2"/>
        <v>5</v>
      </c>
      <c r="J26" s="65">
        <f>VLOOKUP($A26,'Return Data'!$B$7:$R$2292,13,0)</f>
        <v>22.260400000000001</v>
      </c>
      <c r="K26" s="66">
        <f t="shared" si="3"/>
        <v>5</v>
      </c>
      <c r="L26" s="65">
        <f>VLOOKUP($A26,'Return Data'!$B$7:$R$2292,17,0)</f>
        <v>14.907</v>
      </c>
      <c r="M26" s="66">
        <f t="shared" si="4"/>
        <v>3</v>
      </c>
      <c r="N26" s="65">
        <f>VLOOKUP($A26,'Return Data'!$B$7:$R$2292,14,0)</f>
        <v>13.35</v>
      </c>
      <c r="O26" s="66">
        <f t="shared" si="5"/>
        <v>3</v>
      </c>
      <c r="P26" s="65">
        <f>VLOOKUP($A26,'Return Data'!$B$7:$R$2292,15,0)</f>
        <v>9.3155999999999999</v>
      </c>
      <c r="Q26" s="66">
        <f t="shared" si="6"/>
        <v>4</v>
      </c>
      <c r="R26" s="65">
        <f>VLOOKUP($A26,'Return Data'!$B$7:$R$2292,16,0)</f>
        <v>10.366</v>
      </c>
      <c r="S26" s="67">
        <f t="shared" si="7"/>
        <v>6</v>
      </c>
    </row>
    <row r="27" spans="1:19" x14ac:dyDescent="0.3">
      <c r="A27" s="63" t="s">
        <v>1631</v>
      </c>
      <c r="B27" s="64">
        <f>VLOOKUP($A27,'Return Data'!$B$7:$R$2292,3,0)</f>
        <v>44482</v>
      </c>
      <c r="C27" s="65">
        <f>VLOOKUP($A27,'Return Data'!$B$7:$R$2292,4,0)</f>
        <v>25.276900000000001</v>
      </c>
      <c r="D27" s="65">
        <f>VLOOKUP($A27,'Return Data'!$B$7:$R$2292,10,0)</f>
        <v>38.067399999999999</v>
      </c>
      <c r="E27" s="66">
        <f t="shared" si="0"/>
        <v>1</v>
      </c>
      <c r="F27" s="65">
        <f>VLOOKUP($A27,'Return Data'!$B$7:$R$2292,11,0)</f>
        <v>27.4298</v>
      </c>
      <c r="G27" s="66">
        <f t="shared" si="1"/>
        <v>1</v>
      </c>
      <c r="H27" s="65">
        <f>VLOOKUP($A27,'Return Data'!$B$7:$R$2292,12,0)</f>
        <v>18.704999999999998</v>
      </c>
      <c r="I27" s="66">
        <f t="shared" si="2"/>
        <v>1</v>
      </c>
      <c r="J27" s="65">
        <f>VLOOKUP($A27,'Return Data'!$B$7:$R$2292,13,0)</f>
        <v>20.159600000000001</v>
      </c>
      <c r="K27" s="66">
        <f t="shared" si="3"/>
        <v>6</v>
      </c>
      <c r="L27" s="65">
        <f>VLOOKUP($A27,'Return Data'!$B$7:$R$2292,17,0)</f>
        <v>13.7577</v>
      </c>
      <c r="M27" s="66">
        <f t="shared" si="4"/>
        <v>7</v>
      </c>
      <c r="N27" s="65">
        <f>VLOOKUP($A27,'Return Data'!$B$7:$R$2292,14,0)</f>
        <v>9.4060000000000006</v>
      </c>
      <c r="O27" s="66">
        <f t="shared" si="5"/>
        <v>17</v>
      </c>
      <c r="P27" s="65">
        <f>VLOOKUP($A27,'Return Data'!$B$7:$R$2292,15,0)</f>
        <v>7.4699</v>
      </c>
      <c r="Q27" s="66">
        <f t="shared" si="6"/>
        <v>17</v>
      </c>
      <c r="R27" s="65">
        <f>VLOOKUP($A27,'Return Data'!$B$7:$R$2292,16,0)</f>
        <v>8.8819999999999997</v>
      </c>
      <c r="S27" s="67">
        <f t="shared" si="7"/>
        <v>16</v>
      </c>
    </row>
    <row r="28" spans="1:19" x14ac:dyDescent="0.3">
      <c r="A28" s="63" t="s">
        <v>1632</v>
      </c>
      <c r="B28" s="64">
        <f>VLOOKUP($A28,'Return Data'!$B$7:$R$2292,3,0)</f>
        <v>44482</v>
      </c>
      <c r="C28" s="65">
        <f>VLOOKUP($A28,'Return Data'!$B$7:$R$2292,4,0)</f>
        <v>1.0052000000000001</v>
      </c>
      <c r="D28" s="65">
        <f>VLOOKUP($A28,'Return Data'!$B$7:$R$2292,10,0)</f>
        <v>10.909000000000001</v>
      </c>
      <c r="E28" s="66">
        <f t="shared" si="0"/>
        <v>21</v>
      </c>
      <c r="F28" s="65">
        <f>VLOOKUP($A28,'Return Data'!$B$7:$R$2292,11,0)</f>
        <v>11.217499999999999</v>
      </c>
      <c r="G28" s="66">
        <f t="shared" si="1"/>
        <v>21</v>
      </c>
      <c r="H28" s="65">
        <f>VLOOKUP($A28,'Return Data'!$B$7:$R$2292,12,0)</f>
        <v>-23.6752</v>
      </c>
      <c r="I28" s="66">
        <f t="shared" si="2"/>
        <v>22</v>
      </c>
      <c r="J28" s="65">
        <f>VLOOKUP($A28,'Return Data'!$B$7:$R$2292,13,0)</f>
        <v>-15.9602</v>
      </c>
      <c r="K28" s="66">
        <f t="shared" si="3"/>
        <v>22</v>
      </c>
      <c r="L28" s="65"/>
      <c r="M28" s="66"/>
      <c r="N28" s="65"/>
      <c r="O28" s="66"/>
      <c r="P28" s="65"/>
      <c r="Q28" s="66"/>
      <c r="R28" s="65">
        <f>VLOOKUP($A28,'Return Data'!$B$7:$R$2292,16,0)</f>
        <v>-6.8529</v>
      </c>
      <c r="S28" s="67">
        <f t="shared" si="7"/>
        <v>22</v>
      </c>
    </row>
    <row r="29" spans="1:19" x14ac:dyDescent="0.3">
      <c r="A29" s="63" t="s">
        <v>1633</v>
      </c>
      <c r="B29" s="64">
        <f>VLOOKUP($A29,'Return Data'!$B$7:$R$2292,3,0)</f>
        <v>44482</v>
      </c>
      <c r="C29" s="65">
        <f>VLOOKUP($A29,'Return Data'!$B$7:$R$2292,4,0)</f>
        <v>55.232799999999997</v>
      </c>
      <c r="D29" s="65">
        <f>VLOOKUP($A29,'Return Data'!$B$7:$R$2292,10,0)</f>
        <v>35.090299999999999</v>
      </c>
      <c r="E29" s="66">
        <f t="shared" si="0"/>
        <v>2</v>
      </c>
      <c r="F29" s="65">
        <f>VLOOKUP($A29,'Return Data'!$B$7:$R$2292,11,0)</f>
        <v>26.010200000000001</v>
      </c>
      <c r="G29" s="66">
        <f t="shared" si="1"/>
        <v>2</v>
      </c>
      <c r="H29" s="65">
        <f>VLOOKUP($A29,'Return Data'!$B$7:$R$2292,12,0)</f>
        <v>17.656500000000001</v>
      </c>
      <c r="I29" s="66">
        <f t="shared" si="2"/>
        <v>2</v>
      </c>
      <c r="J29" s="65">
        <f>VLOOKUP($A29,'Return Data'!$B$7:$R$2292,13,0)</f>
        <v>23.404</v>
      </c>
      <c r="K29" s="66">
        <f t="shared" si="3"/>
        <v>3</v>
      </c>
      <c r="L29" s="65">
        <f>VLOOKUP($A29,'Return Data'!$B$7:$R$2292,17,0)</f>
        <v>13.9123</v>
      </c>
      <c r="M29" s="66">
        <f>RANK(L29,L$8:L$29,0)</f>
        <v>6</v>
      </c>
      <c r="N29" s="65">
        <f>VLOOKUP($A29,'Return Data'!$B$7:$R$2292,14,0)</f>
        <v>10.3721</v>
      </c>
      <c r="O29" s="66">
        <f>RANK(N29,N$8:N$29,0)</f>
        <v>11</v>
      </c>
      <c r="P29" s="65">
        <f>VLOOKUP($A29,'Return Data'!$B$7:$R$2292,15,0)</f>
        <v>8.9489000000000001</v>
      </c>
      <c r="Q29" s="66">
        <f>RANK(P29,P$8:P$29,0)</f>
        <v>7</v>
      </c>
      <c r="R29" s="65">
        <f>VLOOKUP($A29,'Return Data'!$B$7:$R$2292,16,0)</f>
        <v>10.4124</v>
      </c>
      <c r="S29" s="67">
        <f t="shared" si="7"/>
        <v>5</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18.478931818181817</v>
      </c>
      <c r="E31" s="74"/>
      <c r="F31" s="75">
        <f>AVERAGE(F8:F29)</f>
        <v>17.164331818181818</v>
      </c>
      <c r="G31" s="74"/>
      <c r="H31" s="75">
        <f>AVERAGE(H8:H29)</f>
        <v>10.618768181818185</v>
      </c>
      <c r="I31" s="74"/>
      <c r="J31" s="75">
        <f>AVERAGE(J8:J29)</f>
        <v>14.593418181818182</v>
      </c>
      <c r="K31" s="74"/>
      <c r="L31" s="75">
        <f>AVERAGE(L8:L29)</f>
        <v>11.48718095238095</v>
      </c>
      <c r="M31" s="74"/>
      <c r="N31" s="75">
        <f>AVERAGE(N8:N29)</f>
        <v>10.079409523809522</v>
      </c>
      <c r="O31" s="74"/>
      <c r="P31" s="75">
        <f>AVERAGE(P8:P29)</f>
        <v>7.863142857142857</v>
      </c>
      <c r="Q31" s="74"/>
      <c r="R31" s="75">
        <f>AVERAGE(R8:R29)</f>
        <v>8.4470409090909087</v>
      </c>
      <c r="S31" s="76"/>
    </row>
    <row r="32" spans="1:19" x14ac:dyDescent="0.3">
      <c r="A32" s="73" t="s">
        <v>28</v>
      </c>
      <c r="B32" s="74"/>
      <c r="C32" s="74"/>
      <c r="D32" s="75">
        <f>MIN(D8:D29)</f>
        <v>0</v>
      </c>
      <c r="E32" s="74"/>
      <c r="F32" s="75">
        <f>MIN(F8:F29)</f>
        <v>0</v>
      </c>
      <c r="G32" s="74"/>
      <c r="H32" s="75">
        <f>MIN(H8:H29)</f>
        <v>-23.6752</v>
      </c>
      <c r="I32" s="74"/>
      <c r="J32" s="75">
        <f>MIN(J8:J29)</f>
        <v>-15.9602</v>
      </c>
      <c r="K32" s="74"/>
      <c r="L32" s="75">
        <f>MIN(L8:L29)</f>
        <v>0</v>
      </c>
      <c r="M32" s="74"/>
      <c r="N32" s="75">
        <f>MIN(N8:N29)</f>
        <v>0</v>
      </c>
      <c r="O32" s="74"/>
      <c r="P32" s="75">
        <f>MIN(P8:P29)</f>
        <v>0</v>
      </c>
      <c r="Q32" s="74"/>
      <c r="R32" s="75">
        <f>MIN(R8:R29)</f>
        <v>-6.8529</v>
      </c>
      <c r="S32" s="76"/>
    </row>
    <row r="33" spans="1:19" ht="15" thickBot="1" x14ac:dyDescent="0.35">
      <c r="A33" s="77" t="s">
        <v>29</v>
      </c>
      <c r="B33" s="78"/>
      <c r="C33" s="78"/>
      <c r="D33" s="79">
        <f>MAX(D8:D29)</f>
        <v>38.067399999999999</v>
      </c>
      <c r="E33" s="78"/>
      <c r="F33" s="79">
        <f>MAX(F8:F29)</f>
        <v>27.4298</v>
      </c>
      <c r="G33" s="78"/>
      <c r="H33" s="79">
        <f>MAX(H8:H29)</f>
        <v>18.704999999999998</v>
      </c>
      <c r="I33" s="78"/>
      <c r="J33" s="79">
        <f>MAX(J8:J29)</f>
        <v>23.8567</v>
      </c>
      <c r="K33" s="78"/>
      <c r="L33" s="79">
        <f>MAX(L8:L29)</f>
        <v>17.178799999999999</v>
      </c>
      <c r="M33" s="78"/>
      <c r="N33" s="79">
        <f>MAX(N8:N29)</f>
        <v>15.4871</v>
      </c>
      <c r="O33" s="78"/>
      <c r="P33" s="79">
        <f>MAX(P8:P29)</f>
        <v>10.8523</v>
      </c>
      <c r="Q33" s="78"/>
      <c r="R33" s="79">
        <f>MAX(R8:R29)</f>
        <v>11.474299999999999</v>
      </c>
      <c r="S33" s="80"/>
    </row>
    <row r="34" spans="1:19" x14ac:dyDescent="0.3">
      <c r="A34" s="112" t="s">
        <v>433</v>
      </c>
    </row>
    <row r="35" spans="1:19" x14ac:dyDescent="0.3">
      <c r="A35" s="14" t="s">
        <v>340</v>
      </c>
    </row>
  </sheetData>
  <sheetProtection algorithmName="SHA-512" hashValue="SD3dBRp3CivCM0I+zOeaxumGoFdfWLoE8otOdj2inKRj166rLs2QhGjVvH2GcdC6KjN8k8NcwYxAfkxyLl09GQ==" saltValue="NHZtAlSJ5j612ECEVxujOw=="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5"/>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Data'!$B$7:$R$2292,3,0)</f>
        <v>44482</v>
      </c>
      <c r="C8" s="65">
        <f>VLOOKUP($A8,'Return Data'!$B$7:$R$2292,4,0)</f>
        <v>50.161099999999998</v>
      </c>
      <c r="D8" s="65">
        <f>VLOOKUP($A8,'Return Data'!$B$7:$R$2292,10,0)</f>
        <v>19.011700000000001</v>
      </c>
      <c r="E8" s="66">
        <f t="shared" ref="E8:E29" si="0">RANK(D8,D$8:D$29,0)</f>
        <v>8</v>
      </c>
      <c r="F8" s="65">
        <f>VLOOKUP($A8,'Return Data'!$B$7:$R$2292,11,0)</f>
        <v>17.5228</v>
      </c>
      <c r="G8" s="66">
        <f t="shared" ref="G8:G29" si="1">RANK(F8,F$8:F$29,0)</f>
        <v>9</v>
      </c>
      <c r="H8" s="65">
        <f>VLOOKUP($A8,'Return Data'!$B$7:$R$2292,12,0)</f>
        <v>14.3521</v>
      </c>
      <c r="I8" s="66">
        <f t="shared" ref="I8:I29" si="2">RANK(H8,H$8:H$29,0)</f>
        <v>6</v>
      </c>
      <c r="J8" s="65">
        <f>VLOOKUP($A8,'Return Data'!$B$7:$R$2292,13,0)</f>
        <v>22.836099999999998</v>
      </c>
      <c r="K8" s="66">
        <f t="shared" ref="K8:K29" si="3">RANK(J8,J$8:J$29,0)</f>
        <v>2</v>
      </c>
      <c r="L8" s="65">
        <f>VLOOKUP($A8,'Return Data'!$B$7:$R$2292,17,0)</f>
        <v>12.389699999999999</v>
      </c>
      <c r="M8" s="66">
        <f t="shared" ref="M8:M27" si="4">RANK(L8,L$8:L$29,0)</f>
        <v>8</v>
      </c>
      <c r="N8" s="65">
        <f>VLOOKUP($A8,'Return Data'!$B$7:$R$2292,14,0)</f>
        <v>10.5298</v>
      </c>
      <c r="O8" s="66">
        <f t="shared" ref="O8:O27" si="5">RANK(N8,N$8:N$29,0)</f>
        <v>8</v>
      </c>
      <c r="P8" s="65">
        <f>VLOOKUP($A8,'Return Data'!$B$7:$R$2292,15,0)</f>
        <v>7.6154999999999999</v>
      </c>
      <c r="Q8" s="66">
        <f t="shared" ref="Q8:Q27" si="6">RANK(P8,P$8:P$29,0)</f>
        <v>9</v>
      </c>
      <c r="R8" s="65">
        <f>VLOOKUP($A8,'Return Data'!$B$7:$R$2292,16,0)</f>
        <v>9.7080000000000002</v>
      </c>
      <c r="S8" s="67">
        <f t="shared" ref="S8:S29" si="7">RANK(R8,R$8:R$29,0)</f>
        <v>3</v>
      </c>
    </row>
    <row r="9" spans="1:20" x14ac:dyDescent="0.3">
      <c r="A9" s="63" t="s">
        <v>1635</v>
      </c>
      <c r="B9" s="64">
        <f>VLOOKUP($A9,'Return Data'!$B$7:$R$2292,3,0)</f>
        <v>44482</v>
      </c>
      <c r="C9" s="65">
        <f>VLOOKUP($A9,'Return Data'!$B$7:$R$2292,4,0)</f>
        <v>24.468800000000002</v>
      </c>
      <c r="D9" s="65">
        <f>VLOOKUP($A9,'Return Data'!$B$7:$R$2292,10,0)</f>
        <v>19.921299999999999</v>
      </c>
      <c r="E9" s="66">
        <f t="shared" si="0"/>
        <v>6</v>
      </c>
      <c r="F9" s="65">
        <f>VLOOKUP($A9,'Return Data'!$B$7:$R$2292,11,0)</f>
        <v>19.060500000000001</v>
      </c>
      <c r="G9" s="66">
        <f t="shared" si="1"/>
        <v>6</v>
      </c>
      <c r="H9" s="65">
        <f>VLOOKUP($A9,'Return Data'!$B$7:$R$2292,12,0)</f>
        <v>13.4352</v>
      </c>
      <c r="I9" s="66">
        <f t="shared" si="2"/>
        <v>7</v>
      </c>
      <c r="J9" s="65">
        <f>VLOOKUP($A9,'Return Data'!$B$7:$R$2292,13,0)</f>
        <v>17.418299999999999</v>
      </c>
      <c r="K9" s="66">
        <f t="shared" si="3"/>
        <v>7</v>
      </c>
      <c r="L9" s="65">
        <f>VLOOKUP($A9,'Return Data'!$B$7:$R$2292,17,0)</f>
        <v>13.299300000000001</v>
      </c>
      <c r="M9" s="66">
        <f t="shared" si="4"/>
        <v>5</v>
      </c>
      <c r="N9" s="65">
        <f>VLOOKUP($A9,'Return Data'!$B$7:$R$2292,14,0)</f>
        <v>9.6172000000000004</v>
      </c>
      <c r="O9" s="66">
        <f t="shared" si="5"/>
        <v>11</v>
      </c>
      <c r="P9" s="65">
        <f>VLOOKUP($A9,'Return Data'!$B$7:$R$2292,15,0)</f>
        <v>7.6871</v>
      </c>
      <c r="Q9" s="66">
        <f t="shared" si="6"/>
        <v>8</v>
      </c>
      <c r="R9" s="65">
        <f>VLOOKUP($A9,'Return Data'!$B$7:$R$2292,16,0)</f>
        <v>8.2772000000000006</v>
      </c>
      <c r="S9" s="67">
        <f t="shared" si="7"/>
        <v>14</v>
      </c>
    </row>
    <row r="10" spans="1:20" x14ac:dyDescent="0.3">
      <c r="A10" s="63" t="s">
        <v>1636</v>
      </c>
      <c r="B10" s="64">
        <f>VLOOKUP($A10,'Return Data'!$B$7:$R$2292,3,0)</f>
        <v>44482</v>
      </c>
      <c r="C10" s="65">
        <f>VLOOKUP($A10,'Return Data'!$B$7:$R$2292,4,0)</f>
        <v>30.863499999999998</v>
      </c>
      <c r="D10" s="65">
        <f>VLOOKUP($A10,'Return Data'!$B$7:$R$2292,10,0)</f>
        <v>14.708299999999999</v>
      </c>
      <c r="E10" s="66">
        <f t="shared" si="0"/>
        <v>15</v>
      </c>
      <c r="F10" s="65">
        <f>VLOOKUP($A10,'Return Data'!$B$7:$R$2292,11,0)</f>
        <v>13.517099999999999</v>
      </c>
      <c r="G10" s="66">
        <f t="shared" si="1"/>
        <v>14</v>
      </c>
      <c r="H10" s="65">
        <f>VLOOKUP($A10,'Return Data'!$B$7:$R$2292,12,0)</f>
        <v>7.0431999999999997</v>
      </c>
      <c r="I10" s="66">
        <f t="shared" si="2"/>
        <v>20</v>
      </c>
      <c r="J10" s="65">
        <f>VLOOKUP($A10,'Return Data'!$B$7:$R$2292,13,0)</f>
        <v>10.3545</v>
      </c>
      <c r="K10" s="66">
        <f t="shared" si="3"/>
        <v>20</v>
      </c>
      <c r="L10" s="65">
        <f>VLOOKUP($A10,'Return Data'!$B$7:$R$2292,17,0)</f>
        <v>10.6412</v>
      </c>
      <c r="M10" s="66">
        <f t="shared" si="4"/>
        <v>12</v>
      </c>
      <c r="N10" s="65">
        <f>VLOOKUP($A10,'Return Data'!$B$7:$R$2292,14,0)</f>
        <v>11.888199999999999</v>
      </c>
      <c r="O10" s="66">
        <f t="shared" si="5"/>
        <v>4</v>
      </c>
      <c r="P10" s="65">
        <f>VLOOKUP($A10,'Return Data'!$B$7:$R$2292,15,0)</f>
        <v>8.3574000000000002</v>
      </c>
      <c r="Q10" s="66">
        <f t="shared" si="6"/>
        <v>5</v>
      </c>
      <c r="R10" s="65">
        <f>VLOOKUP($A10,'Return Data'!$B$7:$R$2292,16,0)</f>
        <v>6.8098000000000001</v>
      </c>
      <c r="S10" s="67">
        <f t="shared" si="7"/>
        <v>19</v>
      </c>
    </row>
    <row r="11" spans="1:20" x14ac:dyDescent="0.3">
      <c r="A11" s="63" t="s">
        <v>1637</v>
      </c>
      <c r="B11" s="64">
        <f>VLOOKUP($A11,'Return Data'!$B$7:$R$2292,3,0)</f>
        <v>44482</v>
      </c>
      <c r="C11" s="65">
        <f>VLOOKUP($A11,'Return Data'!$B$7:$R$2292,4,0)</f>
        <v>35.072099999999999</v>
      </c>
      <c r="D11" s="65">
        <f>VLOOKUP($A11,'Return Data'!$B$7:$R$2292,10,0)</f>
        <v>13.6229</v>
      </c>
      <c r="E11" s="66">
        <f t="shared" si="0"/>
        <v>18</v>
      </c>
      <c r="F11" s="65">
        <f>VLOOKUP($A11,'Return Data'!$B$7:$R$2292,11,0)</f>
        <v>14.417999999999999</v>
      </c>
      <c r="G11" s="66">
        <f t="shared" si="1"/>
        <v>13</v>
      </c>
      <c r="H11" s="65">
        <f>VLOOKUP($A11,'Return Data'!$B$7:$R$2292,12,0)</f>
        <v>7.9911000000000003</v>
      </c>
      <c r="I11" s="66">
        <f t="shared" si="2"/>
        <v>16</v>
      </c>
      <c r="J11" s="65">
        <f>VLOOKUP($A11,'Return Data'!$B$7:$R$2292,13,0)</f>
        <v>12.0883</v>
      </c>
      <c r="K11" s="66">
        <f t="shared" si="3"/>
        <v>16</v>
      </c>
      <c r="L11" s="65">
        <f>VLOOKUP($A11,'Return Data'!$B$7:$R$2292,17,0)</f>
        <v>9.4115000000000002</v>
      </c>
      <c r="M11" s="66">
        <f t="shared" si="4"/>
        <v>15</v>
      </c>
      <c r="N11" s="65">
        <f>VLOOKUP($A11,'Return Data'!$B$7:$R$2292,14,0)</f>
        <v>9.1222999999999992</v>
      </c>
      <c r="O11" s="66">
        <f t="shared" si="5"/>
        <v>13</v>
      </c>
      <c r="P11" s="65">
        <f>VLOOKUP($A11,'Return Data'!$B$7:$R$2292,15,0)</f>
        <v>7.2489999999999997</v>
      </c>
      <c r="Q11" s="66">
        <f t="shared" si="6"/>
        <v>11</v>
      </c>
      <c r="R11" s="65">
        <f>VLOOKUP($A11,'Return Data'!$B$7:$R$2292,16,0)</f>
        <v>7.6299000000000001</v>
      </c>
      <c r="S11" s="67">
        <f t="shared" si="7"/>
        <v>16</v>
      </c>
    </row>
    <row r="12" spans="1:20" x14ac:dyDescent="0.3">
      <c r="A12" s="63" t="s">
        <v>1638</v>
      </c>
      <c r="B12" s="64">
        <f>VLOOKUP($A12,'Return Data'!$B$7:$R$2292,3,0)</f>
        <v>44482</v>
      </c>
      <c r="C12" s="65">
        <f>VLOOKUP($A12,'Return Data'!$B$7:$R$2292,4,0)</f>
        <v>23.118099999999998</v>
      </c>
      <c r="D12" s="65">
        <f>VLOOKUP($A12,'Return Data'!$B$7:$R$2292,10,0)</f>
        <v>16.2698</v>
      </c>
      <c r="E12" s="66">
        <f t="shared" si="0"/>
        <v>11</v>
      </c>
      <c r="F12" s="65">
        <f>VLOOKUP($A12,'Return Data'!$B$7:$R$2292,11,0)</f>
        <v>16.133600000000001</v>
      </c>
      <c r="G12" s="66">
        <f t="shared" si="1"/>
        <v>11</v>
      </c>
      <c r="H12" s="65">
        <f>VLOOKUP($A12,'Return Data'!$B$7:$R$2292,12,0)</f>
        <v>10.6808</v>
      </c>
      <c r="I12" s="66">
        <f t="shared" si="2"/>
        <v>12</v>
      </c>
      <c r="J12" s="65">
        <f>VLOOKUP($A12,'Return Data'!$B$7:$R$2292,13,0)</f>
        <v>12.1416</v>
      </c>
      <c r="K12" s="66">
        <f t="shared" si="3"/>
        <v>15</v>
      </c>
      <c r="L12" s="65">
        <f>VLOOKUP($A12,'Return Data'!$B$7:$R$2292,17,0)</f>
        <v>11.6874</v>
      </c>
      <c r="M12" s="66">
        <f t="shared" si="4"/>
        <v>10</v>
      </c>
      <c r="N12" s="65">
        <f>VLOOKUP($A12,'Return Data'!$B$7:$R$2292,14,0)</f>
        <v>4.4344999999999999</v>
      </c>
      <c r="O12" s="66">
        <f t="shared" si="5"/>
        <v>19</v>
      </c>
      <c r="P12" s="65">
        <f>VLOOKUP($A12,'Return Data'!$B$7:$R$2292,15,0)</f>
        <v>4.4640000000000004</v>
      </c>
      <c r="Q12" s="66">
        <f t="shared" si="6"/>
        <v>19</v>
      </c>
      <c r="R12" s="65">
        <f>VLOOKUP($A12,'Return Data'!$B$7:$R$2292,16,0)</f>
        <v>6.8879999999999999</v>
      </c>
      <c r="S12" s="67">
        <f t="shared" si="7"/>
        <v>18</v>
      </c>
    </row>
    <row r="13" spans="1:20" x14ac:dyDescent="0.3">
      <c r="A13" s="63" t="s">
        <v>1639</v>
      </c>
      <c r="B13" s="64">
        <f>VLOOKUP($A13,'Return Data'!$B$7:$R$2292,3,0)</f>
        <v>44482</v>
      </c>
      <c r="C13" s="65">
        <f>VLOOKUP($A13,'Return Data'!$B$7:$R$2292,4,0)</f>
        <v>87.244038300134207</v>
      </c>
      <c r="D13" s="65">
        <f>VLOOKUP($A13,'Return Data'!$B$7:$R$2292,10,0)</f>
        <v>15.498200000000001</v>
      </c>
      <c r="E13" s="66">
        <f t="shared" si="0"/>
        <v>14</v>
      </c>
      <c r="F13" s="65">
        <f>VLOOKUP($A13,'Return Data'!$B$7:$R$2292,11,0)</f>
        <v>17.553799999999999</v>
      </c>
      <c r="G13" s="66">
        <f t="shared" si="1"/>
        <v>8</v>
      </c>
      <c r="H13" s="65">
        <f>VLOOKUP($A13,'Return Data'!$B$7:$R$2292,12,0)</f>
        <v>12.955399999999999</v>
      </c>
      <c r="I13" s="66">
        <f t="shared" si="2"/>
        <v>8</v>
      </c>
      <c r="J13" s="65">
        <f>VLOOKUP($A13,'Return Data'!$B$7:$R$2292,13,0)</f>
        <v>15.9473</v>
      </c>
      <c r="K13" s="66">
        <f t="shared" si="3"/>
        <v>8</v>
      </c>
      <c r="L13" s="65">
        <f>VLOOKUP($A13,'Return Data'!$B$7:$R$2292,17,0)</f>
        <v>13.747199999999999</v>
      </c>
      <c r="M13" s="66">
        <f t="shared" si="4"/>
        <v>4</v>
      </c>
      <c r="N13" s="65">
        <f>VLOOKUP($A13,'Return Data'!$B$7:$R$2292,14,0)</f>
        <v>12.756399999999999</v>
      </c>
      <c r="O13" s="66">
        <f t="shared" si="5"/>
        <v>2</v>
      </c>
      <c r="P13" s="65">
        <f>VLOOKUP($A13,'Return Data'!$B$7:$R$2292,15,0)</f>
        <v>9.0068000000000001</v>
      </c>
      <c r="Q13" s="66">
        <f t="shared" si="6"/>
        <v>3</v>
      </c>
      <c r="R13" s="65">
        <f>VLOOKUP($A13,'Return Data'!$B$7:$R$2292,16,0)</f>
        <v>8.6597000000000008</v>
      </c>
      <c r="S13" s="67">
        <f t="shared" si="7"/>
        <v>8</v>
      </c>
    </row>
    <row r="14" spans="1:20" x14ac:dyDescent="0.3">
      <c r="A14" s="63" t="s">
        <v>1640</v>
      </c>
      <c r="B14" s="64">
        <f>VLOOKUP($A14,'Return Data'!$B$7:$R$2292,3,0)</f>
        <v>44482</v>
      </c>
      <c r="C14" s="65">
        <f>VLOOKUP($A14,'Return Data'!$B$7:$R$2292,4,0)</f>
        <v>43.9816</v>
      </c>
      <c r="D14" s="65">
        <f>VLOOKUP($A14,'Return Data'!$B$7:$R$2292,10,0)</f>
        <v>10.3224</v>
      </c>
      <c r="E14" s="66">
        <f t="shared" si="0"/>
        <v>21</v>
      </c>
      <c r="F14" s="65">
        <f>VLOOKUP($A14,'Return Data'!$B$7:$R$2292,11,0)</f>
        <v>12.8504</v>
      </c>
      <c r="G14" s="66">
        <f t="shared" si="1"/>
        <v>18</v>
      </c>
      <c r="H14" s="65">
        <f>VLOOKUP($A14,'Return Data'!$B$7:$R$2292,12,0)</f>
        <v>10.5571</v>
      </c>
      <c r="I14" s="66">
        <f t="shared" si="2"/>
        <v>13</v>
      </c>
      <c r="J14" s="65">
        <f>VLOOKUP($A14,'Return Data'!$B$7:$R$2292,13,0)</f>
        <v>13.9384</v>
      </c>
      <c r="K14" s="66">
        <f t="shared" si="3"/>
        <v>12</v>
      </c>
      <c r="L14" s="65">
        <f>VLOOKUP($A14,'Return Data'!$B$7:$R$2292,17,0)</f>
        <v>10.278499999999999</v>
      </c>
      <c r="M14" s="66">
        <f t="shared" si="4"/>
        <v>13</v>
      </c>
      <c r="N14" s="65">
        <f>VLOOKUP($A14,'Return Data'!$B$7:$R$2292,14,0)</f>
        <v>8.3869000000000007</v>
      </c>
      <c r="O14" s="66">
        <f t="shared" si="5"/>
        <v>17</v>
      </c>
      <c r="P14" s="65">
        <f>VLOOKUP($A14,'Return Data'!$B$7:$R$2292,15,0)</f>
        <v>5.5891999999999999</v>
      </c>
      <c r="Q14" s="66">
        <f t="shared" si="6"/>
        <v>18</v>
      </c>
      <c r="R14" s="65">
        <f>VLOOKUP($A14,'Return Data'!$B$7:$R$2292,16,0)</f>
        <v>8.9116999999999997</v>
      </c>
      <c r="S14" s="67">
        <f t="shared" si="7"/>
        <v>7</v>
      </c>
    </row>
    <row r="15" spans="1:20" x14ac:dyDescent="0.3">
      <c r="A15" s="63" t="s">
        <v>1641</v>
      </c>
      <c r="B15" s="64">
        <f>VLOOKUP($A15,'Return Data'!$B$7:$R$2292,3,0)</f>
        <v>44482</v>
      </c>
      <c r="C15" s="65">
        <f>VLOOKUP($A15,'Return Data'!$B$7:$R$2292,4,0)</f>
        <v>68.418400000000005</v>
      </c>
      <c r="D15" s="65">
        <f>VLOOKUP($A15,'Return Data'!$B$7:$R$2292,10,0)</f>
        <v>13.1637</v>
      </c>
      <c r="E15" s="66">
        <f t="shared" si="0"/>
        <v>19</v>
      </c>
      <c r="F15" s="65">
        <f>VLOOKUP($A15,'Return Data'!$B$7:$R$2292,11,0)</f>
        <v>13.387700000000001</v>
      </c>
      <c r="G15" s="66">
        <f t="shared" si="1"/>
        <v>16</v>
      </c>
      <c r="H15" s="65">
        <f>VLOOKUP($A15,'Return Data'!$B$7:$R$2292,12,0)</f>
        <v>9.6237999999999992</v>
      </c>
      <c r="I15" s="66">
        <f t="shared" si="2"/>
        <v>15</v>
      </c>
      <c r="J15" s="65">
        <f>VLOOKUP($A15,'Return Data'!$B$7:$R$2292,13,0)</f>
        <v>14.626899999999999</v>
      </c>
      <c r="K15" s="66">
        <f t="shared" si="3"/>
        <v>9</v>
      </c>
      <c r="L15" s="65">
        <f>VLOOKUP($A15,'Return Data'!$B$7:$R$2292,17,0)</f>
        <v>9.3597999999999999</v>
      </c>
      <c r="M15" s="66">
        <f t="shared" si="4"/>
        <v>16</v>
      </c>
      <c r="N15" s="65">
        <f>VLOOKUP($A15,'Return Data'!$B$7:$R$2292,14,0)</f>
        <v>9.0962999999999994</v>
      </c>
      <c r="O15" s="66">
        <f t="shared" si="5"/>
        <v>14</v>
      </c>
      <c r="P15" s="65">
        <f>VLOOKUP($A15,'Return Data'!$B$7:$R$2292,15,0)</f>
        <v>6.8014000000000001</v>
      </c>
      <c r="Q15" s="66">
        <f t="shared" si="6"/>
        <v>14</v>
      </c>
      <c r="R15" s="65">
        <f>VLOOKUP($A15,'Return Data'!$B$7:$R$2292,16,0)</f>
        <v>9.5637000000000008</v>
      </c>
      <c r="S15" s="67">
        <f t="shared" si="7"/>
        <v>5</v>
      </c>
    </row>
    <row r="16" spans="1:20" x14ac:dyDescent="0.3">
      <c r="A16" s="63" t="s">
        <v>1643</v>
      </c>
      <c r="B16" s="64">
        <f>VLOOKUP($A16,'Return Data'!$B$7:$R$2292,3,0)</f>
        <v>44482</v>
      </c>
      <c r="C16" s="65">
        <f>VLOOKUP($A16,'Return Data'!$B$7:$R$2292,4,0)</f>
        <v>59.695500000000003</v>
      </c>
      <c r="D16" s="65">
        <f>VLOOKUP($A16,'Return Data'!$B$7:$R$2292,10,0)</f>
        <v>18.940300000000001</v>
      </c>
      <c r="E16" s="66">
        <f t="shared" si="0"/>
        <v>9</v>
      </c>
      <c r="F16" s="65">
        <f>VLOOKUP($A16,'Return Data'!$B$7:$R$2292,11,0)</f>
        <v>22.161899999999999</v>
      </c>
      <c r="G16" s="66">
        <f t="shared" si="1"/>
        <v>4</v>
      </c>
      <c r="H16" s="65">
        <f>VLOOKUP($A16,'Return Data'!$B$7:$R$2292,12,0)</f>
        <v>16.165299999999998</v>
      </c>
      <c r="I16" s="66">
        <f t="shared" si="2"/>
        <v>3</v>
      </c>
      <c r="J16" s="65">
        <f>VLOOKUP($A16,'Return Data'!$B$7:$R$2292,13,0)</f>
        <v>23.0214</v>
      </c>
      <c r="K16" s="66">
        <f t="shared" si="3"/>
        <v>1</v>
      </c>
      <c r="L16" s="65">
        <f>VLOOKUP($A16,'Return Data'!$B$7:$R$2292,17,0)</f>
        <v>14.037800000000001</v>
      </c>
      <c r="M16" s="66">
        <f t="shared" si="4"/>
        <v>3</v>
      </c>
      <c r="N16" s="65">
        <f>VLOOKUP($A16,'Return Data'!$B$7:$R$2292,14,0)</f>
        <v>11.657299999999999</v>
      </c>
      <c r="O16" s="66">
        <f t="shared" si="5"/>
        <v>5</v>
      </c>
      <c r="P16" s="65">
        <f>VLOOKUP($A16,'Return Data'!$B$7:$R$2292,15,0)</f>
        <v>8.3152000000000008</v>
      </c>
      <c r="Q16" s="66">
        <f t="shared" si="6"/>
        <v>6</v>
      </c>
      <c r="R16" s="65">
        <f>VLOOKUP($A16,'Return Data'!$B$7:$R$2292,16,0)</f>
        <v>10.5517</v>
      </c>
      <c r="S16" s="67">
        <f t="shared" si="7"/>
        <v>1</v>
      </c>
    </row>
    <row r="17" spans="1:19" x14ac:dyDescent="0.3">
      <c r="A17" s="63" t="s">
        <v>1644</v>
      </c>
      <c r="B17" s="64">
        <f>VLOOKUP($A17,'Return Data'!$B$7:$R$2292,3,0)</f>
        <v>44482</v>
      </c>
      <c r="C17" s="65">
        <f>VLOOKUP($A17,'Return Data'!$B$7:$R$2292,4,0)</f>
        <v>46.484900000000003</v>
      </c>
      <c r="D17" s="65">
        <f>VLOOKUP($A17,'Return Data'!$B$7:$R$2292,10,0)</f>
        <v>20.515899999999998</v>
      </c>
      <c r="E17" s="66">
        <f t="shared" si="0"/>
        <v>4</v>
      </c>
      <c r="F17" s="65">
        <f>VLOOKUP($A17,'Return Data'!$B$7:$R$2292,11,0)</f>
        <v>17.9679</v>
      </c>
      <c r="G17" s="66">
        <f t="shared" si="1"/>
        <v>7</v>
      </c>
      <c r="H17" s="65">
        <f>VLOOKUP($A17,'Return Data'!$B$7:$R$2292,12,0)</f>
        <v>10.485799999999999</v>
      </c>
      <c r="I17" s="66">
        <f t="shared" si="2"/>
        <v>14</v>
      </c>
      <c r="J17" s="65">
        <f>VLOOKUP($A17,'Return Data'!$B$7:$R$2292,13,0)</f>
        <v>14.5275</v>
      </c>
      <c r="K17" s="66">
        <f t="shared" si="3"/>
        <v>10</v>
      </c>
      <c r="L17" s="65">
        <f>VLOOKUP($A17,'Return Data'!$B$7:$R$2292,17,0)</f>
        <v>11.331300000000001</v>
      </c>
      <c r="M17" s="66">
        <f t="shared" si="4"/>
        <v>11</v>
      </c>
      <c r="N17" s="65">
        <f>VLOOKUP($A17,'Return Data'!$B$7:$R$2292,14,0)</f>
        <v>10.591100000000001</v>
      </c>
      <c r="O17" s="66">
        <f t="shared" si="5"/>
        <v>7</v>
      </c>
      <c r="P17" s="65">
        <f>VLOOKUP($A17,'Return Data'!$B$7:$R$2292,15,0)</f>
        <v>7.3006000000000002</v>
      </c>
      <c r="Q17" s="66">
        <f t="shared" si="6"/>
        <v>10</v>
      </c>
      <c r="R17" s="65">
        <f>VLOOKUP($A17,'Return Data'!$B$7:$R$2292,16,0)</f>
        <v>9.0975999999999999</v>
      </c>
      <c r="S17" s="67">
        <f t="shared" si="7"/>
        <v>6</v>
      </c>
    </row>
    <row r="18" spans="1:19" x14ac:dyDescent="0.3">
      <c r="A18" s="63" t="s">
        <v>1645</v>
      </c>
      <c r="B18" s="64">
        <f>VLOOKUP($A18,'Return Data'!$B$7:$R$2292,3,0)</f>
        <v>44482</v>
      </c>
      <c r="C18" s="65">
        <f>VLOOKUP($A18,'Return Data'!$B$7:$R$2292,4,0)</f>
        <v>55.256799999999998</v>
      </c>
      <c r="D18" s="65">
        <f>VLOOKUP($A18,'Return Data'!$B$7:$R$2292,10,0)</f>
        <v>20.235700000000001</v>
      </c>
      <c r="E18" s="66">
        <f t="shared" si="0"/>
        <v>5</v>
      </c>
      <c r="F18" s="65">
        <f>VLOOKUP($A18,'Return Data'!$B$7:$R$2292,11,0)</f>
        <v>16.8155</v>
      </c>
      <c r="G18" s="66">
        <f t="shared" si="1"/>
        <v>10</v>
      </c>
      <c r="H18" s="65">
        <f>VLOOKUP($A18,'Return Data'!$B$7:$R$2292,12,0)</f>
        <v>11.6074</v>
      </c>
      <c r="I18" s="66">
        <f t="shared" si="2"/>
        <v>9</v>
      </c>
      <c r="J18" s="65">
        <f>VLOOKUP($A18,'Return Data'!$B$7:$R$2292,13,0)</f>
        <v>14.521599999999999</v>
      </c>
      <c r="K18" s="66">
        <f t="shared" si="3"/>
        <v>11</v>
      </c>
      <c r="L18" s="65">
        <f>VLOOKUP($A18,'Return Data'!$B$7:$R$2292,17,0)</f>
        <v>12.2418</v>
      </c>
      <c r="M18" s="66">
        <f t="shared" si="4"/>
        <v>9</v>
      </c>
      <c r="N18" s="65">
        <f>VLOOKUP($A18,'Return Data'!$B$7:$R$2292,14,0)</f>
        <v>11.231400000000001</v>
      </c>
      <c r="O18" s="66">
        <f t="shared" si="5"/>
        <v>6</v>
      </c>
      <c r="P18" s="65">
        <f>VLOOKUP($A18,'Return Data'!$B$7:$R$2292,15,0)</f>
        <v>9.5266999999999999</v>
      </c>
      <c r="Q18" s="66">
        <f t="shared" si="6"/>
        <v>1</v>
      </c>
      <c r="R18" s="65">
        <f>VLOOKUP($A18,'Return Data'!$B$7:$R$2292,16,0)</f>
        <v>10.229900000000001</v>
      </c>
      <c r="S18" s="67">
        <f t="shared" si="7"/>
        <v>2</v>
      </c>
    </row>
    <row r="19" spans="1:19" x14ac:dyDescent="0.3">
      <c r="A19" s="63" t="s">
        <v>1646</v>
      </c>
      <c r="B19" s="64">
        <f>VLOOKUP($A19,'Return Data'!$B$7:$R$2292,3,0)</f>
        <v>44482</v>
      </c>
      <c r="C19" s="65">
        <f>VLOOKUP($A19,'Return Data'!$B$7:$R$2292,4,0)</f>
        <v>26.1921</v>
      </c>
      <c r="D19" s="65">
        <f>VLOOKUP($A19,'Return Data'!$B$7:$R$2292,10,0)</f>
        <v>15.5276</v>
      </c>
      <c r="E19" s="66">
        <f t="shared" si="0"/>
        <v>13</v>
      </c>
      <c r="F19" s="65">
        <f>VLOOKUP($A19,'Return Data'!$B$7:$R$2292,11,0)</f>
        <v>13.421200000000001</v>
      </c>
      <c r="G19" s="66">
        <f t="shared" si="1"/>
        <v>15</v>
      </c>
      <c r="H19" s="65">
        <f>VLOOKUP($A19,'Return Data'!$B$7:$R$2292,12,0)</f>
        <v>7.9280999999999997</v>
      </c>
      <c r="I19" s="66">
        <f t="shared" si="2"/>
        <v>17</v>
      </c>
      <c r="J19" s="65">
        <f>VLOOKUP($A19,'Return Data'!$B$7:$R$2292,13,0)</f>
        <v>10.6548</v>
      </c>
      <c r="K19" s="66">
        <f t="shared" si="3"/>
        <v>17</v>
      </c>
      <c r="L19" s="65">
        <f>VLOOKUP($A19,'Return Data'!$B$7:$R$2292,17,0)</f>
        <v>8.7555999999999994</v>
      </c>
      <c r="M19" s="66">
        <f t="shared" si="4"/>
        <v>18</v>
      </c>
      <c r="N19" s="65">
        <f>VLOOKUP($A19,'Return Data'!$B$7:$R$2292,14,0)</f>
        <v>8.8711000000000002</v>
      </c>
      <c r="O19" s="66">
        <f t="shared" si="5"/>
        <v>15</v>
      </c>
      <c r="P19" s="65">
        <f>VLOOKUP($A19,'Return Data'!$B$7:$R$2292,15,0)</f>
        <v>6.8879000000000001</v>
      </c>
      <c r="Q19" s="66">
        <f t="shared" si="6"/>
        <v>13</v>
      </c>
      <c r="R19" s="65">
        <f>VLOOKUP($A19,'Return Data'!$B$7:$R$2292,16,0)</f>
        <v>8.6250999999999998</v>
      </c>
      <c r="S19" s="67">
        <f t="shared" si="7"/>
        <v>10</v>
      </c>
    </row>
    <row r="20" spans="1:19" x14ac:dyDescent="0.3">
      <c r="A20" s="63" t="s">
        <v>1647</v>
      </c>
      <c r="B20" s="64">
        <f>VLOOKUP($A20,'Return Data'!$B$7:$R$2292,3,0)</f>
        <v>0</v>
      </c>
      <c r="C20" s="65">
        <f>VLOOKUP($A20,'Return Data'!$B$7:$R$2292,4,0)</f>
        <v>0</v>
      </c>
      <c r="D20" s="65">
        <f>VLOOKUP($A20,'Return Data'!$B$7:$R$2292,10,0)</f>
        <v>0</v>
      </c>
      <c r="E20" s="66">
        <f t="shared" si="0"/>
        <v>22</v>
      </c>
      <c r="F20" s="65">
        <f>VLOOKUP($A20,'Return Data'!$B$7:$R$2292,11,0)</f>
        <v>0</v>
      </c>
      <c r="G20" s="66">
        <f t="shared" si="1"/>
        <v>22</v>
      </c>
      <c r="H20" s="65">
        <f>VLOOKUP($A20,'Return Data'!$B$7:$R$2292,12,0)</f>
        <v>0</v>
      </c>
      <c r="I20" s="66">
        <f t="shared" si="2"/>
        <v>21</v>
      </c>
      <c r="J20" s="65">
        <f>VLOOKUP($A20,'Return Data'!$B$7:$R$2292,13,0)</f>
        <v>0</v>
      </c>
      <c r="K20" s="66">
        <f t="shared" si="3"/>
        <v>21</v>
      </c>
      <c r="L20" s="65">
        <f>VLOOKUP($A20,'Return Data'!$B$7:$R$2292,17,0)</f>
        <v>0</v>
      </c>
      <c r="M20" s="66">
        <f t="shared" si="4"/>
        <v>21</v>
      </c>
      <c r="N20" s="65">
        <f>VLOOKUP($A20,'Return Data'!$B$7:$R$2292,14,0)</f>
        <v>0</v>
      </c>
      <c r="O20" s="66">
        <f t="shared" si="5"/>
        <v>21</v>
      </c>
      <c r="P20" s="65">
        <f>VLOOKUP($A20,'Return Data'!$B$7:$R$2292,15,0)</f>
        <v>0</v>
      </c>
      <c r="Q20" s="66">
        <f t="shared" si="6"/>
        <v>21</v>
      </c>
      <c r="R20" s="65">
        <f>VLOOKUP($A20,'Return Data'!$B$7:$R$2292,16,0)</f>
        <v>0</v>
      </c>
      <c r="S20" s="67">
        <f t="shared" si="7"/>
        <v>21</v>
      </c>
    </row>
    <row r="21" spans="1:19" x14ac:dyDescent="0.3">
      <c r="A21" s="63" t="s">
        <v>1648</v>
      </c>
      <c r="B21" s="64">
        <f>VLOOKUP($A21,'Return Data'!$B$7:$R$2292,3,0)</f>
        <v>44482</v>
      </c>
      <c r="C21" s="65">
        <f>VLOOKUP($A21,'Return Data'!$B$7:$R$2292,4,0)</f>
        <v>43.001399999999997</v>
      </c>
      <c r="D21" s="65">
        <f>VLOOKUP($A21,'Return Data'!$B$7:$R$2292,10,0)</f>
        <v>25.3887</v>
      </c>
      <c r="E21" s="66">
        <f t="shared" si="0"/>
        <v>3</v>
      </c>
      <c r="F21" s="65">
        <f>VLOOKUP($A21,'Return Data'!$B$7:$R$2292,11,0)</f>
        <v>22.6995</v>
      </c>
      <c r="G21" s="66">
        <f t="shared" si="1"/>
        <v>3</v>
      </c>
      <c r="H21" s="65">
        <f>VLOOKUP($A21,'Return Data'!$B$7:$R$2292,12,0)</f>
        <v>16.106400000000001</v>
      </c>
      <c r="I21" s="66">
        <f t="shared" si="2"/>
        <v>4</v>
      </c>
      <c r="J21" s="65">
        <f>VLOOKUP($A21,'Return Data'!$B$7:$R$2292,13,0)</f>
        <v>21.574200000000001</v>
      </c>
      <c r="K21" s="66">
        <f t="shared" si="3"/>
        <v>4</v>
      </c>
      <c r="L21" s="65">
        <f>VLOOKUP($A21,'Return Data'!$B$7:$R$2292,17,0)</f>
        <v>15.778600000000001</v>
      </c>
      <c r="M21" s="66">
        <f t="shared" si="4"/>
        <v>1</v>
      </c>
      <c r="N21" s="65">
        <f>VLOOKUP($A21,'Return Data'!$B$7:$R$2292,14,0)</f>
        <v>14.1274</v>
      </c>
      <c r="O21" s="66">
        <f t="shared" si="5"/>
        <v>1</v>
      </c>
      <c r="P21" s="65">
        <f>VLOOKUP($A21,'Return Data'!$B$7:$R$2292,15,0)</f>
        <v>9.4998000000000005</v>
      </c>
      <c r="Q21" s="66">
        <f t="shared" si="6"/>
        <v>2</v>
      </c>
      <c r="R21" s="65">
        <f>VLOOKUP($A21,'Return Data'!$B$7:$R$2292,16,0)</f>
        <v>8.5015999999999998</v>
      </c>
      <c r="S21" s="67">
        <f t="shared" si="7"/>
        <v>11</v>
      </c>
    </row>
    <row r="22" spans="1:19" x14ac:dyDescent="0.3">
      <c r="A22" s="63" t="s">
        <v>1649</v>
      </c>
      <c r="B22" s="64">
        <f>VLOOKUP($A22,'Return Data'!$B$7:$R$2292,3,0)</f>
        <v>44482</v>
      </c>
      <c r="C22" s="65">
        <f>VLOOKUP($A22,'Return Data'!$B$7:$R$2292,4,0)</f>
        <v>43.366599999999998</v>
      </c>
      <c r="D22" s="65">
        <f>VLOOKUP($A22,'Return Data'!$B$7:$R$2292,10,0)</f>
        <v>16.398199999999999</v>
      </c>
      <c r="E22" s="66">
        <f t="shared" si="0"/>
        <v>10</v>
      </c>
      <c r="F22" s="65">
        <f>VLOOKUP($A22,'Return Data'!$B$7:$R$2292,11,0)</f>
        <v>15.912599999999999</v>
      </c>
      <c r="G22" s="66">
        <f t="shared" si="1"/>
        <v>12</v>
      </c>
      <c r="H22" s="65">
        <f>VLOOKUP($A22,'Return Data'!$B$7:$R$2292,12,0)</f>
        <v>11.0144</v>
      </c>
      <c r="I22" s="66">
        <f t="shared" si="2"/>
        <v>11</v>
      </c>
      <c r="J22" s="65">
        <f>VLOOKUP($A22,'Return Data'!$B$7:$R$2292,13,0)</f>
        <v>13.187099999999999</v>
      </c>
      <c r="K22" s="66">
        <f t="shared" si="3"/>
        <v>14</v>
      </c>
      <c r="L22" s="65">
        <f>VLOOKUP($A22,'Return Data'!$B$7:$R$2292,17,0)</f>
        <v>9.7039000000000009</v>
      </c>
      <c r="M22" s="66">
        <f t="shared" si="4"/>
        <v>14</v>
      </c>
      <c r="N22" s="65">
        <f>VLOOKUP($A22,'Return Data'!$B$7:$R$2292,14,0)</f>
        <v>9.6766000000000005</v>
      </c>
      <c r="O22" s="66">
        <f t="shared" si="5"/>
        <v>9</v>
      </c>
      <c r="P22" s="65">
        <f>VLOOKUP($A22,'Return Data'!$B$7:$R$2292,15,0)</f>
        <v>7.1772</v>
      </c>
      <c r="Q22" s="66">
        <f t="shared" si="6"/>
        <v>12</v>
      </c>
      <c r="R22" s="65">
        <f>VLOOKUP($A22,'Return Data'!$B$7:$R$2292,16,0)</f>
        <v>6.1519000000000004</v>
      </c>
      <c r="S22" s="67">
        <f t="shared" si="7"/>
        <v>20</v>
      </c>
    </row>
    <row r="23" spans="1:19" x14ac:dyDescent="0.3">
      <c r="A23" s="63" t="s">
        <v>1650</v>
      </c>
      <c r="B23" s="64">
        <f>VLOOKUP($A23,'Return Data'!$B$7:$R$2292,3,0)</f>
        <v>44482</v>
      </c>
      <c r="C23" s="65">
        <f>VLOOKUP($A23,'Return Data'!$B$7:$R$2292,4,0)</f>
        <v>67.344499999999996</v>
      </c>
      <c r="D23" s="65">
        <f>VLOOKUP($A23,'Return Data'!$B$7:$R$2292,10,0)</f>
        <v>15.8895</v>
      </c>
      <c r="E23" s="66">
        <f t="shared" si="0"/>
        <v>12</v>
      </c>
      <c r="F23" s="65">
        <f>VLOOKUP($A23,'Return Data'!$B$7:$R$2292,11,0)</f>
        <v>12.488099999999999</v>
      </c>
      <c r="G23" s="66">
        <f t="shared" si="1"/>
        <v>20</v>
      </c>
      <c r="H23" s="65">
        <f>VLOOKUP($A23,'Return Data'!$B$7:$R$2292,12,0)</f>
        <v>7.1486000000000001</v>
      </c>
      <c r="I23" s="66">
        <f t="shared" si="2"/>
        <v>19</v>
      </c>
      <c r="J23" s="65">
        <f>VLOOKUP($A23,'Return Data'!$B$7:$R$2292,13,0)</f>
        <v>10.3659</v>
      </c>
      <c r="K23" s="66">
        <f t="shared" si="3"/>
        <v>19</v>
      </c>
      <c r="L23" s="65">
        <f>VLOOKUP($A23,'Return Data'!$B$7:$R$2292,17,0)</f>
        <v>9.3134999999999994</v>
      </c>
      <c r="M23" s="66">
        <f t="shared" si="4"/>
        <v>17</v>
      </c>
      <c r="N23" s="65">
        <f>VLOOKUP($A23,'Return Data'!$B$7:$R$2292,14,0)</f>
        <v>9.2399000000000004</v>
      </c>
      <c r="O23" s="66">
        <f t="shared" si="5"/>
        <v>12</v>
      </c>
      <c r="P23" s="65">
        <f>VLOOKUP($A23,'Return Data'!$B$7:$R$2292,15,0)</f>
        <v>6.7337999999999996</v>
      </c>
      <c r="Q23" s="66">
        <f t="shared" si="6"/>
        <v>15</v>
      </c>
      <c r="R23" s="65">
        <f>VLOOKUP($A23,'Return Data'!$B$7:$R$2292,16,0)</f>
        <v>8.4353999999999996</v>
      </c>
      <c r="S23" s="67">
        <f t="shared" si="7"/>
        <v>12</v>
      </c>
    </row>
    <row r="24" spans="1:19" x14ac:dyDescent="0.3">
      <c r="A24" s="63" t="s">
        <v>2012</v>
      </c>
      <c r="B24" s="64">
        <f>VLOOKUP($A24,'Return Data'!$B$7:$R$2292,3,0)</f>
        <v>44482</v>
      </c>
      <c r="C24" s="65">
        <f>VLOOKUP($A24,'Return Data'!$B$7:$R$2292,4,0)</f>
        <v>22.2836</v>
      </c>
      <c r="D24" s="65">
        <f>VLOOKUP($A24,'Return Data'!$B$7:$R$2292,10,0)</f>
        <v>14.0299</v>
      </c>
      <c r="E24" s="66">
        <f t="shared" si="0"/>
        <v>17</v>
      </c>
      <c r="F24" s="65">
        <f>VLOOKUP($A24,'Return Data'!$B$7:$R$2292,11,0)</f>
        <v>12.831099999999999</v>
      </c>
      <c r="G24" s="66">
        <f t="shared" si="1"/>
        <v>19</v>
      </c>
      <c r="H24" s="65">
        <f>VLOOKUP($A24,'Return Data'!$B$7:$R$2292,12,0)</f>
        <v>7.6519000000000004</v>
      </c>
      <c r="I24" s="66">
        <f t="shared" si="2"/>
        <v>18</v>
      </c>
      <c r="J24" s="65">
        <f>VLOOKUP($A24,'Return Data'!$B$7:$R$2292,13,0)</f>
        <v>10.486599999999999</v>
      </c>
      <c r="K24" s="66">
        <f t="shared" si="3"/>
        <v>18</v>
      </c>
      <c r="L24" s="65">
        <f>VLOOKUP($A24,'Return Data'!$B$7:$R$2292,17,0)</f>
        <v>7.1142000000000003</v>
      </c>
      <c r="M24" s="66">
        <f t="shared" si="4"/>
        <v>19</v>
      </c>
      <c r="N24" s="65">
        <f>VLOOKUP($A24,'Return Data'!$B$7:$R$2292,14,0)</f>
        <v>7.1505999999999998</v>
      </c>
      <c r="O24" s="66">
        <f t="shared" si="5"/>
        <v>18</v>
      </c>
      <c r="P24" s="65">
        <f>VLOOKUP($A24,'Return Data'!$B$7:$R$2292,15,0)</f>
        <v>5.7942999999999998</v>
      </c>
      <c r="Q24" s="66">
        <f t="shared" si="6"/>
        <v>17</v>
      </c>
      <c r="R24" s="65">
        <f>VLOOKUP($A24,'Return Data'!$B$7:$R$2292,16,0)</f>
        <v>7.4050000000000002</v>
      </c>
      <c r="S24" s="67">
        <f t="shared" si="7"/>
        <v>17</v>
      </c>
    </row>
    <row r="25" spans="1:19" x14ac:dyDescent="0.3">
      <c r="A25" s="63" t="s">
        <v>1651</v>
      </c>
      <c r="B25" s="64">
        <f>VLOOKUP($A25,'Return Data'!$B$7:$R$2292,3,0)</f>
        <v>44482</v>
      </c>
      <c r="C25" s="65">
        <f>VLOOKUP($A25,'Return Data'!$B$7:$R$2292,4,0)</f>
        <v>43.705800000000004</v>
      </c>
      <c r="D25" s="65">
        <f>VLOOKUP($A25,'Return Data'!$B$7:$R$2292,10,0)</f>
        <v>14.0992</v>
      </c>
      <c r="E25" s="66">
        <f t="shared" si="0"/>
        <v>16</v>
      </c>
      <c r="F25" s="65">
        <f>VLOOKUP($A25,'Return Data'!$B$7:$R$2292,11,0)</f>
        <v>13.346</v>
      </c>
      <c r="G25" s="66">
        <f t="shared" si="1"/>
        <v>17</v>
      </c>
      <c r="H25" s="65">
        <f>VLOOKUP($A25,'Return Data'!$B$7:$R$2292,12,0)</f>
        <v>11.153499999999999</v>
      </c>
      <c r="I25" s="66">
        <f t="shared" si="2"/>
        <v>10</v>
      </c>
      <c r="J25" s="65">
        <f>VLOOKUP($A25,'Return Data'!$B$7:$R$2292,13,0)</f>
        <v>13.1996</v>
      </c>
      <c r="K25" s="66">
        <f t="shared" si="3"/>
        <v>13</v>
      </c>
      <c r="L25" s="65">
        <f>VLOOKUP($A25,'Return Data'!$B$7:$R$2292,17,0)</f>
        <v>0.52439999999999998</v>
      </c>
      <c r="M25" s="66">
        <f t="shared" si="4"/>
        <v>20</v>
      </c>
      <c r="N25" s="65">
        <f>VLOOKUP($A25,'Return Data'!$B$7:$R$2292,14,0)</f>
        <v>1.7183999999999999</v>
      </c>
      <c r="O25" s="66">
        <f t="shared" si="5"/>
        <v>20</v>
      </c>
      <c r="P25" s="65">
        <f>VLOOKUP($A25,'Return Data'!$B$7:$R$2292,15,0)</f>
        <v>3.0903999999999998</v>
      </c>
      <c r="Q25" s="66">
        <f t="shared" si="6"/>
        <v>20</v>
      </c>
      <c r="R25" s="65">
        <f>VLOOKUP($A25,'Return Data'!$B$7:$R$2292,16,0)</f>
        <v>8.6569000000000003</v>
      </c>
      <c r="S25" s="67">
        <f t="shared" si="7"/>
        <v>9</v>
      </c>
    </row>
    <row r="26" spans="1:19" x14ac:dyDescent="0.3">
      <c r="A26" s="63" t="s">
        <v>1653</v>
      </c>
      <c r="B26" s="64">
        <f>VLOOKUP($A26,'Return Data'!$B$7:$R$2292,3,0)</f>
        <v>44482</v>
      </c>
      <c r="C26" s="65">
        <f>VLOOKUP($A26,'Return Data'!$B$7:$R$2292,4,0)</f>
        <v>52.843600000000002</v>
      </c>
      <c r="D26" s="65">
        <f>VLOOKUP($A26,'Return Data'!$B$7:$R$2292,10,0)</f>
        <v>19.834</v>
      </c>
      <c r="E26" s="66">
        <f t="shared" si="0"/>
        <v>7</v>
      </c>
      <c r="F26" s="65">
        <f>VLOOKUP($A26,'Return Data'!$B$7:$R$2292,11,0)</f>
        <v>21.1127</v>
      </c>
      <c r="G26" s="66">
        <f t="shared" si="1"/>
        <v>5</v>
      </c>
      <c r="H26" s="65">
        <f>VLOOKUP($A26,'Return Data'!$B$7:$R$2292,12,0)</f>
        <v>15.252800000000001</v>
      </c>
      <c r="I26" s="66">
        <f t="shared" si="2"/>
        <v>5</v>
      </c>
      <c r="J26" s="65">
        <f>VLOOKUP($A26,'Return Data'!$B$7:$R$2292,13,0)</f>
        <v>21.516100000000002</v>
      </c>
      <c r="K26" s="66">
        <f t="shared" si="3"/>
        <v>5</v>
      </c>
      <c r="L26" s="65">
        <f>VLOOKUP($A26,'Return Data'!$B$7:$R$2292,17,0)</f>
        <v>14.207100000000001</v>
      </c>
      <c r="M26" s="66">
        <f t="shared" si="4"/>
        <v>2</v>
      </c>
      <c r="N26" s="65">
        <f>VLOOKUP($A26,'Return Data'!$B$7:$R$2292,14,0)</f>
        <v>12.6607</v>
      </c>
      <c r="O26" s="66">
        <f t="shared" si="5"/>
        <v>3</v>
      </c>
      <c r="P26" s="65">
        <f>VLOOKUP($A26,'Return Data'!$B$7:$R$2292,15,0)</f>
        <v>8.4923999999999999</v>
      </c>
      <c r="Q26" s="66">
        <f t="shared" si="6"/>
        <v>4</v>
      </c>
      <c r="R26" s="65">
        <f>VLOOKUP($A26,'Return Data'!$B$7:$R$2292,16,0)</f>
        <v>8.4284999999999997</v>
      </c>
      <c r="S26" s="67">
        <f t="shared" si="7"/>
        <v>13</v>
      </c>
    </row>
    <row r="27" spans="1:19" x14ac:dyDescent="0.3">
      <c r="A27" s="63" t="s">
        <v>1654</v>
      </c>
      <c r="B27" s="64">
        <f>VLOOKUP($A27,'Return Data'!$B$7:$R$2292,3,0)</f>
        <v>44482</v>
      </c>
      <c r="C27" s="65">
        <f>VLOOKUP($A27,'Return Data'!$B$7:$R$2292,4,0)</f>
        <v>23.748699999999999</v>
      </c>
      <c r="D27" s="65">
        <f>VLOOKUP($A27,'Return Data'!$B$7:$R$2292,10,0)</f>
        <v>37.080399999999997</v>
      </c>
      <c r="E27" s="66">
        <f t="shared" si="0"/>
        <v>1</v>
      </c>
      <c r="F27" s="65">
        <f>VLOOKUP($A27,'Return Data'!$B$7:$R$2292,11,0)</f>
        <v>26.430299999999999</v>
      </c>
      <c r="G27" s="66">
        <f t="shared" si="1"/>
        <v>1</v>
      </c>
      <c r="H27" s="65">
        <f>VLOOKUP($A27,'Return Data'!$B$7:$R$2292,12,0)</f>
        <v>17.8565</v>
      </c>
      <c r="I27" s="66">
        <f t="shared" si="2"/>
        <v>1</v>
      </c>
      <c r="J27" s="65">
        <f>VLOOKUP($A27,'Return Data'!$B$7:$R$2292,13,0)</f>
        <v>19.292200000000001</v>
      </c>
      <c r="K27" s="66">
        <f t="shared" si="3"/>
        <v>6</v>
      </c>
      <c r="L27" s="65">
        <f>VLOOKUP($A27,'Return Data'!$B$7:$R$2292,17,0)</f>
        <v>12.801399999999999</v>
      </c>
      <c r="M27" s="66">
        <f t="shared" si="4"/>
        <v>7</v>
      </c>
      <c r="N27" s="65">
        <f>VLOOKUP($A27,'Return Data'!$B$7:$R$2292,14,0)</f>
        <v>8.4943000000000008</v>
      </c>
      <c r="O27" s="66">
        <f t="shared" si="5"/>
        <v>16</v>
      </c>
      <c r="P27" s="65">
        <f>VLOOKUP($A27,'Return Data'!$B$7:$R$2292,15,0)</f>
        <v>6.4229000000000003</v>
      </c>
      <c r="Q27" s="66">
        <f t="shared" si="6"/>
        <v>16</v>
      </c>
      <c r="R27" s="65">
        <f>VLOOKUP($A27,'Return Data'!$B$7:$R$2292,16,0)</f>
        <v>7.7356999999999996</v>
      </c>
      <c r="S27" s="67">
        <f t="shared" si="7"/>
        <v>15</v>
      </c>
    </row>
    <row r="28" spans="1:19" x14ac:dyDescent="0.3">
      <c r="A28" s="63" t="s">
        <v>1655</v>
      </c>
      <c r="B28" s="64">
        <f>VLOOKUP($A28,'Return Data'!$B$7:$R$2292,3,0)</f>
        <v>44482</v>
      </c>
      <c r="C28" s="65">
        <f>VLOOKUP($A28,'Return Data'!$B$7:$R$2292,4,0)</f>
        <v>0.95740000000000003</v>
      </c>
      <c r="D28" s="65">
        <f>VLOOKUP($A28,'Return Data'!$B$7:$R$2292,10,0)</f>
        <v>10.899900000000001</v>
      </c>
      <c r="E28" s="66">
        <f t="shared" si="0"/>
        <v>20</v>
      </c>
      <c r="F28" s="65">
        <f>VLOOKUP($A28,'Return Data'!$B$7:$R$2292,11,0)</f>
        <v>11.184699999999999</v>
      </c>
      <c r="G28" s="66">
        <f t="shared" si="1"/>
        <v>21</v>
      </c>
      <c r="H28" s="65">
        <f>VLOOKUP($A28,'Return Data'!$B$7:$R$2292,12,0)</f>
        <v>-23.947399999999998</v>
      </c>
      <c r="I28" s="66">
        <f t="shared" si="2"/>
        <v>22</v>
      </c>
      <c r="J28" s="65">
        <f>VLOOKUP($A28,'Return Data'!$B$7:$R$2292,13,0)</f>
        <v>-16.172000000000001</v>
      </c>
      <c r="K28" s="66">
        <f t="shared" si="3"/>
        <v>22</v>
      </c>
      <c r="L28" s="65"/>
      <c r="M28" s="66"/>
      <c r="N28" s="65"/>
      <c r="O28" s="66"/>
      <c r="P28" s="65"/>
      <c r="Q28" s="66"/>
      <c r="R28" s="65">
        <f>VLOOKUP($A28,'Return Data'!$B$7:$R$2292,16,0)</f>
        <v>-6.9916</v>
      </c>
      <c r="S28" s="67">
        <f t="shared" si="7"/>
        <v>22</v>
      </c>
    </row>
    <row r="29" spans="1:19" x14ac:dyDescent="0.3">
      <c r="A29" s="63" t="s">
        <v>1656</v>
      </c>
      <c r="B29" s="64">
        <f>VLOOKUP($A29,'Return Data'!$B$7:$R$2292,3,0)</f>
        <v>44482</v>
      </c>
      <c r="C29" s="65">
        <f>VLOOKUP($A29,'Return Data'!$B$7:$R$2292,4,0)</f>
        <v>52.191499999999998</v>
      </c>
      <c r="D29" s="65">
        <f>VLOOKUP($A29,'Return Data'!$B$7:$R$2292,10,0)</f>
        <v>34.4773</v>
      </c>
      <c r="E29" s="66">
        <f t="shared" si="0"/>
        <v>2</v>
      </c>
      <c r="F29" s="65">
        <f>VLOOKUP($A29,'Return Data'!$B$7:$R$2292,11,0)</f>
        <v>25.352900000000002</v>
      </c>
      <c r="G29" s="66">
        <f t="shared" si="1"/>
        <v>2</v>
      </c>
      <c r="H29" s="65">
        <f>VLOOKUP($A29,'Return Data'!$B$7:$R$2292,12,0)</f>
        <v>16.985099999999999</v>
      </c>
      <c r="I29" s="66">
        <f t="shared" si="2"/>
        <v>2</v>
      </c>
      <c r="J29" s="65">
        <f>VLOOKUP($A29,'Return Data'!$B$7:$R$2292,13,0)</f>
        <v>22.661799999999999</v>
      </c>
      <c r="K29" s="66">
        <f t="shared" si="3"/>
        <v>3</v>
      </c>
      <c r="L29" s="65">
        <f>VLOOKUP($A29,'Return Data'!$B$7:$R$2292,17,0)</f>
        <v>13.192399999999999</v>
      </c>
      <c r="M29" s="66">
        <f>RANK(L29,L$8:L$29,0)</f>
        <v>6</v>
      </c>
      <c r="N29" s="65">
        <f>VLOOKUP($A29,'Return Data'!$B$7:$R$2292,14,0)</f>
        <v>9.6614000000000004</v>
      </c>
      <c r="O29" s="66">
        <f>RANK(N29,N$8:N$29,0)</f>
        <v>10</v>
      </c>
      <c r="P29" s="65">
        <f>VLOOKUP($A29,'Return Data'!$B$7:$R$2292,15,0)</f>
        <v>8.2242999999999995</v>
      </c>
      <c r="Q29" s="66">
        <f>RANK(P29,P$8:P$29,0)</f>
        <v>7</v>
      </c>
      <c r="R29" s="65">
        <f>VLOOKUP($A29,'Return Data'!$B$7:$R$2292,16,0)</f>
        <v>9.7053999999999991</v>
      </c>
      <c r="S29" s="67">
        <f t="shared" si="7"/>
        <v>4</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17.537950000000002</v>
      </c>
      <c r="E31" s="74"/>
      <c r="F31" s="75">
        <f>AVERAGE(F8:F29)</f>
        <v>16.189468181818182</v>
      </c>
      <c r="G31" s="74"/>
      <c r="H31" s="75">
        <f>AVERAGE(H8:H29)</f>
        <v>9.6385045454545466</v>
      </c>
      <c r="I31" s="74"/>
      <c r="J31" s="75">
        <f>AVERAGE(J8:J29)</f>
        <v>13.554009090909089</v>
      </c>
      <c r="K31" s="74"/>
      <c r="L31" s="75">
        <f>AVERAGE(L8:L29)</f>
        <v>10.467457142857143</v>
      </c>
      <c r="M31" s="74"/>
      <c r="N31" s="75">
        <f>AVERAGE(N8:N29)</f>
        <v>9.0910380952380958</v>
      </c>
      <c r="O31" s="74"/>
      <c r="P31" s="75">
        <f>AVERAGE(P8:P29)</f>
        <v>6.86837619047619</v>
      </c>
      <c r="Q31" s="74"/>
      <c r="R31" s="75">
        <f>AVERAGE(R8:R29)</f>
        <v>7.4082318181818172</v>
      </c>
      <c r="S31" s="76"/>
    </row>
    <row r="32" spans="1:19" x14ac:dyDescent="0.3">
      <c r="A32" s="73" t="s">
        <v>28</v>
      </c>
      <c r="B32" s="74"/>
      <c r="C32" s="74"/>
      <c r="D32" s="75">
        <f>MIN(D8:D29)</f>
        <v>0</v>
      </c>
      <c r="E32" s="74"/>
      <c r="F32" s="75">
        <f>MIN(F8:F29)</f>
        <v>0</v>
      </c>
      <c r="G32" s="74"/>
      <c r="H32" s="75">
        <f>MIN(H8:H29)</f>
        <v>-23.947399999999998</v>
      </c>
      <c r="I32" s="74"/>
      <c r="J32" s="75">
        <f>MIN(J8:J29)</f>
        <v>-16.172000000000001</v>
      </c>
      <c r="K32" s="74"/>
      <c r="L32" s="75">
        <f>MIN(L8:L29)</f>
        <v>0</v>
      </c>
      <c r="M32" s="74"/>
      <c r="N32" s="75">
        <f>MIN(N8:N29)</f>
        <v>0</v>
      </c>
      <c r="O32" s="74"/>
      <c r="P32" s="75">
        <f>MIN(P8:P29)</f>
        <v>0</v>
      </c>
      <c r="Q32" s="74"/>
      <c r="R32" s="75">
        <f>MIN(R8:R29)</f>
        <v>-6.9916</v>
      </c>
      <c r="S32" s="76"/>
    </row>
    <row r="33" spans="1:19" ht="15" thickBot="1" x14ac:dyDescent="0.35">
      <c r="A33" s="77" t="s">
        <v>29</v>
      </c>
      <c r="B33" s="78"/>
      <c r="C33" s="78"/>
      <c r="D33" s="79">
        <f>MAX(D8:D29)</f>
        <v>37.080399999999997</v>
      </c>
      <c r="E33" s="78"/>
      <c r="F33" s="79">
        <f>MAX(F8:F29)</f>
        <v>26.430299999999999</v>
      </c>
      <c r="G33" s="78"/>
      <c r="H33" s="79">
        <f>MAX(H8:H29)</f>
        <v>17.8565</v>
      </c>
      <c r="I33" s="78"/>
      <c r="J33" s="79">
        <f>MAX(J8:J29)</f>
        <v>23.0214</v>
      </c>
      <c r="K33" s="78"/>
      <c r="L33" s="79">
        <f>MAX(L8:L29)</f>
        <v>15.778600000000001</v>
      </c>
      <c r="M33" s="78"/>
      <c r="N33" s="79">
        <f>MAX(N8:N29)</f>
        <v>14.1274</v>
      </c>
      <c r="O33" s="78"/>
      <c r="P33" s="79">
        <f>MAX(P8:P29)</f>
        <v>9.5266999999999999</v>
      </c>
      <c r="Q33" s="78"/>
      <c r="R33" s="79">
        <f>MAX(R8:R29)</f>
        <v>10.5517</v>
      </c>
      <c r="S33" s="80"/>
    </row>
    <row r="34" spans="1:19" x14ac:dyDescent="0.3">
      <c r="A34" s="112" t="s">
        <v>433</v>
      </c>
    </row>
    <row r="35" spans="1:19" x14ac:dyDescent="0.3">
      <c r="A35" s="14" t="s">
        <v>340</v>
      </c>
    </row>
  </sheetData>
  <sheetProtection algorithmName="SHA-512" hashValue="24g0uwMeH20BJzUrid9CLT/OkYeKnjyYkB4juSkXIqh7zJNv0GypE9QQTXtgCeVLgbpY9me4Uoy9dhE65UlQ0w==" saltValue="oUj6fwifKg+rolp7R9MUJg==" spinCount="100000" sheet="1" objects="1" scenarios="1"/>
  <sortState xmlns:xlrd2="http://schemas.microsoft.com/office/spreadsheetml/2017/richdata2" ref="A8:S29">
    <sortCondition ref="A8:A29"/>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Data'!$B$7:$R$2292,3,0)</f>
        <v>44482</v>
      </c>
      <c r="C8" s="65">
        <f>VLOOKUP($A8,'Return Data'!$B$7:$R$2292,4,0)</f>
        <v>19.09</v>
      </c>
      <c r="D8" s="65">
        <f>VLOOKUP($A8,'Return Data'!$B$7:$R$2292,10,0)</f>
        <v>5.9966999999999997</v>
      </c>
      <c r="E8" s="66">
        <f t="shared" ref="E8:E23" si="0">RANK(D8,D$8:D$31,0)</f>
        <v>6</v>
      </c>
      <c r="F8" s="65">
        <f>VLOOKUP($A8,'Return Data'!$B$7:$R$2292,11,0)</f>
        <v>11.311999999999999</v>
      </c>
      <c r="G8" s="66">
        <f t="shared" ref="G8:G23" si="1">RANK(F8,F$8:F$31,0)</f>
        <v>10</v>
      </c>
      <c r="H8" s="65">
        <f>VLOOKUP($A8,'Return Data'!$B$7:$R$2292,12,0)</f>
        <v>12.8918</v>
      </c>
      <c r="I8" s="66">
        <f t="shared" ref="I8:I23" si="2">RANK(H8,H$8:H$31,0)</f>
        <v>10</v>
      </c>
      <c r="J8" s="65">
        <f>VLOOKUP($A8,'Return Data'!$B$7:$R$2292,13,0)</f>
        <v>25.3447</v>
      </c>
      <c r="K8" s="66">
        <f t="shared" ref="K8:K23" si="3">RANK(J8,J$8:J$31,0)</f>
        <v>9</v>
      </c>
      <c r="L8" s="65">
        <f>VLOOKUP($A8,'Return Data'!$B$7:$R$2292,17,0)</f>
        <v>15.633599999999999</v>
      </c>
      <c r="M8" s="66">
        <f t="shared" ref="M8:M28" si="4">RANK(L8,L$8:L$31,0)</f>
        <v>7</v>
      </c>
      <c r="N8" s="65">
        <f>VLOOKUP($A8,'Return Data'!$B$7:$R$2292,14,0)</f>
        <v>12.8058</v>
      </c>
      <c r="O8" s="66">
        <f t="shared" ref="O8:O27" si="5">RANK(N8,N$8:N$31,0)</f>
        <v>6</v>
      </c>
      <c r="P8" s="65">
        <f>VLOOKUP($A8,'Return Data'!$B$7:$R$2292,15,0)</f>
        <v>9.5786999999999995</v>
      </c>
      <c r="Q8" s="66">
        <f t="shared" ref="Q8:Q27" si="6">RANK(P8,P$8:P$31,0)</f>
        <v>8</v>
      </c>
      <c r="R8" s="65">
        <f>VLOOKUP($A8,'Return Data'!$B$7:$R$2292,16,0)</f>
        <v>9.8545999999999996</v>
      </c>
      <c r="S8" s="67">
        <f t="shared" ref="S8:S23" si="7">RANK(R8,R$8:R$31,0)</f>
        <v>15</v>
      </c>
    </row>
    <row r="9" spans="1:20" x14ac:dyDescent="0.3">
      <c r="A9" s="63" t="s">
        <v>1662</v>
      </c>
      <c r="B9" s="64">
        <f>VLOOKUP($A9,'Return Data'!$B$7:$R$2292,3,0)</f>
        <v>44482</v>
      </c>
      <c r="C9" s="65">
        <f>VLOOKUP($A9,'Return Data'!$B$7:$R$2292,4,0)</f>
        <v>18.48</v>
      </c>
      <c r="D9" s="65">
        <f>VLOOKUP($A9,'Return Data'!$B$7:$R$2292,10,0)</f>
        <v>8.0069999999999997</v>
      </c>
      <c r="E9" s="66">
        <f t="shared" si="0"/>
        <v>3</v>
      </c>
      <c r="F9" s="65">
        <f>VLOOKUP($A9,'Return Data'!$B$7:$R$2292,11,0)</f>
        <v>14.0741</v>
      </c>
      <c r="G9" s="66">
        <f t="shared" si="1"/>
        <v>3</v>
      </c>
      <c r="H9" s="65">
        <f>VLOOKUP($A9,'Return Data'!$B$7:$R$2292,12,0)</f>
        <v>14.2151</v>
      </c>
      <c r="I9" s="66">
        <f t="shared" si="2"/>
        <v>5</v>
      </c>
      <c r="J9" s="65">
        <f>VLOOKUP($A9,'Return Data'!$B$7:$R$2292,13,0)</f>
        <v>26.1433</v>
      </c>
      <c r="K9" s="66">
        <f t="shared" si="3"/>
        <v>7</v>
      </c>
      <c r="L9" s="65">
        <f>VLOOKUP($A9,'Return Data'!$B$7:$R$2292,17,0)</f>
        <v>15.6517</v>
      </c>
      <c r="M9" s="66">
        <f t="shared" si="4"/>
        <v>6</v>
      </c>
      <c r="N9" s="65">
        <f>VLOOKUP($A9,'Return Data'!$B$7:$R$2292,14,0)</f>
        <v>13.922599999999999</v>
      </c>
      <c r="O9" s="66">
        <f t="shared" si="5"/>
        <v>3</v>
      </c>
      <c r="P9" s="65">
        <f>VLOOKUP($A9,'Return Data'!$B$7:$R$2292,15,0)</f>
        <v>11.521000000000001</v>
      </c>
      <c r="Q9" s="66">
        <f t="shared" si="6"/>
        <v>2</v>
      </c>
      <c r="R9" s="65">
        <f>VLOOKUP($A9,'Return Data'!$B$7:$R$2292,16,0)</f>
        <v>10.4655</v>
      </c>
      <c r="S9" s="67">
        <f t="shared" si="7"/>
        <v>8</v>
      </c>
    </row>
    <row r="10" spans="1:20" x14ac:dyDescent="0.3">
      <c r="A10" s="63" t="s">
        <v>1663</v>
      </c>
      <c r="B10" s="64">
        <f>VLOOKUP($A10,'Return Data'!$B$7:$R$2292,3,0)</f>
        <v>44482</v>
      </c>
      <c r="C10" s="65">
        <f>VLOOKUP($A10,'Return Data'!$B$7:$R$2292,4,0)</f>
        <v>12.67</v>
      </c>
      <c r="D10" s="65">
        <f>VLOOKUP($A10,'Return Data'!$B$7:$R$2292,10,0)</f>
        <v>4.2797999999999998</v>
      </c>
      <c r="E10" s="66">
        <f t="shared" si="0"/>
        <v>20</v>
      </c>
      <c r="F10" s="65">
        <f>VLOOKUP($A10,'Return Data'!$B$7:$R$2292,11,0)</f>
        <v>6.4706000000000001</v>
      </c>
      <c r="G10" s="66">
        <f t="shared" si="1"/>
        <v>22</v>
      </c>
      <c r="H10" s="65">
        <f>VLOOKUP($A10,'Return Data'!$B$7:$R$2292,12,0)</f>
        <v>7.1006</v>
      </c>
      <c r="I10" s="66">
        <f t="shared" si="2"/>
        <v>23</v>
      </c>
      <c r="J10" s="65">
        <f>VLOOKUP($A10,'Return Data'!$B$7:$R$2292,13,0)</f>
        <v>11.1404</v>
      </c>
      <c r="K10" s="66">
        <f t="shared" si="3"/>
        <v>23</v>
      </c>
      <c r="L10" s="65">
        <f>VLOOKUP($A10,'Return Data'!$B$7:$R$2292,17,0)</f>
        <v>11.4026</v>
      </c>
      <c r="M10" s="66">
        <f t="shared" si="4"/>
        <v>21</v>
      </c>
      <c r="N10" s="65"/>
      <c r="O10" s="66"/>
      <c r="P10" s="65"/>
      <c r="Q10" s="66"/>
      <c r="R10" s="65">
        <f>VLOOKUP($A10,'Return Data'!$B$7:$R$2292,16,0)</f>
        <v>11.2387</v>
      </c>
      <c r="S10" s="67">
        <f t="shared" si="7"/>
        <v>4</v>
      </c>
    </row>
    <row r="11" spans="1:20" x14ac:dyDescent="0.3">
      <c r="A11" s="63" t="s">
        <v>1664</v>
      </c>
      <c r="B11" s="64">
        <f>VLOOKUP($A11,'Return Data'!$B$7:$R$2292,3,0)</f>
        <v>44482</v>
      </c>
      <c r="C11" s="65">
        <f>VLOOKUP($A11,'Return Data'!$B$7:$R$2292,4,0)</f>
        <v>17.614999999999998</v>
      </c>
      <c r="D11" s="65">
        <f>VLOOKUP($A11,'Return Data'!$B$7:$R$2292,10,0)</f>
        <v>4.6082999999999998</v>
      </c>
      <c r="E11" s="66">
        <f t="shared" si="0"/>
        <v>17</v>
      </c>
      <c r="F11" s="65">
        <f>VLOOKUP($A11,'Return Data'!$B$7:$R$2292,11,0)</f>
        <v>11.290100000000001</v>
      </c>
      <c r="G11" s="66">
        <f t="shared" si="1"/>
        <v>11</v>
      </c>
      <c r="H11" s="65">
        <f>VLOOKUP($A11,'Return Data'!$B$7:$R$2292,12,0)</f>
        <v>14.0794</v>
      </c>
      <c r="I11" s="66">
        <f t="shared" si="2"/>
        <v>6</v>
      </c>
      <c r="J11" s="65">
        <f>VLOOKUP($A11,'Return Data'!$B$7:$R$2292,13,0)</f>
        <v>25.0532</v>
      </c>
      <c r="K11" s="66">
        <f t="shared" si="3"/>
        <v>10</v>
      </c>
      <c r="L11" s="65">
        <f>VLOOKUP($A11,'Return Data'!$B$7:$R$2292,17,0)</f>
        <v>14.8161</v>
      </c>
      <c r="M11" s="66">
        <f t="shared" si="4"/>
        <v>11</v>
      </c>
      <c r="N11" s="65">
        <f>VLOOKUP($A11,'Return Data'!$B$7:$R$2292,14,0)</f>
        <v>12.384</v>
      </c>
      <c r="O11" s="66">
        <f t="shared" si="5"/>
        <v>8</v>
      </c>
      <c r="P11" s="65">
        <f>VLOOKUP($A11,'Return Data'!$B$7:$R$2292,15,0)</f>
        <v>9.5799000000000003</v>
      </c>
      <c r="Q11" s="66">
        <f t="shared" si="6"/>
        <v>7</v>
      </c>
      <c r="R11" s="65">
        <f>VLOOKUP($A11,'Return Data'!$B$7:$R$2292,16,0)</f>
        <v>10.7438</v>
      </c>
      <c r="S11" s="67">
        <f t="shared" si="7"/>
        <v>6</v>
      </c>
    </row>
    <row r="12" spans="1:20" x14ac:dyDescent="0.3">
      <c r="A12" s="63" t="s">
        <v>1665</v>
      </c>
      <c r="B12" s="64">
        <f>VLOOKUP($A12,'Return Data'!$B$7:$R$2292,3,0)</f>
        <v>44482</v>
      </c>
      <c r="C12" s="65">
        <f>VLOOKUP($A12,'Return Data'!$B$7:$R$2292,4,0)</f>
        <v>19.538900000000002</v>
      </c>
      <c r="D12" s="65">
        <f>VLOOKUP($A12,'Return Data'!$B$7:$R$2292,10,0)</f>
        <v>5.4326999999999996</v>
      </c>
      <c r="E12" s="66">
        <f t="shared" si="0"/>
        <v>10</v>
      </c>
      <c r="F12" s="65">
        <f>VLOOKUP($A12,'Return Data'!$B$7:$R$2292,11,0)</f>
        <v>11.339700000000001</v>
      </c>
      <c r="G12" s="66">
        <f t="shared" si="1"/>
        <v>9</v>
      </c>
      <c r="H12" s="65">
        <f>VLOOKUP($A12,'Return Data'!$B$7:$R$2292,12,0)</f>
        <v>12.099299999999999</v>
      </c>
      <c r="I12" s="66">
        <f t="shared" si="2"/>
        <v>11</v>
      </c>
      <c r="J12" s="65">
        <f>VLOOKUP($A12,'Return Data'!$B$7:$R$2292,13,0)</f>
        <v>21.4773</v>
      </c>
      <c r="K12" s="66">
        <f t="shared" si="3"/>
        <v>14</v>
      </c>
      <c r="L12" s="65">
        <f>VLOOKUP($A12,'Return Data'!$B$7:$R$2292,17,0)</f>
        <v>15.5816</v>
      </c>
      <c r="M12" s="66">
        <f t="shared" si="4"/>
        <v>8</v>
      </c>
      <c r="N12" s="65">
        <f>VLOOKUP($A12,'Return Data'!$B$7:$R$2292,14,0)</f>
        <v>12.977399999999999</v>
      </c>
      <c r="O12" s="66">
        <f t="shared" si="5"/>
        <v>5</v>
      </c>
      <c r="P12" s="65">
        <f>VLOOKUP($A12,'Return Data'!$B$7:$R$2292,15,0)</f>
        <v>10.981999999999999</v>
      </c>
      <c r="Q12" s="66">
        <f t="shared" si="6"/>
        <v>4</v>
      </c>
      <c r="R12" s="65">
        <f>VLOOKUP($A12,'Return Data'!$B$7:$R$2292,16,0)</f>
        <v>10.0334</v>
      </c>
      <c r="S12" s="67">
        <f t="shared" si="7"/>
        <v>13</v>
      </c>
    </row>
    <row r="13" spans="1:20" x14ac:dyDescent="0.3">
      <c r="A13" s="63" t="s">
        <v>1666</v>
      </c>
      <c r="B13" s="64">
        <f>VLOOKUP($A13,'Return Data'!$B$7:$R$2292,3,0)</f>
        <v>44482</v>
      </c>
      <c r="C13" s="65">
        <f>VLOOKUP($A13,'Return Data'!$B$7:$R$2292,4,0)</f>
        <v>13.6433</v>
      </c>
      <c r="D13" s="65">
        <f>VLOOKUP($A13,'Return Data'!$B$7:$R$2292,10,0)</f>
        <v>6.3963000000000001</v>
      </c>
      <c r="E13" s="66">
        <f t="shared" si="0"/>
        <v>4</v>
      </c>
      <c r="F13" s="65">
        <f>VLOOKUP($A13,'Return Data'!$B$7:$R$2292,11,0)</f>
        <v>13.6999</v>
      </c>
      <c r="G13" s="66">
        <f t="shared" si="1"/>
        <v>5</v>
      </c>
      <c r="H13" s="65">
        <f>VLOOKUP($A13,'Return Data'!$B$7:$R$2292,12,0)</f>
        <v>13.221500000000001</v>
      </c>
      <c r="I13" s="66">
        <f t="shared" si="2"/>
        <v>8</v>
      </c>
      <c r="J13" s="65">
        <f>VLOOKUP($A13,'Return Data'!$B$7:$R$2292,13,0)</f>
        <v>27.6112</v>
      </c>
      <c r="K13" s="66">
        <f t="shared" si="3"/>
        <v>4</v>
      </c>
      <c r="L13" s="65">
        <f>VLOOKUP($A13,'Return Data'!$B$7:$R$2292,17,0)</f>
        <v>14.704700000000001</v>
      </c>
      <c r="M13" s="66">
        <f t="shared" si="4"/>
        <v>12</v>
      </c>
      <c r="N13" s="65">
        <f>VLOOKUP($A13,'Return Data'!$B$7:$R$2292,14,0)</f>
        <v>11.7843</v>
      </c>
      <c r="O13" s="66">
        <f t="shared" si="5"/>
        <v>9</v>
      </c>
      <c r="P13" s="65"/>
      <c r="Q13" s="66"/>
      <c r="R13" s="65">
        <f>VLOOKUP($A13,'Return Data'!$B$7:$R$2292,16,0)</f>
        <v>10.4293</v>
      </c>
      <c r="S13" s="67">
        <f t="shared" si="7"/>
        <v>9</v>
      </c>
    </row>
    <row r="14" spans="1:20" x14ac:dyDescent="0.3">
      <c r="A14" s="63" t="s">
        <v>1667</v>
      </c>
      <c r="B14" s="64">
        <f>VLOOKUP($A14,'Return Data'!$B$7:$R$2292,3,0)</f>
        <v>44482</v>
      </c>
      <c r="C14" s="65">
        <f>VLOOKUP($A14,'Return Data'!$B$7:$R$2292,4,0)</f>
        <v>52.235999999999997</v>
      </c>
      <c r="D14" s="65">
        <f>VLOOKUP($A14,'Return Data'!$B$7:$R$2292,10,0)</f>
        <v>5.3697999999999997</v>
      </c>
      <c r="E14" s="66">
        <f t="shared" si="0"/>
        <v>11</v>
      </c>
      <c r="F14" s="65">
        <f>VLOOKUP($A14,'Return Data'!$B$7:$R$2292,11,0)</f>
        <v>14.0549</v>
      </c>
      <c r="G14" s="66">
        <f t="shared" si="1"/>
        <v>4</v>
      </c>
      <c r="H14" s="65">
        <f>VLOOKUP($A14,'Return Data'!$B$7:$R$2292,12,0)</f>
        <v>15.935700000000001</v>
      </c>
      <c r="I14" s="66">
        <f t="shared" si="2"/>
        <v>3</v>
      </c>
      <c r="J14" s="65">
        <f>VLOOKUP($A14,'Return Data'!$B$7:$R$2292,13,0)</f>
        <v>31.361799999999999</v>
      </c>
      <c r="K14" s="66">
        <f t="shared" si="3"/>
        <v>2</v>
      </c>
      <c r="L14" s="65">
        <f>VLOOKUP($A14,'Return Data'!$B$7:$R$2292,17,0)</f>
        <v>15.760199999999999</v>
      </c>
      <c r="M14" s="66">
        <f t="shared" si="4"/>
        <v>5</v>
      </c>
      <c r="N14" s="65">
        <f>VLOOKUP($A14,'Return Data'!$B$7:$R$2292,14,0)</f>
        <v>12.3893</v>
      </c>
      <c r="O14" s="66">
        <f t="shared" si="5"/>
        <v>7</v>
      </c>
      <c r="P14" s="65">
        <f>VLOOKUP($A14,'Return Data'!$B$7:$R$2292,15,0)</f>
        <v>11.0852</v>
      </c>
      <c r="Q14" s="66">
        <f t="shared" si="6"/>
        <v>3</v>
      </c>
      <c r="R14" s="65">
        <f>VLOOKUP($A14,'Return Data'!$B$7:$R$2292,16,0)</f>
        <v>10.8971</v>
      </c>
      <c r="S14" s="67">
        <f t="shared" si="7"/>
        <v>5</v>
      </c>
    </row>
    <row r="15" spans="1:20" x14ac:dyDescent="0.3">
      <c r="A15" s="63" t="s">
        <v>1668</v>
      </c>
      <c r="B15" s="64">
        <f>VLOOKUP($A15,'Return Data'!$B$7:$R$2292,3,0)</f>
        <v>44482</v>
      </c>
      <c r="C15" s="65">
        <f>VLOOKUP($A15,'Return Data'!$B$7:$R$2292,4,0)</f>
        <v>17.78</v>
      </c>
      <c r="D15" s="65">
        <f>VLOOKUP($A15,'Return Data'!$B$7:$R$2292,10,0)</f>
        <v>3.4321999999999999</v>
      </c>
      <c r="E15" s="66">
        <f t="shared" si="0"/>
        <v>23</v>
      </c>
      <c r="F15" s="65">
        <f>VLOOKUP($A15,'Return Data'!$B$7:$R$2292,11,0)</f>
        <v>6.0858999999999996</v>
      </c>
      <c r="G15" s="66">
        <f t="shared" si="1"/>
        <v>23</v>
      </c>
      <c r="H15" s="65">
        <f>VLOOKUP($A15,'Return Data'!$B$7:$R$2292,12,0)</f>
        <v>8.2166999999999994</v>
      </c>
      <c r="I15" s="66">
        <f t="shared" si="2"/>
        <v>22</v>
      </c>
      <c r="J15" s="65">
        <f>VLOOKUP($A15,'Return Data'!$B$7:$R$2292,13,0)</f>
        <v>18.296700000000001</v>
      </c>
      <c r="K15" s="66">
        <f t="shared" si="3"/>
        <v>17</v>
      </c>
      <c r="L15" s="65">
        <f>VLOOKUP($A15,'Return Data'!$B$7:$R$2292,17,0)</f>
        <v>10.122199999999999</v>
      </c>
      <c r="M15" s="66">
        <f t="shared" si="4"/>
        <v>22</v>
      </c>
      <c r="N15" s="65">
        <f>VLOOKUP($A15,'Return Data'!$B$7:$R$2292,14,0)</f>
        <v>9.6768000000000001</v>
      </c>
      <c r="O15" s="66">
        <f t="shared" si="5"/>
        <v>18</v>
      </c>
      <c r="P15" s="65">
        <f>VLOOKUP($A15,'Return Data'!$B$7:$R$2292,15,0)</f>
        <v>8.5953999999999997</v>
      </c>
      <c r="Q15" s="66">
        <f t="shared" si="6"/>
        <v>11</v>
      </c>
      <c r="R15" s="65">
        <f>VLOOKUP($A15,'Return Data'!$B$7:$R$2292,16,0)</f>
        <v>8.7506000000000004</v>
      </c>
      <c r="S15" s="67">
        <f t="shared" si="7"/>
        <v>20</v>
      </c>
    </row>
    <row r="16" spans="1:20" x14ac:dyDescent="0.3">
      <c r="A16" s="63" t="s">
        <v>1669</v>
      </c>
      <c r="B16" s="64">
        <f>VLOOKUP($A16,'Return Data'!$B$7:$R$2292,3,0)</f>
        <v>44482</v>
      </c>
      <c r="C16" s="65">
        <f>VLOOKUP($A16,'Return Data'!$B$7:$R$2292,4,0)</f>
        <v>23.102599999999999</v>
      </c>
      <c r="D16" s="65">
        <f>VLOOKUP($A16,'Return Data'!$B$7:$R$2292,10,0)</f>
        <v>5.665</v>
      </c>
      <c r="E16" s="66">
        <f t="shared" si="0"/>
        <v>9</v>
      </c>
      <c r="F16" s="65">
        <f>VLOOKUP($A16,'Return Data'!$B$7:$R$2292,11,0)</f>
        <v>10.768800000000001</v>
      </c>
      <c r="G16" s="66">
        <f t="shared" si="1"/>
        <v>14</v>
      </c>
      <c r="H16" s="65">
        <f>VLOOKUP($A16,'Return Data'!$B$7:$R$2292,12,0)</f>
        <v>10.848000000000001</v>
      </c>
      <c r="I16" s="66">
        <f t="shared" si="2"/>
        <v>16</v>
      </c>
      <c r="J16" s="65">
        <f>VLOOKUP($A16,'Return Data'!$B$7:$R$2292,13,0)</f>
        <v>22.900600000000001</v>
      </c>
      <c r="K16" s="66">
        <f t="shared" si="3"/>
        <v>12</v>
      </c>
      <c r="L16" s="65">
        <f>VLOOKUP($A16,'Return Data'!$B$7:$R$2292,17,0)</f>
        <v>13.640700000000001</v>
      </c>
      <c r="M16" s="66">
        <f t="shared" si="4"/>
        <v>13</v>
      </c>
      <c r="N16" s="65">
        <f>VLOOKUP($A16,'Return Data'!$B$7:$R$2292,14,0)</f>
        <v>11.5641</v>
      </c>
      <c r="O16" s="66">
        <f t="shared" si="5"/>
        <v>13</v>
      </c>
      <c r="P16" s="65">
        <f>VLOOKUP($A16,'Return Data'!$B$7:$R$2292,15,0)</f>
        <v>8.2103000000000002</v>
      </c>
      <c r="Q16" s="66">
        <f t="shared" si="6"/>
        <v>13</v>
      </c>
      <c r="R16" s="65">
        <f>VLOOKUP($A16,'Return Data'!$B$7:$R$2292,16,0)</f>
        <v>8.1908999999999992</v>
      </c>
      <c r="S16" s="67">
        <f t="shared" si="7"/>
        <v>21</v>
      </c>
    </row>
    <row r="17" spans="1:19" x14ac:dyDescent="0.3">
      <c r="A17" s="63" t="s">
        <v>1670</v>
      </c>
      <c r="B17" s="64">
        <f>VLOOKUP($A17,'Return Data'!$B$7:$R$2292,3,0)</f>
        <v>44482</v>
      </c>
      <c r="C17" s="65">
        <f>VLOOKUP($A17,'Return Data'!$B$7:$R$2292,4,0)</f>
        <v>26.47</v>
      </c>
      <c r="D17" s="65">
        <f>VLOOKUP($A17,'Return Data'!$B$7:$R$2292,10,0)</f>
        <v>3.9262000000000001</v>
      </c>
      <c r="E17" s="66">
        <f t="shared" si="0"/>
        <v>22</v>
      </c>
      <c r="F17" s="65">
        <f>VLOOKUP($A17,'Return Data'!$B$7:$R$2292,11,0)</f>
        <v>8.4835999999999991</v>
      </c>
      <c r="G17" s="66">
        <f t="shared" si="1"/>
        <v>21</v>
      </c>
      <c r="H17" s="65">
        <f>VLOOKUP($A17,'Return Data'!$B$7:$R$2292,12,0)</f>
        <v>8.8405000000000005</v>
      </c>
      <c r="I17" s="66">
        <f t="shared" si="2"/>
        <v>20</v>
      </c>
      <c r="J17" s="65">
        <f>VLOOKUP($A17,'Return Data'!$B$7:$R$2292,13,0)</f>
        <v>16.813800000000001</v>
      </c>
      <c r="K17" s="66">
        <f t="shared" si="3"/>
        <v>21</v>
      </c>
      <c r="L17" s="65">
        <f>VLOOKUP($A17,'Return Data'!$B$7:$R$2292,17,0)</f>
        <v>12.458</v>
      </c>
      <c r="M17" s="66">
        <f t="shared" si="4"/>
        <v>18</v>
      </c>
      <c r="N17" s="65">
        <f>VLOOKUP($A17,'Return Data'!$B$7:$R$2292,14,0)</f>
        <v>10.141999999999999</v>
      </c>
      <c r="O17" s="66">
        <f t="shared" si="5"/>
        <v>17</v>
      </c>
      <c r="P17" s="65">
        <f>VLOOKUP($A17,'Return Data'!$B$7:$R$2292,15,0)</f>
        <v>7.7991000000000001</v>
      </c>
      <c r="Q17" s="66">
        <f t="shared" si="6"/>
        <v>14</v>
      </c>
      <c r="R17" s="65">
        <f>VLOOKUP($A17,'Return Data'!$B$7:$R$2292,16,0)</f>
        <v>8.0196000000000005</v>
      </c>
      <c r="S17" s="67">
        <f t="shared" si="7"/>
        <v>22</v>
      </c>
    </row>
    <row r="18" spans="1:19" x14ac:dyDescent="0.3">
      <c r="A18" s="63" t="s">
        <v>1671</v>
      </c>
      <c r="B18" s="64">
        <f>VLOOKUP($A18,'Return Data'!$B$7:$R$2292,3,0)</f>
        <v>44482</v>
      </c>
      <c r="C18" s="65">
        <f>VLOOKUP($A18,'Return Data'!$B$7:$R$2292,4,0)</f>
        <v>13.357900000000001</v>
      </c>
      <c r="D18" s="65">
        <f>VLOOKUP($A18,'Return Data'!$B$7:$R$2292,10,0)</f>
        <v>5.0991999999999997</v>
      </c>
      <c r="E18" s="66">
        <f t="shared" si="0"/>
        <v>12</v>
      </c>
      <c r="F18" s="65">
        <f>VLOOKUP($A18,'Return Data'!$B$7:$R$2292,11,0)</f>
        <v>10.6767</v>
      </c>
      <c r="G18" s="66">
        <f t="shared" si="1"/>
        <v>15</v>
      </c>
      <c r="H18" s="65">
        <f>VLOOKUP($A18,'Return Data'!$B$7:$R$2292,12,0)</f>
        <v>11.715199999999999</v>
      </c>
      <c r="I18" s="66">
        <f t="shared" si="2"/>
        <v>14</v>
      </c>
      <c r="J18" s="65">
        <f>VLOOKUP($A18,'Return Data'!$B$7:$R$2292,13,0)</f>
        <v>18.178000000000001</v>
      </c>
      <c r="K18" s="66">
        <f t="shared" si="3"/>
        <v>18</v>
      </c>
      <c r="L18" s="65">
        <f>VLOOKUP($A18,'Return Data'!$B$7:$R$2292,17,0)</f>
        <v>13.313000000000001</v>
      </c>
      <c r="M18" s="66">
        <f t="shared" si="4"/>
        <v>14</v>
      </c>
      <c r="N18" s="65"/>
      <c r="O18" s="66"/>
      <c r="P18" s="65"/>
      <c r="Q18" s="66"/>
      <c r="R18" s="65">
        <f>VLOOKUP($A18,'Return Data'!$B$7:$R$2292,16,0)</f>
        <v>11.753</v>
      </c>
      <c r="S18" s="67">
        <f t="shared" si="7"/>
        <v>3</v>
      </c>
    </row>
    <row r="19" spans="1:19" x14ac:dyDescent="0.3">
      <c r="A19" s="63" t="s">
        <v>1672</v>
      </c>
      <c r="B19" s="64">
        <f>VLOOKUP($A19,'Return Data'!$B$7:$R$2292,3,0)</f>
        <v>44482</v>
      </c>
      <c r="C19" s="65">
        <f>VLOOKUP($A19,'Return Data'!$B$7:$R$2292,4,0)</f>
        <v>19.179500000000001</v>
      </c>
      <c r="D19" s="65">
        <f>VLOOKUP($A19,'Return Data'!$B$7:$R$2292,10,0)</f>
        <v>4.8811</v>
      </c>
      <c r="E19" s="66">
        <f t="shared" si="0"/>
        <v>14</v>
      </c>
      <c r="F19" s="65">
        <f>VLOOKUP($A19,'Return Data'!$B$7:$R$2292,11,0)</f>
        <v>9.26</v>
      </c>
      <c r="G19" s="66">
        <f t="shared" si="1"/>
        <v>18</v>
      </c>
      <c r="H19" s="65">
        <f>VLOOKUP($A19,'Return Data'!$B$7:$R$2292,12,0)</f>
        <v>9.8099000000000007</v>
      </c>
      <c r="I19" s="66">
        <f t="shared" si="2"/>
        <v>18</v>
      </c>
      <c r="J19" s="65">
        <f>VLOOKUP($A19,'Return Data'!$B$7:$R$2292,13,0)</f>
        <v>17.5243</v>
      </c>
      <c r="K19" s="66">
        <f t="shared" si="3"/>
        <v>19</v>
      </c>
      <c r="L19" s="65">
        <f>VLOOKUP($A19,'Return Data'!$B$7:$R$2292,17,0)</f>
        <v>13.202199999999999</v>
      </c>
      <c r="M19" s="66">
        <f t="shared" si="4"/>
        <v>15</v>
      </c>
      <c r="N19" s="65">
        <f>VLOOKUP($A19,'Return Data'!$B$7:$R$2292,14,0)</f>
        <v>11.333399999999999</v>
      </c>
      <c r="O19" s="66">
        <f t="shared" si="5"/>
        <v>14</v>
      </c>
      <c r="P19" s="65">
        <f>VLOOKUP($A19,'Return Data'!$B$7:$R$2292,15,0)</f>
        <v>10.0001</v>
      </c>
      <c r="Q19" s="66">
        <f t="shared" si="6"/>
        <v>6</v>
      </c>
      <c r="R19" s="65">
        <f>VLOOKUP($A19,'Return Data'!$B$7:$R$2292,16,0)</f>
        <v>9.7422000000000004</v>
      </c>
      <c r="S19" s="67">
        <f t="shared" si="7"/>
        <v>17</v>
      </c>
    </row>
    <row r="20" spans="1:19" x14ac:dyDescent="0.3">
      <c r="A20" s="63" t="s">
        <v>1673</v>
      </c>
      <c r="B20" s="64">
        <f>VLOOKUP($A20,'Return Data'!$B$7:$R$2292,3,0)</f>
        <v>44482</v>
      </c>
      <c r="C20" s="65">
        <f>VLOOKUP($A20,'Return Data'!$B$7:$R$2292,4,0)</f>
        <v>24.571999999999999</v>
      </c>
      <c r="D20" s="65">
        <f>VLOOKUP($A20,'Return Data'!$B$7:$R$2292,10,0)</f>
        <v>4.7891000000000004</v>
      </c>
      <c r="E20" s="66">
        <f t="shared" si="0"/>
        <v>16</v>
      </c>
      <c r="F20" s="65">
        <f>VLOOKUP($A20,'Return Data'!$B$7:$R$2292,11,0)</f>
        <v>11.863799999999999</v>
      </c>
      <c r="G20" s="66">
        <f t="shared" si="1"/>
        <v>8</v>
      </c>
      <c r="H20" s="65">
        <f>VLOOKUP($A20,'Return Data'!$B$7:$R$2292,12,0)</f>
        <v>13.7803</v>
      </c>
      <c r="I20" s="66">
        <f t="shared" si="2"/>
        <v>7</v>
      </c>
      <c r="J20" s="65">
        <f>VLOOKUP($A20,'Return Data'!$B$7:$R$2292,13,0)</f>
        <v>26.1785</v>
      </c>
      <c r="K20" s="66">
        <f t="shared" si="3"/>
        <v>6</v>
      </c>
      <c r="L20" s="65">
        <f>VLOOKUP($A20,'Return Data'!$B$7:$R$2292,17,0)</f>
        <v>16.087900000000001</v>
      </c>
      <c r="M20" s="66">
        <f t="shared" si="4"/>
        <v>4</v>
      </c>
      <c r="N20" s="65">
        <f>VLOOKUP($A20,'Return Data'!$B$7:$R$2292,14,0)</f>
        <v>11.5936</v>
      </c>
      <c r="O20" s="66">
        <f t="shared" si="5"/>
        <v>11</v>
      </c>
      <c r="P20" s="65">
        <f>VLOOKUP($A20,'Return Data'!$B$7:$R$2292,15,0)</f>
        <v>9.1181999999999999</v>
      </c>
      <c r="Q20" s="66">
        <f t="shared" si="6"/>
        <v>10</v>
      </c>
      <c r="R20" s="65">
        <f>VLOOKUP($A20,'Return Data'!$B$7:$R$2292,16,0)</f>
        <v>9.4902999999999995</v>
      </c>
      <c r="S20" s="67">
        <f t="shared" si="7"/>
        <v>18</v>
      </c>
    </row>
    <row r="21" spans="1:19" x14ac:dyDescent="0.3">
      <c r="A21" s="63" t="s">
        <v>1674</v>
      </c>
      <c r="B21" s="64">
        <f>VLOOKUP($A21,'Return Data'!$B$7:$R$2292,3,0)</f>
        <v>44482</v>
      </c>
      <c r="C21" s="65">
        <f>VLOOKUP($A21,'Return Data'!$B$7:$R$2292,4,0)</f>
        <v>17.289200000000001</v>
      </c>
      <c r="D21" s="65">
        <f>VLOOKUP($A21,'Return Data'!$B$7:$R$2292,10,0)</f>
        <v>8.1189999999999998</v>
      </c>
      <c r="E21" s="66">
        <f t="shared" si="0"/>
        <v>2</v>
      </c>
      <c r="F21" s="65">
        <f>VLOOKUP($A21,'Return Data'!$B$7:$R$2292,11,0)</f>
        <v>15.612</v>
      </c>
      <c r="G21" s="66">
        <f t="shared" si="1"/>
        <v>2</v>
      </c>
      <c r="H21" s="65">
        <f>VLOOKUP($A21,'Return Data'!$B$7:$R$2292,12,0)</f>
        <v>16.7148</v>
      </c>
      <c r="I21" s="66">
        <f t="shared" si="2"/>
        <v>2</v>
      </c>
      <c r="J21" s="65">
        <f>VLOOKUP($A21,'Return Data'!$B$7:$R$2292,13,0)</f>
        <v>31.152699999999999</v>
      </c>
      <c r="K21" s="66">
        <f t="shared" si="3"/>
        <v>3</v>
      </c>
      <c r="L21" s="65">
        <f>VLOOKUP($A21,'Return Data'!$B$7:$R$2292,17,0)</f>
        <v>20.354500000000002</v>
      </c>
      <c r="M21" s="66">
        <f t="shared" si="4"/>
        <v>1</v>
      </c>
      <c r="N21" s="65">
        <f>VLOOKUP($A21,'Return Data'!$B$7:$R$2292,14,0)</f>
        <v>16.5426</v>
      </c>
      <c r="O21" s="66">
        <f t="shared" si="5"/>
        <v>1</v>
      </c>
      <c r="P21" s="65"/>
      <c r="Q21" s="66"/>
      <c r="R21" s="65">
        <f>VLOOKUP($A21,'Return Data'!$B$7:$R$2292,16,0)</f>
        <v>12.3583</v>
      </c>
      <c r="S21" s="67">
        <f t="shared" si="7"/>
        <v>2</v>
      </c>
    </row>
    <row r="22" spans="1:19" x14ac:dyDescent="0.3">
      <c r="A22" s="63" t="s">
        <v>1675</v>
      </c>
      <c r="B22" s="64">
        <f>VLOOKUP($A22,'Return Data'!$B$7:$R$2292,3,0)</f>
        <v>44482</v>
      </c>
      <c r="C22" s="65">
        <f>VLOOKUP($A22,'Return Data'!$B$7:$R$2292,4,0)</f>
        <v>15.159000000000001</v>
      </c>
      <c r="D22" s="65">
        <f>VLOOKUP($A22,'Return Data'!$B$7:$R$2292,10,0)</f>
        <v>5.9255000000000004</v>
      </c>
      <c r="E22" s="66">
        <f t="shared" si="0"/>
        <v>7</v>
      </c>
      <c r="F22" s="65">
        <f>VLOOKUP($A22,'Return Data'!$B$7:$R$2292,11,0)</f>
        <v>12.891</v>
      </c>
      <c r="G22" s="66">
        <f t="shared" si="1"/>
        <v>6</v>
      </c>
      <c r="H22" s="65">
        <f>VLOOKUP($A22,'Return Data'!$B$7:$R$2292,12,0)</f>
        <v>14.9367</v>
      </c>
      <c r="I22" s="66">
        <f t="shared" si="2"/>
        <v>4</v>
      </c>
      <c r="J22" s="65">
        <f>VLOOKUP($A22,'Return Data'!$B$7:$R$2292,13,0)</f>
        <v>26.324999999999999</v>
      </c>
      <c r="K22" s="66">
        <f t="shared" si="3"/>
        <v>5</v>
      </c>
      <c r="L22" s="65">
        <f>VLOOKUP($A22,'Return Data'!$B$7:$R$2292,17,0)</f>
        <v>19.069099999999999</v>
      </c>
      <c r="M22" s="66">
        <f t="shared" si="4"/>
        <v>3</v>
      </c>
      <c r="N22" s="65"/>
      <c r="O22" s="66"/>
      <c r="P22" s="65"/>
      <c r="Q22" s="66"/>
      <c r="R22" s="65">
        <f>VLOOKUP($A22,'Return Data'!$B$7:$R$2292,16,0)</f>
        <v>15.867599999999999</v>
      </c>
      <c r="S22" s="67">
        <f t="shared" si="7"/>
        <v>1</v>
      </c>
    </row>
    <row r="23" spans="1:19" x14ac:dyDescent="0.3">
      <c r="A23" s="63" t="s">
        <v>1676</v>
      </c>
      <c r="B23" s="64">
        <f>VLOOKUP($A23,'Return Data'!$B$7:$R$2292,3,0)</f>
        <v>44482</v>
      </c>
      <c r="C23" s="65">
        <f>VLOOKUP($A23,'Return Data'!$B$7:$R$2292,4,0)</f>
        <v>13.3017</v>
      </c>
      <c r="D23" s="65">
        <f>VLOOKUP($A23,'Return Data'!$B$7:$R$2292,10,0)</f>
        <v>4.5583</v>
      </c>
      <c r="E23" s="66">
        <f t="shared" si="0"/>
        <v>19</v>
      </c>
      <c r="F23" s="65">
        <f>VLOOKUP($A23,'Return Data'!$B$7:$R$2292,11,0)</f>
        <v>10.442500000000001</v>
      </c>
      <c r="G23" s="66">
        <f t="shared" si="1"/>
        <v>16</v>
      </c>
      <c r="H23" s="65">
        <f>VLOOKUP($A23,'Return Data'!$B$7:$R$2292,12,0)</f>
        <v>11.886200000000001</v>
      </c>
      <c r="I23" s="66">
        <f t="shared" si="2"/>
        <v>12</v>
      </c>
      <c r="J23" s="65">
        <f>VLOOKUP($A23,'Return Data'!$B$7:$R$2292,13,0)</f>
        <v>22.5105</v>
      </c>
      <c r="K23" s="66">
        <f t="shared" si="3"/>
        <v>13</v>
      </c>
      <c r="L23" s="65">
        <f>VLOOKUP($A23,'Return Data'!$B$7:$R$2292,17,0)</f>
        <v>5.1284999999999998</v>
      </c>
      <c r="M23" s="66">
        <f t="shared" si="4"/>
        <v>23</v>
      </c>
      <c r="N23" s="65">
        <f>VLOOKUP($A23,'Return Data'!$B$7:$R$2292,14,0)</f>
        <v>1.3367</v>
      </c>
      <c r="O23" s="66">
        <f t="shared" si="5"/>
        <v>19</v>
      </c>
      <c r="P23" s="65">
        <f>VLOOKUP($A23,'Return Data'!$B$7:$R$2292,15,0)</f>
        <v>3.7343999999999999</v>
      </c>
      <c r="Q23" s="66">
        <f t="shared" si="6"/>
        <v>15</v>
      </c>
      <c r="R23" s="65">
        <f>VLOOKUP($A23,'Return Data'!$B$7:$R$2292,16,0)</f>
        <v>4.5747999999999998</v>
      </c>
      <c r="S23" s="67">
        <f t="shared" si="7"/>
        <v>23</v>
      </c>
    </row>
    <row r="24" spans="1:19" x14ac:dyDescent="0.3">
      <c r="A24" s="63" t="s">
        <v>1677</v>
      </c>
      <c r="B24" s="64">
        <f>VLOOKUP($A24,'Return Data'!$B$7:$R$2292,3,0)</f>
        <v>44482</v>
      </c>
      <c r="C24" s="65">
        <f>VLOOKUP($A24,'Return Data'!$B$7:$R$2292,4,0)</f>
        <v>0.30209999999999998</v>
      </c>
      <c r="D24" s="65"/>
      <c r="E24" s="66"/>
      <c r="F24" s="65"/>
      <c r="G24" s="66"/>
      <c r="H24" s="65"/>
      <c r="I24" s="66"/>
      <c r="J24" s="65"/>
      <c r="K24" s="66"/>
      <c r="L24" s="65"/>
      <c r="M24" s="66"/>
      <c r="N24" s="65"/>
      <c r="O24" s="66"/>
      <c r="P24" s="65"/>
      <c r="Q24" s="66"/>
      <c r="R24" s="65"/>
      <c r="S24" s="67"/>
    </row>
    <row r="25" spans="1:19" x14ac:dyDescent="0.3">
      <c r="A25" s="63" t="s">
        <v>1679</v>
      </c>
      <c r="B25" s="64">
        <f>VLOOKUP($A25,'Return Data'!$B$7:$R$2292,3,0)</f>
        <v>44482</v>
      </c>
      <c r="C25" s="65">
        <f>VLOOKUP($A25,'Return Data'!$B$7:$R$2292,4,0)</f>
        <v>43.677399999999999</v>
      </c>
      <c r="D25" s="65">
        <f>VLOOKUP($A25,'Return Data'!$B$7:$R$2292,10,0)</f>
        <v>4.0406000000000004</v>
      </c>
      <c r="E25" s="66">
        <f t="shared" ref="E25:E31" si="8">RANK(D25,D$8:D$31,0)</f>
        <v>21</v>
      </c>
      <c r="F25" s="65">
        <f>VLOOKUP($A25,'Return Data'!$B$7:$R$2292,11,0)</f>
        <v>10.8718</v>
      </c>
      <c r="G25" s="66">
        <f t="shared" ref="G25:G31" si="9">RANK(F25,F$8:F$31,0)</f>
        <v>12</v>
      </c>
      <c r="H25" s="65">
        <f>VLOOKUP($A25,'Return Data'!$B$7:$R$2292,12,0)</f>
        <v>11.821</v>
      </c>
      <c r="I25" s="66">
        <f t="shared" ref="I25:I31" si="10">RANK(H25,H$8:H$31,0)</f>
        <v>13</v>
      </c>
      <c r="J25" s="65">
        <f>VLOOKUP($A25,'Return Data'!$B$7:$R$2292,13,0)</f>
        <v>20.818300000000001</v>
      </c>
      <c r="K25" s="66">
        <f t="shared" ref="K25:K31" si="11">RANK(J25,J$8:J$31,0)</f>
        <v>15</v>
      </c>
      <c r="L25" s="65">
        <f>VLOOKUP($A25,'Return Data'!$B$7:$R$2292,17,0)</f>
        <v>11.9811</v>
      </c>
      <c r="M25" s="66">
        <f t="shared" si="4"/>
        <v>19</v>
      </c>
      <c r="N25" s="65">
        <f>VLOOKUP($A25,'Return Data'!$B$7:$R$2292,14,0)</f>
        <v>10.953799999999999</v>
      </c>
      <c r="O25" s="66">
        <f t="shared" si="5"/>
        <v>15</v>
      </c>
      <c r="P25" s="65">
        <f>VLOOKUP($A25,'Return Data'!$B$7:$R$2292,15,0)</f>
        <v>9.14</v>
      </c>
      <c r="Q25" s="66">
        <f t="shared" si="6"/>
        <v>9</v>
      </c>
      <c r="R25" s="65">
        <f>VLOOKUP($A25,'Return Data'!$B$7:$R$2292,16,0)</f>
        <v>10.001200000000001</v>
      </c>
      <c r="S25" s="67">
        <f t="shared" ref="S25:S31" si="12">RANK(R25,R$8:R$31,0)</f>
        <v>14</v>
      </c>
    </row>
    <row r="26" spans="1:19" x14ac:dyDescent="0.3">
      <c r="A26" s="63" t="s">
        <v>1680</v>
      </c>
      <c r="B26" s="64">
        <f>VLOOKUP($A26,'Return Data'!$B$7:$R$2292,3,0)</f>
        <v>44482</v>
      </c>
      <c r="C26" s="65">
        <f>VLOOKUP($A26,'Return Data'!$B$7:$R$2292,4,0)</f>
        <v>55.2455</v>
      </c>
      <c r="D26" s="65">
        <f>VLOOKUP($A26,'Return Data'!$B$7:$R$2292,10,0)</f>
        <v>8.4915000000000003</v>
      </c>
      <c r="E26" s="66">
        <f t="shared" si="8"/>
        <v>1</v>
      </c>
      <c r="F26" s="65">
        <f>VLOOKUP($A26,'Return Data'!$B$7:$R$2292,11,0)</f>
        <v>17.042300000000001</v>
      </c>
      <c r="G26" s="66">
        <f t="shared" si="9"/>
        <v>1</v>
      </c>
      <c r="H26" s="65">
        <f>VLOOKUP($A26,'Return Data'!$B$7:$R$2292,12,0)</f>
        <v>17.983699999999999</v>
      </c>
      <c r="I26" s="66">
        <f t="shared" si="10"/>
        <v>1</v>
      </c>
      <c r="J26" s="65">
        <f>VLOOKUP($A26,'Return Data'!$B$7:$R$2292,13,0)</f>
        <v>32.775199999999998</v>
      </c>
      <c r="K26" s="66">
        <f t="shared" si="11"/>
        <v>1</v>
      </c>
      <c r="L26" s="65">
        <f>VLOOKUP($A26,'Return Data'!$B$7:$R$2292,17,0)</f>
        <v>20.0106</v>
      </c>
      <c r="M26" s="66">
        <f t="shared" si="4"/>
        <v>2</v>
      </c>
      <c r="N26" s="65">
        <f>VLOOKUP($A26,'Return Data'!$B$7:$R$2292,14,0)</f>
        <v>14.933199999999999</v>
      </c>
      <c r="O26" s="66">
        <f t="shared" si="5"/>
        <v>2</v>
      </c>
      <c r="P26" s="65">
        <f>VLOOKUP($A26,'Return Data'!$B$7:$R$2292,15,0)</f>
        <v>11.615500000000001</v>
      </c>
      <c r="Q26" s="66">
        <f t="shared" si="6"/>
        <v>1</v>
      </c>
      <c r="R26" s="65">
        <f>VLOOKUP($A26,'Return Data'!$B$7:$R$2292,16,0)</f>
        <v>9.8496000000000006</v>
      </c>
      <c r="S26" s="67">
        <f t="shared" si="12"/>
        <v>16</v>
      </c>
    </row>
    <row r="27" spans="1:19" x14ac:dyDescent="0.3">
      <c r="A27" s="63" t="s">
        <v>1681</v>
      </c>
      <c r="B27" s="64">
        <f>VLOOKUP($A27,'Return Data'!$B$7:$R$2292,3,0)</f>
        <v>44482</v>
      </c>
      <c r="C27" s="65">
        <f>VLOOKUP($A27,'Return Data'!$B$7:$R$2292,4,0)</f>
        <v>18.718699999999998</v>
      </c>
      <c r="D27" s="65">
        <f>VLOOKUP($A27,'Return Data'!$B$7:$R$2292,10,0)</f>
        <v>4.5877999999999997</v>
      </c>
      <c r="E27" s="66">
        <f t="shared" si="8"/>
        <v>18</v>
      </c>
      <c r="F27" s="65">
        <f>VLOOKUP($A27,'Return Data'!$B$7:$R$2292,11,0)</f>
        <v>10.8507</v>
      </c>
      <c r="G27" s="66">
        <f t="shared" si="9"/>
        <v>13</v>
      </c>
      <c r="H27" s="65">
        <f>VLOOKUP($A27,'Return Data'!$B$7:$R$2292,12,0)</f>
        <v>11.007199999999999</v>
      </c>
      <c r="I27" s="66">
        <f t="shared" si="10"/>
        <v>15</v>
      </c>
      <c r="J27" s="65">
        <f>VLOOKUP($A27,'Return Data'!$B$7:$R$2292,13,0)</f>
        <v>24.777999999999999</v>
      </c>
      <c r="K27" s="66">
        <f t="shared" si="11"/>
        <v>11</v>
      </c>
      <c r="L27" s="65">
        <f>VLOOKUP($A27,'Return Data'!$B$7:$R$2292,17,0)</f>
        <v>15.443199999999999</v>
      </c>
      <c r="M27" s="66">
        <f t="shared" si="4"/>
        <v>9</v>
      </c>
      <c r="N27" s="65">
        <f>VLOOKUP($A27,'Return Data'!$B$7:$R$2292,14,0)</f>
        <v>13.072100000000001</v>
      </c>
      <c r="O27" s="66">
        <f t="shared" si="5"/>
        <v>4</v>
      </c>
      <c r="P27" s="65">
        <f>VLOOKUP($A27,'Return Data'!$B$7:$R$2292,15,0)</f>
        <v>10.096399999999999</v>
      </c>
      <c r="Q27" s="66">
        <f t="shared" si="6"/>
        <v>5</v>
      </c>
      <c r="R27" s="65">
        <f>VLOOKUP($A27,'Return Data'!$B$7:$R$2292,16,0)</f>
        <v>10.3149</v>
      </c>
      <c r="S27" s="67">
        <f t="shared" si="12"/>
        <v>11</v>
      </c>
    </row>
    <row r="28" spans="1:19" x14ac:dyDescent="0.3">
      <c r="A28" s="63" t="s">
        <v>1682</v>
      </c>
      <c r="B28" s="64">
        <f>VLOOKUP($A28,'Return Data'!$B$7:$R$2292,3,0)</f>
        <v>44482</v>
      </c>
      <c r="C28" s="65">
        <f>VLOOKUP($A28,'Return Data'!$B$7:$R$2292,4,0)</f>
        <v>13.3215</v>
      </c>
      <c r="D28" s="65">
        <f>VLOOKUP($A28,'Return Data'!$B$7:$R$2292,10,0)</f>
        <v>4.8457999999999997</v>
      </c>
      <c r="E28" s="66">
        <f t="shared" si="8"/>
        <v>15</v>
      </c>
      <c r="F28" s="65">
        <f>VLOOKUP($A28,'Return Data'!$B$7:$R$2292,11,0)</f>
        <v>9.0611999999999995</v>
      </c>
      <c r="G28" s="66">
        <f t="shared" si="9"/>
        <v>19</v>
      </c>
      <c r="H28" s="65">
        <f>VLOOKUP($A28,'Return Data'!$B$7:$R$2292,12,0)</f>
        <v>8.9443999999999999</v>
      </c>
      <c r="I28" s="66">
        <f t="shared" si="10"/>
        <v>19</v>
      </c>
      <c r="J28" s="65">
        <f>VLOOKUP($A28,'Return Data'!$B$7:$R$2292,13,0)</f>
        <v>17.432099999999998</v>
      </c>
      <c r="K28" s="66">
        <f t="shared" si="11"/>
        <v>20</v>
      </c>
      <c r="L28" s="65">
        <f>VLOOKUP($A28,'Return Data'!$B$7:$R$2292,17,0)</f>
        <v>11.8988</v>
      </c>
      <c r="M28" s="66">
        <f t="shared" si="4"/>
        <v>20</v>
      </c>
      <c r="N28" s="65"/>
      <c r="O28" s="66"/>
      <c r="P28" s="65"/>
      <c r="Q28" s="66"/>
      <c r="R28" s="65">
        <f>VLOOKUP($A28,'Return Data'!$B$7:$R$2292,16,0)</f>
        <v>10.5787</v>
      </c>
      <c r="S28" s="67">
        <f t="shared" si="12"/>
        <v>7</v>
      </c>
    </row>
    <row r="29" spans="1:19" x14ac:dyDescent="0.3">
      <c r="A29" s="63" t="s">
        <v>1683</v>
      </c>
      <c r="B29" s="64">
        <f>VLOOKUP($A29,'Return Data'!$B$7:$R$2292,3,0)</f>
        <v>44482</v>
      </c>
      <c r="C29" s="65">
        <f>VLOOKUP($A29,'Return Data'!$B$7:$R$2292,4,0)</f>
        <v>45.2194</v>
      </c>
      <c r="D29" s="65">
        <f>VLOOKUP($A29,'Return Data'!$B$7:$R$2292,10,0)</f>
        <v>5.7336</v>
      </c>
      <c r="E29" s="66">
        <f t="shared" si="8"/>
        <v>8</v>
      </c>
      <c r="F29" s="65">
        <f>VLOOKUP($A29,'Return Data'!$B$7:$R$2292,11,0)</f>
        <v>9.6278000000000006</v>
      </c>
      <c r="G29" s="66">
        <f t="shared" si="9"/>
        <v>17</v>
      </c>
      <c r="H29" s="65">
        <f>VLOOKUP($A29,'Return Data'!$B$7:$R$2292,12,0)</f>
        <v>10.561400000000001</v>
      </c>
      <c r="I29" s="66">
        <f t="shared" si="10"/>
        <v>17</v>
      </c>
      <c r="J29" s="65">
        <f>VLOOKUP($A29,'Return Data'!$B$7:$R$2292,13,0)</f>
        <v>19.696400000000001</v>
      </c>
      <c r="K29" s="66">
        <f t="shared" si="11"/>
        <v>16</v>
      </c>
      <c r="L29" s="65">
        <f>VLOOKUP($A29,'Return Data'!$B$7:$R$2292,17,0)</f>
        <v>13.031000000000001</v>
      </c>
      <c r="M29" s="66">
        <f>RANK(L29,L$8:L$31,0)</f>
        <v>16</v>
      </c>
      <c r="N29" s="65">
        <f>VLOOKUP($A29,'Return Data'!$B$7:$R$2292,14,0)</f>
        <v>11.6434</v>
      </c>
      <c r="O29" s="66">
        <f>RANK(N29,N$8:N$31,0)</f>
        <v>10</v>
      </c>
      <c r="P29" s="65">
        <f>VLOOKUP($A29,'Return Data'!$B$7:$R$2292,15,0)</f>
        <v>8.4566999999999997</v>
      </c>
      <c r="Q29" s="66">
        <f>RANK(P29,P$8:P$31,0)</f>
        <v>12</v>
      </c>
      <c r="R29" s="65">
        <f>VLOOKUP($A29,'Return Data'!$B$7:$R$2292,16,0)</f>
        <v>8.7759999999999998</v>
      </c>
      <c r="S29" s="67">
        <f t="shared" si="12"/>
        <v>19</v>
      </c>
    </row>
    <row r="30" spans="1:19" x14ac:dyDescent="0.3">
      <c r="A30" s="63" t="s">
        <v>1684</v>
      </c>
      <c r="B30" s="64">
        <f>VLOOKUP($A30,'Return Data'!$B$7:$R$2292,3,0)</f>
        <v>44482</v>
      </c>
      <c r="C30" s="65">
        <f>VLOOKUP($A30,'Return Data'!$B$7:$R$2292,4,0)</f>
        <v>13.64</v>
      </c>
      <c r="D30" s="65">
        <f>VLOOKUP($A30,'Return Data'!$B$7:$R$2292,10,0)</f>
        <v>5.0038</v>
      </c>
      <c r="E30" s="66">
        <f t="shared" si="8"/>
        <v>13</v>
      </c>
      <c r="F30" s="65">
        <f>VLOOKUP($A30,'Return Data'!$B$7:$R$2292,11,0)</f>
        <v>8.5986999999999991</v>
      </c>
      <c r="G30" s="66">
        <f t="shared" si="9"/>
        <v>20</v>
      </c>
      <c r="H30" s="65">
        <f>VLOOKUP($A30,'Return Data'!$B$7:$R$2292,12,0)</f>
        <v>8.4260999999999999</v>
      </c>
      <c r="I30" s="66">
        <f t="shared" si="10"/>
        <v>21</v>
      </c>
      <c r="J30" s="65">
        <f>VLOOKUP($A30,'Return Data'!$B$7:$R$2292,13,0)</f>
        <v>16.382300000000001</v>
      </c>
      <c r="K30" s="66">
        <f t="shared" si="11"/>
        <v>22</v>
      </c>
      <c r="L30" s="65">
        <f>VLOOKUP($A30,'Return Data'!$B$7:$R$2292,17,0)</f>
        <v>12.5357</v>
      </c>
      <c r="M30" s="66">
        <f>RANK(L30,L$8:L$31,0)</f>
        <v>17</v>
      </c>
      <c r="N30" s="65">
        <f>VLOOKUP($A30,'Return Data'!$B$7:$R$2292,14,0)</f>
        <v>10.8439</v>
      </c>
      <c r="O30" s="66">
        <f t="shared" ref="O30:O31" si="13">RANK(N30,N$8:N$31,0)</f>
        <v>16</v>
      </c>
      <c r="P30" s="65"/>
      <c r="Q30" s="66"/>
      <c r="R30" s="65">
        <f>VLOOKUP($A30,'Return Data'!$B$7:$R$2292,16,0)</f>
        <v>10.251200000000001</v>
      </c>
      <c r="S30" s="67">
        <f t="shared" si="12"/>
        <v>12</v>
      </c>
    </row>
    <row r="31" spans="1:19" x14ac:dyDescent="0.3">
      <c r="A31" s="63" t="s">
        <v>1685</v>
      </c>
      <c r="B31" s="64">
        <f>VLOOKUP($A31,'Return Data'!$B$7:$R$2292,3,0)</f>
        <v>44482</v>
      </c>
      <c r="C31" s="65">
        <f>VLOOKUP($A31,'Return Data'!$B$7:$R$2292,4,0)</f>
        <v>13.6142</v>
      </c>
      <c r="D31" s="65">
        <f>VLOOKUP($A31,'Return Data'!$B$7:$R$2292,10,0)</f>
        <v>6.1420000000000003</v>
      </c>
      <c r="E31" s="66">
        <f t="shared" si="8"/>
        <v>5</v>
      </c>
      <c r="F31" s="65">
        <f>VLOOKUP($A31,'Return Data'!$B$7:$R$2292,11,0)</f>
        <v>11.8752</v>
      </c>
      <c r="G31" s="66">
        <f t="shared" si="9"/>
        <v>7</v>
      </c>
      <c r="H31" s="65">
        <f>VLOOKUP($A31,'Return Data'!$B$7:$R$2292,12,0)</f>
        <v>13.205399999999999</v>
      </c>
      <c r="I31" s="66">
        <f t="shared" si="10"/>
        <v>9</v>
      </c>
      <c r="J31" s="65">
        <f>VLOOKUP($A31,'Return Data'!$B$7:$R$2292,13,0)</f>
        <v>25.552900000000001</v>
      </c>
      <c r="K31" s="66">
        <f t="shared" si="11"/>
        <v>8</v>
      </c>
      <c r="L31" s="65">
        <f>VLOOKUP($A31,'Return Data'!$B$7:$R$2292,17,0)</f>
        <v>15.146599999999999</v>
      </c>
      <c r="M31" s="66">
        <f>RANK(L31,L$8:L$31,0)</f>
        <v>10</v>
      </c>
      <c r="N31" s="65">
        <f>VLOOKUP($A31,'Return Data'!$B$7:$R$2292,14,0)</f>
        <v>11.566599999999999</v>
      </c>
      <c r="O31" s="66">
        <f t="shared" si="13"/>
        <v>12</v>
      </c>
      <c r="P31" s="65"/>
      <c r="Q31" s="66"/>
      <c r="R31" s="65">
        <f>VLOOKUP($A31,'Return Data'!$B$7:$R$2292,16,0)</f>
        <v>10.3827</v>
      </c>
      <c r="S31" s="67">
        <f t="shared" si="12"/>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5.4491869565217392</v>
      </c>
      <c r="E33" s="74"/>
      <c r="F33" s="75">
        <f>AVERAGE(F8:F31)</f>
        <v>11.141447826086955</v>
      </c>
      <c r="G33" s="74"/>
      <c r="H33" s="75">
        <f>AVERAGE(H8:H31)</f>
        <v>12.097430434782611</v>
      </c>
      <c r="I33" s="74"/>
      <c r="J33" s="75">
        <f>AVERAGE(J8:J31)</f>
        <v>22.845530434782606</v>
      </c>
      <c r="K33" s="74"/>
      <c r="L33" s="75">
        <f>AVERAGE(L8:L31)</f>
        <v>14.216243478260868</v>
      </c>
      <c r="M33" s="74"/>
      <c r="N33" s="75">
        <f>AVERAGE(N8:N31)</f>
        <v>11.656084210526314</v>
      </c>
      <c r="O33" s="74"/>
      <c r="P33" s="75">
        <f>AVERAGE(P8:P31)</f>
        <v>9.3008600000000001</v>
      </c>
      <c r="Q33" s="74"/>
      <c r="R33" s="75">
        <f>AVERAGE(R8:R31)</f>
        <v>10.111478260869566</v>
      </c>
      <c r="S33" s="76"/>
    </row>
    <row r="34" spans="1:19" x14ac:dyDescent="0.3">
      <c r="A34" s="73" t="s">
        <v>28</v>
      </c>
      <c r="B34" s="74"/>
      <c r="C34" s="74"/>
      <c r="D34" s="75">
        <f>MIN(D8:D31)</f>
        <v>3.4321999999999999</v>
      </c>
      <c r="E34" s="74"/>
      <c r="F34" s="75">
        <f>MIN(F8:F31)</f>
        <v>6.0858999999999996</v>
      </c>
      <c r="G34" s="74"/>
      <c r="H34" s="75">
        <f>MIN(H8:H31)</f>
        <v>7.1006</v>
      </c>
      <c r="I34" s="74"/>
      <c r="J34" s="75">
        <f>MIN(J8:J31)</f>
        <v>11.1404</v>
      </c>
      <c r="K34" s="74"/>
      <c r="L34" s="75">
        <f>MIN(L8:L31)</f>
        <v>5.1284999999999998</v>
      </c>
      <c r="M34" s="74"/>
      <c r="N34" s="75">
        <f>MIN(N8:N31)</f>
        <v>1.3367</v>
      </c>
      <c r="O34" s="74"/>
      <c r="P34" s="75">
        <f>MIN(P8:P31)</f>
        <v>3.7343999999999999</v>
      </c>
      <c r="Q34" s="74"/>
      <c r="R34" s="75">
        <f>MIN(R8:R31)</f>
        <v>4.5747999999999998</v>
      </c>
      <c r="S34" s="76"/>
    </row>
    <row r="35" spans="1:19" ht="15" thickBot="1" x14ac:dyDescent="0.35">
      <c r="A35" s="77" t="s">
        <v>29</v>
      </c>
      <c r="B35" s="78"/>
      <c r="C35" s="78"/>
      <c r="D35" s="79">
        <f>MAX(D8:D31)</f>
        <v>8.4915000000000003</v>
      </c>
      <c r="E35" s="78"/>
      <c r="F35" s="79">
        <f>MAX(F8:F31)</f>
        <v>17.042300000000001</v>
      </c>
      <c r="G35" s="78"/>
      <c r="H35" s="79">
        <f>MAX(H8:H31)</f>
        <v>17.983699999999999</v>
      </c>
      <c r="I35" s="78"/>
      <c r="J35" s="79">
        <f>MAX(J8:J31)</f>
        <v>32.775199999999998</v>
      </c>
      <c r="K35" s="78"/>
      <c r="L35" s="79">
        <f>MAX(L8:L31)</f>
        <v>20.354500000000002</v>
      </c>
      <c r="M35" s="78"/>
      <c r="N35" s="79">
        <f>MAX(N8:N31)</f>
        <v>16.5426</v>
      </c>
      <c r="O35" s="78"/>
      <c r="P35" s="79">
        <f>MAX(P8:P31)</f>
        <v>11.615500000000001</v>
      </c>
      <c r="Q35" s="78"/>
      <c r="R35" s="79">
        <f>MAX(R8:R31)</f>
        <v>15.867599999999999</v>
      </c>
      <c r="S35" s="80"/>
    </row>
    <row r="36" spans="1:19" x14ac:dyDescent="0.3">
      <c r="A36" s="112" t="s">
        <v>432</v>
      </c>
    </row>
    <row r="37" spans="1:19" x14ac:dyDescent="0.3">
      <c r="A37" s="14" t="s">
        <v>340</v>
      </c>
    </row>
  </sheetData>
  <sheetProtection algorithmName="SHA-512" hashValue="mAFK72m2z6/LaiTH9N2ZDPOHSqyvTSF9k74Vr+2QDcIzD2HiXsgOwyLX8/AEHrQB/pCp7n7INygQ01yqh4fwag==" saltValue="CRI8RKO/s7n1P7bgi1/y+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Data'!$B$7:$R$2292,3,0)</f>
        <v>44482</v>
      </c>
      <c r="C8" s="65">
        <f>VLOOKUP($A8,'Return Data'!$B$7:$R$2292,4,0)</f>
        <v>17.739999999999998</v>
      </c>
      <c r="D8" s="65">
        <f>VLOOKUP($A8,'Return Data'!$B$7:$R$2292,10,0)</f>
        <v>5.6581000000000001</v>
      </c>
      <c r="E8" s="66">
        <f t="shared" ref="E8:E23" si="0">RANK(D8,D$8:D$31,0)</f>
        <v>6</v>
      </c>
      <c r="F8" s="65">
        <f>VLOOKUP($A8,'Return Data'!$B$7:$R$2292,11,0)</f>
        <v>10.736599999999999</v>
      </c>
      <c r="G8" s="66">
        <f t="shared" ref="G8:G23" si="1">RANK(F8,F$8:F$31,0)</f>
        <v>9</v>
      </c>
      <c r="H8" s="65">
        <f>VLOOKUP($A8,'Return Data'!$B$7:$R$2292,12,0)</f>
        <v>11.994899999999999</v>
      </c>
      <c r="I8" s="66">
        <f t="shared" ref="I8:I23" si="2">RANK(H8,H$8:H$31,0)</f>
        <v>10</v>
      </c>
      <c r="J8" s="65">
        <f>VLOOKUP($A8,'Return Data'!$B$7:$R$2292,13,0)</f>
        <v>24.055900000000001</v>
      </c>
      <c r="K8" s="66">
        <f t="shared" ref="K8:K23" si="3">RANK(J8,J$8:J$31,0)</f>
        <v>9</v>
      </c>
      <c r="L8" s="65">
        <f>VLOOKUP($A8,'Return Data'!$B$7:$R$2292,17,0)</f>
        <v>14.4846</v>
      </c>
      <c r="M8" s="66">
        <f>RANK(L8,L$8:L$31,0)</f>
        <v>7</v>
      </c>
      <c r="N8" s="65">
        <f>VLOOKUP($A8,'Return Data'!$B$7:$R$2292,14,0)</f>
        <v>11.733000000000001</v>
      </c>
      <c r="O8" s="66">
        <f>RANK(N8,N$8:N$31,0)</f>
        <v>6</v>
      </c>
      <c r="P8" s="65">
        <f>VLOOKUP($A8,'Return Data'!$B$7:$R$2292,15,0)</f>
        <v>8.4362999999999992</v>
      </c>
      <c r="Q8" s="66">
        <f>RANK(P8,P$8:P$31,0)</f>
        <v>7</v>
      </c>
      <c r="R8" s="65">
        <f>VLOOKUP($A8,'Return Data'!$B$7:$R$2292,16,0)</f>
        <v>8.6896000000000004</v>
      </c>
      <c r="S8" s="67">
        <f t="shared" ref="S8:S23" si="4">RANK(R8,R$8:R$31,0)</f>
        <v>14</v>
      </c>
    </row>
    <row r="9" spans="1:20" x14ac:dyDescent="0.3">
      <c r="A9" s="63" t="s">
        <v>1687</v>
      </c>
      <c r="B9" s="64">
        <f>VLOOKUP($A9,'Return Data'!$B$7:$R$2292,3,0)</f>
        <v>44482</v>
      </c>
      <c r="C9" s="65">
        <f>VLOOKUP($A9,'Return Data'!$B$7:$R$2292,4,0)</f>
        <v>17.13</v>
      </c>
      <c r="D9" s="65">
        <f>VLOOKUP($A9,'Return Data'!$B$7:$R$2292,10,0)</f>
        <v>7.6005000000000003</v>
      </c>
      <c r="E9" s="66">
        <f t="shared" si="0"/>
        <v>3</v>
      </c>
      <c r="F9" s="65">
        <f>VLOOKUP($A9,'Return Data'!$B$7:$R$2292,11,0)</f>
        <v>13.2188</v>
      </c>
      <c r="G9" s="66">
        <f t="shared" si="1"/>
        <v>4</v>
      </c>
      <c r="H9" s="65">
        <f>VLOOKUP($A9,'Return Data'!$B$7:$R$2292,12,0)</f>
        <v>12.9947</v>
      </c>
      <c r="I9" s="66">
        <f t="shared" si="2"/>
        <v>6</v>
      </c>
      <c r="J9" s="65">
        <f>VLOOKUP($A9,'Return Data'!$B$7:$R$2292,13,0)</f>
        <v>24.4009</v>
      </c>
      <c r="K9" s="66">
        <f t="shared" si="3"/>
        <v>8</v>
      </c>
      <c r="L9" s="65">
        <f>VLOOKUP($A9,'Return Data'!$B$7:$R$2292,17,0)</f>
        <v>14.1157</v>
      </c>
      <c r="M9" s="66">
        <f t="shared" ref="M9:M31" si="5">RANK(L9,L$8:L$31,0)</f>
        <v>10</v>
      </c>
      <c r="N9" s="65">
        <f>VLOOKUP($A9,'Return Data'!$B$7:$R$2292,14,0)</f>
        <v>12.4788</v>
      </c>
      <c r="O9" s="66">
        <f t="shared" ref="O9:O31" si="6">RANK(N9,N$8:N$31,0)</f>
        <v>3</v>
      </c>
      <c r="P9" s="65">
        <f>VLOOKUP($A9,'Return Data'!$B$7:$R$2292,15,0)</f>
        <v>10.1737</v>
      </c>
      <c r="Q9" s="66">
        <f t="shared" ref="Q9:Q29" si="7">RANK(P9,P$8:P$31,0)</f>
        <v>2</v>
      </c>
      <c r="R9" s="65">
        <f>VLOOKUP($A9,'Return Data'!$B$7:$R$2292,16,0)</f>
        <v>9.1156000000000006</v>
      </c>
      <c r="S9" s="67">
        <f t="shared" si="4"/>
        <v>10</v>
      </c>
    </row>
    <row r="10" spans="1:20" x14ac:dyDescent="0.3">
      <c r="A10" s="63" t="s">
        <v>1688</v>
      </c>
      <c r="B10" s="64">
        <f>VLOOKUP($A10,'Return Data'!$B$7:$R$2292,3,0)</f>
        <v>44482</v>
      </c>
      <c r="C10" s="65">
        <f>VLOOKUP($A10,'Return Data'!$B$7:$R$2292,4,0)</f>
        <v>12.37</v>
      </c>
      <c r="D10" s="65">
        <f>VLOOKUP($A10,'Return Data'!$B$7:$R$2292,10,0)</f>
        <v>4.0369999999999999</v>
      </c>
      <c r="E10" s="66">
        <f t="shared" si="0"/>
        <v>20</v>
      </c>
      <c r="F10" s="65">
        <f>VLOOKUP($A10,'Return Data'!$B$7:$R$2292,11,0)</f>
        <v>5.8169000000000004</v>
      </c>
      <c r="G10" s="66">
        <f t="shared" si="1"/>
        <v>22</v>
      </c>
      <c r="H10" s="65">
        <f>VLOOKUP($A10,'Return Data'!$B$7:$R$2292,12,0)</f>
        <v>6.2714999999999996</v>
      </c>
      <c r="I10" s="66">
        <f t="shared" si="2"/>
        <v>23</v>
      </c>
      <c r="J10" s="65">
        <f>VLOOKUP($A10,'Return Data'!$B$7:$R$2292,13,0)</f>
        <v>9.9556000000000004</v>
      </c>
      <c r="K10" s="66">
        <f t="shared" si="3"/>
        <v>23</v>
      </c>
      <c r="L10" s="65">
        <f>VLOOKUP($A10,'Return Data'!$B$7:$R$2292,17,0)</f>
        <v>10.242800000000001</v>
      </c>
      <c r="M10" s="66">
        <f t="shared" si="5"/>
        <v>20</v>
      </c>
      <c r="N10" s="65"/>
      <c r="O10" s="66"/>
      <c r="P10" s="65"/>
      <c r="Q10" s="66"/>
      <c r="R10" s="65">
        <f>VLOOKUP($A10,'Return Data'!$B$7:$R$2292,16,0)</f>
        <v>10.045400000000001</v>
      </c>
      <c r="S10" s="67">
        <f t="shared" si="4"/>
        <v>3</v>
      </c>
    </row>
    <row r="11" spans="1:20" x14ac:dyDescent="0.3">
      <c r="A11" s="63" t="s">
        <v>1689</v>
      </c>
      <c r="B11" s="64">
        <f>VLOOKUP($A11,'Return Data'!$B$7:$R$2292,3,0)</f>
        <v>44482</v>
      </c>
      <c r="C11" s="65">
        <f>VLOOKUP($A11,'Return Data'!$B$7:$R$2292,4,0)</f>
        <v>16.239999999999998</v>
      </c>
      <c r="D11" s="65">
        <f>VLOOKUP($A11,'Return Data'!$B$7:$R$2292,10,0)</f>
        <v>4.1961000000000004</v>
      </c>
      <c r="E11" s="66">
        <f t="shared" si="0"/>
        <v>19</v>
      </c>
      <c r="F11" s="65">
        <f>VLOOKUP($A11,'Return Data'!$B$7:$R$2292,11,0)</f>
        <v>10.4086</v>
      </c>
      <c r="G11" s="66">
        <f t="shared" si="1"/>
        <v>12</v>
      </c>
      <c r="H11" s="65">
        <f>VLOOKUP($A11,'Return Data'!$B$7:$R$2292,12,0)</f>
        <v>12.7308</v>
      </c>
      <c r="I11" s="66">
        <f t="shared" si="2"/>
        <v>7</v>
      </c>
      <c r="J11" s="65">
        <f>VLOOKUP($A11,'Return Data'!$B$7:$R$2292,13,0)</f>
        <v>23.104900000000001</v>
      </c>
      <c r="K11" s="66">
        <f t="shared" si="3"/>
        <v>11</v>
      </c>
      <c r="L11" s="65">
        <f>VLOOKUP($A11,'Return Data'!$B$7:$R$2292,17,0)</f>
        <v>13.0555</v>
      </c>
      <c r="M11" s="66">
        <f t="shared" si="5"/>
        <v>11</v>
      </c>
      <c r="N11" s="65">
        <f>VLOOKUP($A11,'Return Data'!$B$7:$R$2292,14,0)</f>
        <v>10.6683</v>
      </c>
      <c r="O11" s="66">
        <f t="shared" si="6"/>
        <v>8</v>
      </c>
      <c r="P11" s="65">
        <f>VLOOKUP($A11,'Return Data'!$B$7:$R$2292,15,0)</f>
        <v>7.9324000000000003</v>
      </c>
      <c r="Q11" s="66">
        <f t="shared" si="7"/>
        <v>9</v>
      </c>
      <c r="R11" s="65">
        <f>VLOOKUP($A11,'Return Data'!$B$7:$R$2292,16,0)</f>
        <v>9.1333000000000002</v>
      </c>
      <c r="S11" s="67">
        <f t="shared" si="4"/>
        <v>9</v>
      </c>
    </row>
    <row r="12" spans="1:20" x14ac:dyDescent="0.3">
      <c r="A12" s="63" t="s">
        <v>1690</v>
      </c>
      <c r="B12" s="64">
        <f>VLOOKUP($A12,'Return Data'!$B$7:$R$2292,3,0)</f>
        <v>44482</v>
      </c>
      <c r="C12" s="65">
        <f>VLOOKUP($A12,'Return Data'!$B$7:$R$2292,4,0)</f>
        <v>18.491</v>
      </c>
      <c r="D12" s="65">
        <f>VLOOKUP($A12,'Return Data'!$B$7:$R$2292,10,0)</f>
        <v>5.0583</v>
      </c>
      <c r="E12" s="66">
        <f t="shared" si="0"/>
        <v>11</v>
      </c>
      <c r="F12" s="65">
        <f>VLOOKUP($A12,'Return Data'!$B$7:$R$2292,11,0)</f>
        <v>10.6126</v>
      </c>
      <c r="G12" s="66">
        <f t="shared" si="1"/>
        <v>10</v>
      </c>
      <c r="H12" s="65">
        <f>VLOOKUP($A12,'Return Data'!$B$7:$R$2292,12,0)</f>
        <v>11.0938</v>
      </c>
      <c r="I12" s="66">
        <f t="shared" si="2"/>
        <v>12</v>
      </c>
      <c r="J12" s="65">
        <f>VLOOKUP($A12,'Return Data'!$B$7:$R$2292,13,0)</f>
        <v>20.0839</v>
      </c>
      <c r="K12" s="66">
        <f t="shared" si="3"/>
        <v>14</v>
      </c>
      <c r="L12" s="65">
        <f>VLOOKUP($A12,'Return Data'!$B$7:$R$2292,17,0)</f>
        <v>14.3515</v>
      </c>
      <c r="M12" s="66">
        <f t="shared" si="5"/>
        <v>8</v>
      </c>
      <c r="N12" s="65">
        <f>VLOOKUP($A12,'Return Data'!$B$7:$R$2292,14,0)</f>
        <v>11.7826</v>
      </c>
      <c r="O12" s="66">
        <f t="shared" si="6"/>
        <v>5</v>
      </c>
      <c r="P12" s="65">
        <f>VLOOKUP($A12,'Return Data'!$B$7:$R$2292,15,0)</f>
        <v>9.9375999999999998</v>
      </c>
      <c r="Q12" s="66">
        <f t="shared" si="7"/>
        <v>3</v>
      </c>
      <c r="R12" s="65">
        <f>VLOOKUP($A12,'Return Data'!$B$7:$R$2292,16,0)</f>
        <v>9.1709999999999994</v>
      </c>
      <c r="S12" s="67">
        <f t="shared" si="4"/>
        <v>8</v>
      </c>
    </row>
    <row r="13" spans="1:20" x14ac:dyDescent="0.3">
      <c r="A13" s="63" t="s">
        <v>1691</v>
      </c>
      <c r="B13" s="64">
        <f>VLOOKUP($A13,'Return Data'!$B$7:$R$2292,3,0)</f>
        <v>44482</v>
      </c>
      <c r="C13" s="65">
        <f>VLOOKUP($A13,'Return Data'!$B$7:$R$2292,4,0)</f>
        <v>12.9711</v>
      </c>
      <c r="D13" s="65">
        <f>VLOOKUP($A13,'Return Data'!$B$7:$R$2292,10,0)</f>
        <v>6.0492999999999997</v>
      </c>
      <c r="E13" s="66">
        <f t="shared" si="0"/>
        <v>4</v>
      </c>
      <c r="F13" s="65">
        <f>VLOOKUP($A13,'Return Data'!$B$7:$R$2292,11,0)</f>
        <v>12.967000000000001</v>
      </c>
      <c r="G13" s="66">
        <f t="shared" si="1"/>
        <v>5</v>
      </c>
      <c r="H13" s="65">
        <f>VLOOKUP($A13,'Return Data'!$B$7:$R$2292,12,0)</f>
        <v>12.104900000000001</v>
      </c>
      <c r="I13" s="66">
        <f t="shared" si="2"/>
        <v>9</v>
      </c>
      <c r="J13" s="65">
        <f>VLOOKUP($A13,'Return Data'!$B$7:$R$2292,13,0)</f>
        <v>25.941600000000001</v>
      </c>
      <c r="K13" s="66">
        <f t="shared" si="3"/>
        <v>4</v>
      </c>
      <c r="L13" s="65">
        <f>VLOOKUP($A13,'Return Data'!$B$7:$R$2292,17,0)</f>
        <v>12.976000000000001</v>
      </c>
      <c r="M13" s="66">
        <f t="shared" si="5"/>
        <v>12</v>
      </c>
      <c r="N13" s="65">
        <f>VLOOKUP($A13,'Return Data'!$B$7:$R$2292,14,0)</f>
        <v>10.0045</v>
      </c>
      <c r="O13" s="66">
        <f t="shared" si="6"/>
        <v>15</v>
      </c>
      <c r="P13" s="65"/>
      <c r="Q13" s="66"/>
      <c r="R13" s="65">
        <f>VLOOKUP($A13,'Return Data'!$B$7:$R$2292,16,0)</f>
        <v>8.6618999999999993</v>
      </c>
      <c r="S13" s="67">
        <f t="shared" si="4"/>
        <v>16</v>
      </c>
    </row>
    <row r="14" spans="1:20" x14ac:dyDescent="0.3">
      <c r="A14" s="63" t="s">
        <v>1692</v>
      </c>
      <c r="B14" s="64">
        <f>VLOOKUP($A14,'Return Data'!$B$7:$R$2292,3,0)</f>
        <v>44482</v>
      </c>
      <c r="C14" s="65">
        <f>VLOOKUP($A14,'Return Data'!$B$7:$R$2292,4,0)</f>
        <v>48.305</v>
      </c>
      <c r="D14" s="65">
        <f>VLOOKUP($A14,'Return Data'!$B$7:$R$2292,10,0)</f>
        <v>5.1433999999999997</v>
      </c>
      <c r="E14" s="66">
        <f t="shared" si="0"/>
        <v>10</v>
      </c>
      <c r="F14" s="65">
        <f>VLOOKUP($A14,'Return Data'!$B$7:$R$2292,11,0)</f>
        <v>13.5787</v>
      </c>
      <c r="G14" s="66">
        <f t="shared" si="1"/>
        <v>3</v>
      </c>
      <c r="H14" s="65">
        <f>VLOOKUP($A14,'Return Data'!$B$7:$R$2292,12,0)</f>
        <v>15.2341</v>
      </c>
      <c r="I14" s="66">
        <f t="shared" si="2"/>
        <v>2</v>
      </c>
      <c r="J14" s="65">
        <f>VLOOKUP($A14,'Return Data'!$B$7:$R$2292,13,0)</f>
        <v>30.307500000000001</v>
      </c>
      <c r="K14" s="66">
        <f t="shared" si="3"/>
        <v>2</v>
      </c>
      <c r="L14" s="65">
        <f>VLOOKUP($A14,'Return Data'!$B$7:$R$2292,17,0)</f>
        <v>14.8849</v>
      </c>
      <c r="M14" s="66">
        <f t="shared" si="5"/>
        <v>5</v>
      </c>
      <c r="N14" s="65">
        <f>VLOOKUP($A14,'Return Data'!$B$7:$R$2292,14,0)</f>
        <v>11.4663</v>
      </c>
      <c r="O14" s="66">
        <f t="shared" si="6"/>
        <v>7</v>
      </c>
      <c r="P14" s="65">
        <f>VLOOKUP($A14,'Return Data'!$B$7:$R$2292,15,0)</f>
        <v>9.8362999999999996</v>
      </c>
      <c r="Q14" s="66">
        <f t="shared" si="7"/>
        <v>4</v>
      </c>
      <c r="R14" s="65">
        <f>VLOOKUP($A14,'Return Data'!$B$7:$R$2292,16,0)</f>
        <v>9.6582000000000008</v>
      </c>
      <c r="S14" s="67">
        <f t="shared" si="4"/>
        <v>5</v>
      </c>
    </row>
    <row r="15" spans="1:20" x14ac:dyDescent="0.3">
      <c r="A15" s="63" t="s">
        <v>1693</v>
      </c>
      <c r="B15" s="64">
        <f>VLOOKUP($A15,'Return Data'!$B$7:$R$2292,3,0)</f>
        <v>44482</v>
      </c>
      <c r="C15" s="65">
        <f>VLOOKUP($A15,'Return Data'!$B$7:$R$2292,4,0)</f>
        <v>16.88</v>
      </c>
      <c r="D15" s="65">
        <f>VLOOKUP($A15,'Return Data'!$B$7:$R$2292,10,0)</f>
        <v>3.2416</v>
      </c>
      <c r="E15" s="66">
        <f t="shared" si="0"/>
        <v>23</v>
      </c>
      <c r="F15" s="65">
        <f>VLOOKUP($A15,'Return Data'!$B$7:$R$2292,11,0)</f>
        <v>5.7644000000000002</v>
      </c>
      <c r="G15" s="66">
        <f t="shared" si="1"/>
        <v>23</v>
      </c>
      <c r="H15" s="65">
        <f>VLOOKUP($A15,'Return Data'!$B$7:$R$2292,12,0)</f>
        <v>7.7218</v>
      </c>
      <c r="I15" s="66">
        <f t="shared" si="2"/>
        <v>21</v>
      </c>
      <c r="J15" s="65">
        <f>VLOOKUP($A15,'Return Data'!$B$7:$R$2292,13,0)</f>
        <v>17.5487</v>
      </c>
      <c r="K15" s="66">
        <f t="shared" si="3"/>
        <v>17</v>
      </c>
      <c r="L15" s="65">
        <f>VLOOKUP($A15,'Return Data'!$B$7:$R$2292,17,0)</f>
        <v>9.452</v>
      </c>
      <c r="M15" s="66">
        <f t="shared" si="5"/>
        <v>22</v>
      </c>
      <c r="N15" s="65">
        <f>VLOOKUP($A15,'Return Data'!$B$7:$R$2292,14,0)</f>
        <v>8.9953000000000003</v>
      </c>
      <c r="O15" s="66">
        <f t="shared" si="6"/>
        <v>18</v>
      </c>
      <c r="P15" s="65">
        <f>VLOOKUP($A15,'Return Data'!$B$7:$R$2292,15,0)</f>
        <v>7.8425000000000002</v>
      </c>
      <c r="Q15" s="66">
        <f t="shared" si="7"/>
        <v>10</v>
      </c>
      <c r="R15" s="65">
        <f>VLOOKUP($A15,'Return Data'!$B$7:$R$2292,16,0)</f>
        <v>7.9302999999999999</v>
      </c>
      <c r="S15" s="67">
        <f t="shared" si="4"/>
        <v>20</v>
      </c>
    </row>
    <row r="16" spans="1:20" x14ac:dyDescent="0.3">
      <c r="A16" s="63" t="s">
        <v>1694</v>
      </c>
      <c r="B16" s="64">
        <f>VLOOKUP($A16,'Return Data'!$B$7:$R$2292,3,0)</f>
        <v>44482</v>
      </c>
      <c r="C16" s="65">
        <f>VLOOKUP($A16,'Return Data'!$B$7:$R$2292,4,0)</f>
        <v>21.248200000000001</v>
      </c>
      <c r="D16" s="65">
        <f>VLOOKUP($A16,'Return Data'!$B$7:$R$2292,10,0)</f>
        <v>5.3905000000000003</v>
      </c>
      <c r="E16" s="66">
        <f t="shared" si="0"/>
        <v>9</v>
      </c>
      <c r="F16" s="65">
        <f>VLOOKUP($A16,'Return Data'!$B$7:$R$2292,11,0)</f>
        <v>10.2005</v>
      </c>
      <c r="G16" s="66">
        <f t="shared" si="1"/>
        <v>13</v>
      </c>
      <c r="H16" s="65">
        <f>VLOOKUP($A16,'Return Data'!$B$7:$R$2292,12,0)</f>
        <v>10.052099999999999</v>
      </c>
      <c r="I16" s="66">
        <f t="shared" si="2"/>
        <v>16</v>
      </c>
      <c r="J16" s="65">
        <f>VLOOKUP($A16,'Return Data'!$B$7:$R$2292,13,0)</f>
        <v>21.731999999999999</v>
      </c>
      <c r="K16" s="66">
        <f t="shared" si="3"/>
        <v>12</v>
      </c>
      <c r="L16" s="65">
        <f>VLOOKUP($A16,'Return Data'!$B$7:$R$2292,17,0)</f>
        <v>12.5724</v>
      </c>
      <c r="M16" s="66">
        <f t="shared" si="5"/>
        <v>13</v>
      </c>
      <c r="N16" s="65">
        <f>VLOOKUP($A16,'Return Data'!$B$7:$R$2292,14,0)</f>
        <v>10.2865</v>
      </c>
      <c r="O16" s="66">
        <f t="shared" si="6"/>
        <v>13</v>
      </c>
      <c r="P16" s="65">
        <f>VLOOKUP($A16,'Return Data'!$B$7:$R$2292,15,0)</f>
        <v>6.8003</v>
      </c>
      <c r="Q16" s="66">
        <f t="shared" si="7"/>
        <v>13</v>
      </c>
      <c r="R16" s="65">
        <f>VLOOKUP($A16,'Return Data'!$B$7:$R$2292,16,0)</f>
        <v>7.3612000000000002</v>
      </c>
      <c r="S16" s="67">
        <f t="shared" si="4"/>
        <v>21</v>
      </c>
    </row>
    <row r="17" spans="1:19" x14ac:dyDescent="0.3">
      <c r="A17" s="63" t="s">
        <v>1695</v>
      </c>
      <c r="B17" s="64">
        <f>VLOOKUP($A17,'Return Data'!$B$7:$R$2292,3,0)</f>
        <v>44482</v>
      </c>
      <c r="C17" s="65">
        <f>VLOOKUP($A17,'Return Data'!$B$7:$R$2292,4,0)</f>
        <v>24.75</v>
      </c>
      <c r="D17" s="65">
        <f>VLOOKUP($A17,'Return Data'!$B$7:$R$2292,10,0)</f>
        <v>3.6432000000000002</v>
      </c>
      <c r="E17" s="66">
        <f t="shared" si="0"/>
        <v>22</v>
      </c>
      <c r="F17" s="65">
        <f>VLOOKUP($A17,'Return Data'!$B$7:$R$2292,11,0)</f>
        <v>7.8901000000000003</v>
      </c>
      <c r="G17" s="66">
        <f t="shared" si="1"/>
        <v>21</v>
      </c>
      <c r="H17" s="65">
        <f>VLOOKUP($A17,'Return Data'!$B$7:$R$2292,12,0)</f>
        <v>7.9371999999999998</v>
      </c>
      <c r="I17" s="66">
        <f t="shared" si="2"/>
        <v>19</v>
      </c>
      <c r="J17" s="65">
        <f>VLOOKUP($A17,'Return Data'!$B$7:$R$2292,13,0)</f>
        <v>15.600199999999999</v>
      </c>
      <c r="K17" s="66">
        <f t="shared" si="3"/>
        <v>21</v>
      </c>
      <c r="L17" s="65">
        <f>VLOOKUP($A17,'Return Data'!$B$7:$R$2292,17,0)</f>
        <v>11.2776</v>
      </c>
      <c r="M17" s="66">
        <f t="shared" si="5"/>
        <v>18</v>
      </c>
      <c r="N17" s="65">
        <f>VLOOKUP($A17,'Return Data'!$B$7:$R$2292,14,0)</f>
        <v>9.0237999999999996</v>
      </c>
      <c r="O17" s="66">
        <f t="shared" si="6"/>
        <v>17</v>
      </c>
      <c r="P17" s="65">
        <f>VLOOKUP($A17,'Return Data'!$B$7:$R$2292,15,0)</f>
        <v>6.7365000000000004</v>
      </c>
      <c r="Q17" s="66">
        <f t="shared" si="7"/>
        <v>14</v>
      </c>
      <c r="R17" s="65">
        <f>VLOOKUP($A17,'Return Data'!$B$7:$R$2292,16,0)</f>
        <v>7.0221999999999998</v>
      </c>
      <c r="S17" s="67">
        <f t="shared" si="4"/>
        <v>22</v>
      </c>
    </row>
    <row r="18" spans="1:19" x14ac:dyDescent="0.3">
      <c r="A18" s="63" t="s">
        <v>1696</v>
      </c>
      <c r="B18" s="64">
        <f>VLOOKUP($A18,'Return Data'!$B$7:$R$2292,3,0)</f>
        <v>44482</v>
      </c>
      <c r="C18" s="65">
        <f>VLOOKUP($A18,'Return Data'!$B$7:$R$2292,4,0)</f>
        <v>12.753299999999999</v>
      </c>
      <c r="D18" s="65">
        <f>VLOOKUP($A18,'Return Data'!$B$7:$R$2292,10,0)</f>
        <v>4.6519000000000004</v>
      </c>
      <c r="E18" s="66">
        <f t="shared" si="0"/>
        <v>13</v>
      </c>
      <c r="F18" s="65">
        <f>VLOOKUP($A18,'Return Data'!$B$7:$R$2292,11,0)</f>
        <v>9.7463999999999995</v>
      </c>
      <c r="G18" s="66">
        <f t="shared" si="1"/>
        <v>16</v>
      </c>
      <c r="H18" s="65">
        <f>VLOOKUP($A18,'Return Data'!$B$7:$R$2292,12,0)</f>
        <v>10.293100000000001</v>
      </c>
      <c r="I18" s="66">
        <f t="shared" si="2"/>
        <v>15</v>
      </c>
      <c r="J18" s="65">
        <f>VLOOKUP($A18,'Return Data'!$B$7:$R$2292,13,0)</f>
        <v>16.174600000000002</v>
      </c>
      <c r="K18" s="66">
        <f t="shared" si="3"/>
        <v>19</v>
      </c>
      <c r="L18" s="65">
        <f>VLOOKUP($A18,'Return Data'!$B$7:$R$2292,17,0)</f>
        <v>11.3619</v>
      </c>
      <c r="M18" s="66">
        <f t="shared" si="5"/>
        <v>17</v>
      </c>
      <c r="N18" s="65"/>
      <c r="O18" s="66"/>
      <c r="P18" s="65"/>
      <c r="Q18" s="66"/>
      <c r="R18" s="65">
        <f>VLOOKUP($A18,'Return Data'!$B$7:$R$2292,16,0)</f>
        <v>9.7838999999999992</v>
      </c>
      <c r="S18" s="67">
        <f t="shared" si="4"/>
        <v>4</v>
      </c>
    </row>
    <row r="19" spans="1:19" x14ac:dyDescent="0.3">
      <c r="A19" s="63" t="s">
        <v>1697</v>
      </c>
      <c r="B19" s="64">
        <f>VLOOKUP($A19,'Return Data'!$B$7:$R$2292,3,0)</f>
        <v>44482</v>
      </c>
      <c r="C19" s="65">
        <f>VLOOKUP($A19,'Return Data'!$B$7:$R$2292,4,0)</f>
        <v>18.176500000000001</v>
      </c>
      <c r="D19" s="65">
        <f>VLOOKUP($A19,'Return Data'!$B$7:$R$2292,10,0)</f>
        <v>4.6238000000000001</v>
      </c>
      <c r="E19" s="66">
        <f t="shared" si="0"/>
        <v>14</v>
      </c>
      <c r="F19" s="65">
        <f>VLOOKUP($A19,'Return Data'!$B$7:$R$2292,11,0)</f>
        <v>8.7325999999999997</v>
      </c>
      <c r="G19" s="66">
        <f t="shared" si="1"/>
        <v>18</v>
      </c>
      <c r="H19" s="65">
        <f>VLOOKUP($A19,'Return Data'!$B$7:$R$2292,12,0)</f>
        <v>9.0221999999999998</v>
      </c>
      <c r="I19" s="66">
        <f t="shared" si="2"/>
        <v>18</v>
      </c>
      <c r="J19" s="65">
        <f>VLOOKUP($A19,'Return Data'!$B$7:$R$2292,13,0)</f>
        <v>16.3996</v>
      </c>
      <c r="K19" s="66">
        <f t="shared" si="3"/>
        <v>18</v>
      </c>
      <c r="L19" s="65">
        <f>VLOOKUP($A19,'Return Data'!$B$7:$R$2292,17,0)</f>
        <v>12.1366</v>
      </c>
      <c r="M19" s="66">
        <f t="shared" si="5"/>
        <v>14</v>
      </c>
      <c r="N19" s="65">
        <f>VLOOKUP($A19,'Return Data'!$B$7:$R$2292,14,0)</f>
        <v>10.3485</v>
      </c>
      <c r="O19" s="66">
        <f t="shared" si="6"/>
        <v>12</v>
      </c>
      <c r="P19" s="65">
        <f>VLOOKUP($A19,'Return Data'!$B$7:$R$2292,15,0)</f>
        <v>9.1161999999999992</v>
      </c>
      <c r="Q19" s="66">
        <f t="shared" si="7"/>
        <v>5</v>
      </c>
      <c r="R19" s="65">
        <f>VLOOKUP($A19,'Return Data'!$B$7:$R$2292,16,0)</f>
        <v>8.9039999999999999</v>
      </c>
      <c r="S19" s="67">
        <f t="shared" si="4"/>
        <v>12</v>
      </c>
    </row>
    <row r="20" spans="1:19" x14ac:dyDescent="0.3">
      <c r="A20" s="63" t="s">
        <v>1698</v>
      </c>
      <c r="B20" s="64">
        <f>VLOOKUP($A20,'Return Data'!$B$7:$R$2292,3,0)</f>
        <v>44482</v>
      </c>
      <c r="C20" s="65">
        <f>VLOOKUP($A20,'Return Data'!$B$7:$R$2292,4,0)</f>
        <v>22.904</v>
      </c>
      <c r="D20" s="65">
        <f>VLOOKUP($A20,'Return Data'!$B$7:$R$2292,10,0)</f>
        <v>4.5510999999999999</v>
      </c>
      <c r="E20" s="66">
        <f t="shared" si="0"/>
        <v>15</v>
      </c>
      <c r="F20" s="65">
        <f>VLOOKUP($A20,'Return Data'!$B$7:$R$2292,11,0)</f>
        <v>11.3574</v>
      </c>
      <c r="G20" s="66">
        <f t="shared" si="1"/>
        <v>8</v>
      </c>
      <c r="H20" s="65">
        <f>VLOOKUP($A20,'Return Data'!$B$7:$R$2292,12,0)</f>
        <v>13.0503</v>
      </c>
      <c r="I20" s="66">
        <f t="shared" si="2"/>
        <v>5</v>
      </c>
      <c r="J20" s="65">
        <f>VLOOKUP($A20,'Return Data'!$B$7:$R$2292,13,0)</f>
        <v>25.110600000000002</v>
      </c>
      <c r="K20" s="66">
        <f t="shared" si="3"/>
        <v>5</v>
      </c>
      <c r="L20" s="65">
        <f>VLOOKUP($A20,'Return Data'!$B$7:$R$2292,17,0)</f>
        <v>15.0558</v>
      </c>
      <c r="M20" s="66">
        <f t="shared" si="5"/>
        <v>4</v>
      </c>
      <c r="N20" s="65">
        <f>VLOOKUP($A20,'Return Data'!$B$7:$R$2292,14,0)</f>
        <v>10.5831</v>
      </c>
      <c r="O20" s="66">
        <f t="shared" si="6"/>
        <v>9</v>
      </c>
      <c r="P20" s="65">
        <f>VLOOKUP($A20,'Return Data'!$B$7:$R$2292,15,0)</f>
        <v>8.2030999999999992</v>
      </c>
      <c r="Q20" s="66">
        <f t="shared" si="7"/>
        <v>8</v>
      </c>
      <c r="R20" s="65">
        <f>VLOOKUP($A20,'Return Data'!$B$7:$R$2292,16,0)</f>
        <v>8.6453000000000007</v>
      </c>
      <c r="S20" s="67">
        <f t="shared" si="4"/>
        <v>17</v>
      </c>
    </row>
    <row r="21" spans="1:19" x14ac:dyDescent="0.3">
      <c r="A21" s="63" t="s">
        <v>1699</v>
      </c>
      <c r="B21" s="64">
        <f>VLOOKUP($A21,'Return Data'!$B$7:$R$2292,3,0)</f>
        <v>44482</v>
      </c>
      <c r="C21" s="65">
        <f>VLOOKUP($A21,'Return Data'!$B$7:$R$2292,4,0)</f>
        <v>15.815899999999999</v>
      </c>
      <c r="D21" s="65">
        <f>VLOOKUP($A21,'Return Data'!$B$7:$R$2292,10,0)</f>
        <v>7.6424000000000003</v>
      </c>
      <c r="E21" s="66">
        <f t="shared" si="0"/>
        <v>2</v>
      </c>
      <c r="F21" s="65">
        <f>VLOOKUP($A21,'Return Data'!$B$7:$R$2292,11,0)</f>
        <v>14.5914</v>
      </c>
      <c r="G21" s="66">
        <f t="shared" si="1"/>
        <v>2</v>
      </c>
      <c r="H21" s="65">
        <f>VLOOKUP($A21,'Return Data'!$B$7:$R$2292,12,0)</f>
        <v>15.225</v>
      </c>
      <c r="I21" s="66">
        <f t="shared" si="2"/>
        <v>3</v>
      </c>
      <c r="J21" s="65">
        <f>VLOOKUP($A21,'Return Data'!$B$7:$R$2292,13,0)</f>
        <v>28.968299999999999</v>
      </c>
      <c r="K21" s="66">
        <f t="shared" si="3"/>
        <v>3</v>
      </c>
      <c r="L21" s="65">
        <f>VLOOKUP($A21,'Return Data'!$B$7:$R$2292,17,0)</f>
        <v>18.390899999999998</v>
      </c>
      <c r="M21" s="66">
        <f t="shared" si="5"/>
        <v>2</v>
      </c>
      <c r="N21" s="65">
        <f>VLOOKUP($A21,'Return Data'!$B$7:$R$2292,14,0)</f>
        <v>14.6092</v>
      </c>
      <c r="O21" s="66">
        <f t="shared" si="6"/>
        <v>1</v>
      </c>
      <c r="P21" s="65"/>
      <c r="Q21" s="66"/>
      <c r="R21" s="65">
        <f>VLOOKUP($A21,'Return Data'!$B$7:$R$2292,16,0)</f>
        <v>10.2485</v>
      </c>
      <c r="S21" s="67">
        <f t="shared" si="4"/>
        <v>2</v>
      </c>
    </row>
    <row r="22" spans="1:19" x14ac:dyDescent="0.3">
      <c r="A22" s="63" t="s">
        <v>1700</v>
      </c>
      <c r="B22" s="64">
        <f>VLOOKUP($A22,'Return Data'!$B$7:$R$2292,3,0)</f>
        <v>44482</v>
      </c>
      <c r="C22" s="65">
        <f>VLOOKUP($A22,'Return Data'!$B$7:$R$2292,4,0)</f>
        <v>14.696999999999999</v>
      </c>
      <c r="D22" s="65">
        <f>VLOOKUP($A22,'Return Data'!$B$7:$R$2292,10,0)</f>
        <v>5.6577999999999999</v>
      </c>
      <c r="E22" s="66">
        <f t="shared" si="0"/>
        <v>7</v>
      </c>
      <c r="F22" s="65">
        <f>VLOOKUP($A22,'Return Data'!$B$7:$R$2292,11,0)</f>
        <v>12.3109</v>
      </c>
      <c r="G22" s="66">
        <f t="shared" si="1"/>
        <v>6</v>
      </c>
      <c r="H22" s="65">
        <f>VLOOKUP($A22,'Return Data'!$B$7:$R$2292,12,0)</f>
        <v>14.062900000000001</v>
      </c>
      <c r="I22" s="66">
        <f t="shared" si="2"/>
        <v>4</v>
      </c>
      <c r="J22" s="65">
        <f>VLOOKUP($A22,'Return Data'!$B$7:$R$2292,13,0)</f>
        <v>25.0276</v>
      </c>
      <c r="K22" s="66">
        <f t="shared" si="3"/>
        <v>6</v>
      </c>
      <c r="L22" s="65">
        <f>VLOOKUP($A22,'Return Data'!$B$7:$R$2292,17,0)</f>
        <v>17.8598</v>
      </c>
      <c r="M22" s="66">
        <f t="shared" si="5"/>
        <v>3</v>
      </c>
      <c r="N22" s="65"/>
      <c r="O22" s="66"/>
      <c r="P22" s="65"/>
      <c r="Q22" s="66"/>
      <c r="R22" s="65">
        <f>VLOOKUP($A22,'Return Data'!$B$7:$R$2292,16,0)</f>
        <v>14.604900000000001</v>
      </c>
      <c r="S22" s="67">
        <f t="shared" si="4"/>
        <v>1</v>
      </c>
    </row>
    <row r="23" spans="1:19" x14ac:dyDescent="0.3">
      <c r="A23" s="63" t="s">
        <v>1701</v>
      </c>
      <c r="B23" s="64">
        <f>VLOOKUP($A23,'Return Data'!$B$7:$R$2292,3,0)</f>
        <v>44482</v>
      </c>
      <c r="C23" s="65">
        <f>VLOOKUP($A23,'Return Data'!$B$7:$R$2292,4,0)</f>
        <v>12.4909</v>
      </c>
      <c r="D23" s="65">
        <f>VLOOKUP($A23,'Return Data'!$B$7:$R$2292,10,0)</f>
        <v>4.3299000000000003</v>
      </c>
      <c r="E23" s="66">
        <f t="shared" si="0"/>
        <v>18</v>
      </c>
      <c r="F23" s="65">
        <f>VLOOKUP($A23,'Return Data'!$B$7:$R$2292,11,0)</f>
        <v>9.9773999999999994</v>
      </c>
      <c r="G23" s="66">
        <f t="shared" si="1"/>
        <v>15</v>
      </c>
      <c r="H23" s="65">
        <f>VLOOKUP($A23,'Return Data'!$B$7:$R$2292,12,0)</f>
        <v>11.192299999999999</v>
      </c>
      <c r="I23" s="66">
        <f t="shared" si="2"/>
        <v>11</v>
      </c>
      <c r="J23" s="65">
        <f>VLOOKUP($A23,'Return Data'!$B$7:$R$2292,13,0)</f>
        <v>21.500900000000001</v>
      </c>
      <c r="K23" s="66">
        <f t="shared" si="3"/>
        <v>13</v>
      </c>
      <c r="L23" s="65">
        <f>VLOOKUP($A23,'Return Data'!$B$7:$R$2292,17,0)</f>
        <v>4.2706999999999997</v>
      </c>
      <c r="M23" s="66">
        <f t="shared" si="5"/>
        <v>23</v>
      </c>
      <c r="N23" s="65">
        <f>VLOOKUP($A23,'Return Data'!$B$7:$R$2292,14,0)</f>
        <v>0.49769999999999998</v>
      </c>
      <c r="O23" s="66">
        <f t="shared" si="6"/>
        <v>19</v>
      </c>
      <c r="P23" s="65">
        <f>VLOOKUP($A23,'Return Data'!$B$7:$R$2292,15,0)</f>
        <v>2.7423999999999999</v>
      </c>
      <c r="Q23" s="66">
        <f t="shared" si="7"/>
        <v>15</v>
      </c>
      <c r="R23" s="65">
        <f>VLOOKUP($A23,'Return Data'!$B$7:$R$2292,16,0)</f>
        <v>3.5487000000000002</v>
      </c>
      <c r="S23" s="67">
        <f t="shared" si="4"/>
        <v>23</v>
      </c>
    </row>
    <row r="24" spans="1:19" x14ac:dyDescent="0.3">
      <c r="A24" s="63" t="s">
        <v>1702</v>
      </c>
      <c r="B24" s="64">
        <f>VLOOKUP($A24,'Return Data'!$B$7:$R$2292,3,0)</f>
        <v>44482</v>
      </c>
      <c r="C24" s="65">
        <f>VLOOKUP($A24,'Return Data'!$B$7:$R$2292,4,0)</f>
        <v>0.28849999999999998</v>
      </c>
      <c r="D24" s="65"/>
      <c r="E24" s="66"/>
      <c r="F24" s="65"/>
      <c r="G24" s="66"/>
      <c r="H24" s="65"/>
      <c r="I24" s="66"/>
      <c r="J24" s="65"/>
      <c r="K24" s="66"/>
      <c r="L24" s="65"/>
      <c r="M24" s="66"/>
      <c r="N24" s="65"/>
      <c r="O24" s="66"/>
      <c r="P24" s="65"/>
      <c r="Q24" s="66"/>
      <c r="R24" s="65"/>
      <c r="S24" s="67"/>
    </row>
    <row r="25" spans="1:19" x14ac:dyDescent="0.3">
      <c r="A25" s="63" t="s">
        <v>1704</v>
      </c>
      <c r="B25" s="64">
        <f>VLOOKUP($A25,'Return Data'!$B$7:$R$2292,3,0)</f>
        <v>44482</v>
      </c>
      <c r="C25" s="65">
        <f>VLOOKUP($A25,'Return Data'!$B$7:$R$2292,4,0)</f>
        <v>39.760399999999997</v>
      </c>
      <c r="D25" s="65">
        <f>VLOOKUP($A25,'Return Data'!$B$7:$R$2292,10,0)</f>
        <v>3.7562000000000002</v>
      </c>
      <c r="E25" s="66">
        <f t="shared" ref="E25:E31" si="8">RANK(D25,D$8:D$31,0)</f>
        <v>21</v>
      </c>
      <c r="F25" s="65">
        <f>VLOOKUP($A25,'Return Data'!$B$7:$R$2292,11,0)</f>
        <v>10.1656</v>
      </c>
      <c r="G25" s="66">
        <f t="shared" ref="G25:G31" si="9">RANK(F25,F$8:F$31,0)</f>
        <v>14</v>
      </c>
      <c r="H25" s="65">
        <f>VLOOKUP($A25,'Return Data'!$B$7:$R$2292,12,0)</f>
        <v>10.7113</v>
      </c>
      <c r="I25" s="66">
        <f t="shared" ref="I25:I31" si="10">RANK(H25,H$8:H$31,0)</f>
        <v>13</v>
      </c>
      <c r="J25" s="65">
        <f>VLOOKUP($A25,'Return Data'!$B$7:$R$2292,13,0)</f>
        <v>19.214099999999998</v>
      </c>
      <c r="K25" s="66">
        <f t="shared" ref="K25:K31" si="11">RANK(J25,J$8:J$31,0)</f>
        <v>15</v>
      </c>
      <c r="L25" s="65">
        <f>VLOOKUP($A25,'Return Data'!$B$7:$R$2292,17,0)</f>
        <v>10.6142</v>
      </c>
      <c r="M25" s="66">
        <f t="shared" si="5"/>
        <v>19</v>
      </c>
      <c r="N25" s="65">
        <f>VLOOKUP($A25,'Return Data'!$B$7:$R$2292,14,0)</f>
        <v>9.7065000000000001</v>
      </c>
      <c r="O25" s="66">
        <f t="shared" si="6"/>
        <v>16</v>
      </c>
      <c r="P25" s="65">
        <f>VLOOKUP($A25,'Return Data'!$B$7:$R$2292,15,0)</f>
        <v>7.8377999999999997</v>
      </c>
      <c r="Q25" s="66">
        <f t="shared" si="7"/>
        <v>11</v>
      </c>
      <c r="R25" s="65">
        <f>VLOOKUP($A25,'Return Data'!$B$7:$R$2292,16,0)</f>
        <v>8.1110000000000007</v>
      </c>
      <c r="S25" s="67">
        <f t="shared" ref="S25:S31" si="12">RANK(R25,R$8:R$31,0)</f>
        <v>18</v>
      </c>
    </row>
    <row r="26" spans="1:19" x14ac:dyDescent="0.3">
      <c r="A26" s="63" t="s">
        <v>1705</v>
      </c>
      <c r="B26" s="64">
        <f>VLOOKUP($A26,'Return Data'!$B$7:$R$2292,3,0)</f>
        <v>44482</v>
      </c>
      <c r="C26" s="65">
        <f>VLOOKUP($A26,'Return Data'!$B$7:$R$2292,4,0)</f>
        <v>50.650599999999997</v>
      </c>
      <c r="D26" s="65">
        <f>VLOOKUP($A26,'Return Data'!$B$7:$R$2292,10,0)</f>
        <v>8.0897000000000006</v>
      </c>
      <c r="E26" s="66">
        <f t="shared" si="8"/>
        <v>1</v>
      </c>
      <c r="F26" s="65">
        <f>VLOOKUP($A26,'Return Data'!$B$7:$R$2292,11,0)</f>
        <v>16.197500000000002</v>
      </c>
      <c r="G26" s="66">
        <f t="shared" si="9"/>
        <v>1</v>
      </c>
      <c r="H26" s="65">
        <f>VLOOKUP($A26,'Return Data'!$B$7:$R$2292,12,0)</f>
        <v>16.7027</v>
      </c>
      <c r="I26" s="66">
        <f t="shared" si="10"/>
        <v>1</v>
      </c>
      <c r="J26" s="65">
        <f>VLOOKUP($A26,'Return Data'!$B$7:$R$2292,13,0)</f>
        <v>30.914300000000001</v>
      </c>
      <c r="K26" s="66">
        <f t="shared" si="11"/>
        <v>1</v>
      </c>
      <c r="L26" s="65">
        <f>VLOOKUP($A26,'Return Data'!$B$7:$R$2292,17,0)</f>
        <v>18.466899999999999</v>
      </c>
      <c r="M26" s="66">
        <f t="shared" si="5"/>
        <v>1</v>
      </c>
      <c r="N26" s="65">
        <f>VLOOKUP($A26,'Return Data'!$B$7:$R$2292,14,0)</f>
        <v>13.4671</v>
      </c>
      <c r="O26" s="66">
        <f t="shared" si="6"/>
        <v>2</v>
      </c>
      <c r="P26" s="65">
        <f>VLOOKUP($A26,'Return Data'!$B$7:$R$2292,15,0)</f>
        <v>10.308400000000001</v>
      </c>
      <c r="Q26" s="66">
        <f t="shared" si="7"/>
        <v>1</v>
      </c>
      <c r="R26" s="65">
        <f>VLOOKUP($A26,'Return Data'!$B$7:$R$2292,16,0)</f>
        <v>8.7197999999999993</v>
      </c>
      <c r="S26" s="67">
        <f t="shared" si="12"/>
        <v>13</v>
      </c>
    </row>
    <row r="27" spans="1:19" x14ac:dyDescent="0.3">
      <c r="A27" s="63" t="s">
        <v>1706</v>
      </c>
      <c r="B27" s="64">
        <f>VLOOKUP($A27,'Return Data'!$B$7:$R$2292,3,0)</f>
        <v>44482</v>
      </c>
      <c r="C27" s="65">
        <f>VLOOKUP($A27,'Return Data'!$B$7:$R$2292,4,0)</f>
        <v>17.316800000000001</v>
      </c>
      <c r="D27" s="65">
        <f>VLOOKUP($A27,'Return Data'!$B$7:$R$2292,10,0)</f>
        <v>4.4389000000000003</v>
      </c>
      <c r="E27" s="66">
        <f t="shared" si="8"/>
        <v>16</v>
      </c>
      <c r="F27" s="65">
        <f>VLOOKUP($A27,'Return Data'!$B$7:$R$2292,11,0)</f>
        <v>10.513500000000001</v>
      </c>
      <c r="G27" s="66">
        <f t="shared" si="9"/>
        <v>11</v>
      </c>
      <c r="H27" s="65">
        <f>VLOOKUP($A27,'Return Data'!$B$7:$R$2292,12,0)</f>
        <v>10.476100000000001</v>
      </c>
      <c r="I27" s="66">
        <f t="shared" si="10"/>
        <v>14</v>
      </c>
      <c r="J27" s="65">
        <f>VLOOKUP($A27,'Return Data'!$B$7:$R$2292,13,0)</f>
        <v>23.965900000000001</v>
      </c>
      <c r="K27" s="66">
        <f t="shared" si="11"/>
        <v>10</v>
      </c>
      <c r="L27" s="65">
        <f>VLOOKUP($A27,'Return Data'!$B$7:$R$2292,17,0)</f>
        <v>14.699299999999999</v>
      </c>
      <c r="M27" s="66">
        <f t="shared" si="5"/>
        <v>6</v>
      </c>
      <c r="N27" s="65">
        <f>VLOOKUP($A27,'Return Data'!$B$7:$R$2292,14,0)</f>
        <v>12.256500000000001</v>
      </c>
      <c r="O27" s="66">
        <f t="shared" si="6"/>
        <v>4</v>
      </c>
      <c r="P27" s="65">
        <f>VLOOKUP($A27,'Return Data'!$B$7:$R$2292,15,0)</f>
        <v>8.9044000000000008</v>
      </c>
      <c r="Q27" s="66">
        <f t="shared" si="7"/>
        <v>6</v>
      </c>
      <c r="R27" s="65">
        <f>VLOOKUP($A27,'Return Data'!$B$7:$R$2292,16,0)</f>
        <v>8.9784000000000006</v>
      </c>
      <c r="S27" s="67">
        <f t="shared" si="12"/>
        <v>11</v>
      </c>
    </row>
    <row r="28" spans="1:19" x14ac:dyDescent="0.3">
      <c r="A28" s="63" t="s">
        <v>1707</v>
      </c>
      <c r="B28" s="64">
        <f>VLOOKUP($A28,'Return Data'!$B$7:$R$2292,3,0)</f>
        <v>44482</v>
      </c>
      <c r="C28" s="65">
        <f>VLOOKUP($A28,'Return Data'!$B$7:$R$2292,4,0)</f>
        <v>12.6767</v>
      </c>
      <c r="D28" s="65">
        <f>VLOOKUP($A28,'Return Data'!$B$7:$R$2292,10,0)</f>
        <v>4.4105999999999996</v>
      </c>
      <c r="E28" s="66">
        <f t="shared" si="8"/>
        <v>17</v>
      </c>
      <c r="F28" s="65">
        <f>VLOOKUP($A28,'Return Data'!$B$7:$R$2292,11,0)</f>
        <v>8.1445000000000007</v>
      </c>
      <c r="G28" s="66">
        <f t="shared" si="9"/>
        <v>20</v>
      </c>
      <c r="H28" s="65">
        <f>VLOOKUP($A28,'Return Data'!$B$7:$R$2292,12,0)</f>
        <v>7.5792000000000002</v>
      </c>
      <c r="I28" s="66">
        <f t="shared" si="10"/>
        <v>22</v>
      </c>
      <c r="J28" s="65">
        <f>VLOOKUP($A28,'Return Data'!$B$7:$R$2292,13,0)</f>
        <v>15.4916</v>
      </c>
      <c r="K28" s="66">
        <f t="shared" si="11"/>
        <v>22</v>
      </c>
      <c r="L28" s="65">
        <f>VLOOKUP($A28,'Return Data'!$B$7:$R$2292,17,0)</f>
        <v>9.9994999999999994</v>
      </c>
      <c r="M28" s="66">
        <f t="shared" si="5"/>
        <v>21</v>
      </c>
      <c r="N28" s="65"/>
      <c r="O28" s="66"/>
      <c r="P28" s="65"/>
      <c r="Q28" s="66"/>
      <c r="R28" s="65">
        <f>VLOOKUP($A28,'Return Data'!$B$7:$R$2292,16,0)</f>
        <v>8.6716999999999995</v>
      </c>
      <c r="S28" s="67">
        <f t="shared" si="12"/>
        <v>15</v>
      </c>
    </row>
    <row r="29" spans="1:19" x14ac:dyDescent="0.3">
      <c r="A29" s="63" t="s">
        <v>1708</v>
      </c>
      <c r="B29" s="64">
        <f>VLOOKUP($A29,'Return Data'!$B$7:$R$2292,3,0)</f>
        <v>44482</v>
      </c>
      <c r="C29" s="65">
        <f>VLOOKUP($A29,'Return Data'!$B$7:$R$2292,4,0)</f>
        <v>54.566460183486001</v>
      </c>
      <c r="D29" s="65">
        <f>VLOOKUP($A29,'Return Data'!$B$7:$R$2292,10,0)</f>
        <v>5.3914999999999997</v>
      </c>
      <c r="E29" s="66">
        <f t="shared" si="8"/>
        <v>8</v>
      </c>
      <c r="F29" s="65">
        <f>VLOOKUP($A29,'Return Data'!$B$7:$R$2292,11,0)</f>
        <v>8.9910999999999994</v>
      </c>
      <c r="G29" s="66">
        <f t="shared" si="9"/>
        <v>17</v>
      </c>
      <c r="H29" s="65">
        <f>VLOOKUP($A29,'Return Data'!$B$7:$R$2292,12,0)</f>
        <v>9.6165000000000003</v>
      </c>
      <c r="I29" s="66">
        <f t="shared" si="10"/>
        <v>17</v>
      </c>
      <c r="J29" s="65">
        <f>VLOOKUP($A29,'Return Data'!$B$7:$R$2292,13,0)</f>
        <v>18.333400000000001</v>
      </c>
      <c r="K29" s="66">
        <f t="shared" si="11"/>
        <v>16</v>
      </c>
      <c r="L29" s="65">
        <f>VLOOKUP($A29,'Return Data'!$B$7:$R$2292,17,0)</f>
        <v>11.7761</v>
      </c>
      <c r="M29" s="66">
        <f t="shared" si="5"/>
        <v>16</v>
      </c>
      <c r="N29" s="65">
        <f>VLOOKUP($A29,'Return Data'!$B$7:$R$2292,14,0)</f>
        <v>10.4343</v>
      </c>
      <c r="O29" s="66">
        <f t="shared" si="6"/>
        <v>11</v>
      </c>
      <c r="P29" s="65">
        <f>VLOOKUP($A29,'Return Data'!$B$7:$R$2292,15,0)</f>
        <v>7.2995999999999999</v>
      </c>
      <c r="Q29" s="66">
        <f t="shared" si="7"/>
        <v>12</v>
      </c>
      <c r="R29" s="65">
        <f>VLOOKUP($A29,'Return Data'!$B$7:$R$2292,16,0)</f>
        <v>7.9833999999999996</v>
      </c>
      <c r="S29" s="67">
        <f t="shared" si="12"/>
        <v>19</v>
      </c>
    </row>
    <row r="30" spans="1:19" x14ac:dyDescent="0.3">
      <c r="A30" s="63" t="s">
        <v>1709</v>
      </c>
      <c r="B30" s="64">
        <f>VLOOKUP($A30,'Return Data'!$B$7:$R$2292,3,0)</f>
        <v>44482</v>
      </c>
      <c r="C30" s="65">
        <f>VLOOKUP($A30,'Return Data'!$B$7:$R$2292,4,0)</f>
        <v>13.38</v>
      </c>
      <c r="D30" s="65">
        <f>VLOOKUP($A30,'Return Data'!$B$7:$R$2292,10,0)</f>
        <v>4.8589000000000002</v>
      </c>
      <c r="E30" s="66">
        <f t="shared" si="8"/>
        <v>12</v>
      </c>
      <c r="F30" s="65">
        <f>VLOOKUP($A30,'Return Data'!$B$7:$R$2292,11,0)</f>
        <v>8.2523999999999997</v>
      </c>
      <c r="G30" s="66">
        <f t="shared" si="9"/>
        <v>19</v>
      </c>
      <c r="H30" s="65">
        <f>VLOOKUP($A30,'Return Data'!$B$7:$R$2292,12,0)</f>
        <v>7.9032</v>
      </c>
      <c r="I30" s="66">
        <f t="shared" si="10"/>
        <v>20</v>
      </c>
      <c r="J30" s="65">
        <f>VLOOKUP($A30,'Return Data'!$B$7:$R$2292,13,0)</f>
        <v>15.7439</v>
      </c>
      <c r="K30" s="66">
        <f t="shared" si="11"/>
        <v>20</v>
      </c>
      <c r="L30" s="65">
        <f>VLOOKUP($A30,'Return Data'!$B$7:$R$2292,17,0)</f>
        <v>11.929500000000001</v>
      </c>
      <c r="M30" s="66">
        <f t="shared" si="5"/>
        <v>15</v>
      </c>
      <c r="N30" s="65">
        <f>VLOOKUP($A30,'Return Data'!$B$7:$R$2292,14,0)</f>
        <v>10.173</v>
      </c>
      <c r="O30" s="66">
        <f t="shared" si="6"/>
        <v>14</v>
      </c>
      <c r="P30" s="65"/>
      <c r="Q30" s="66"/>
      <c r="R30" s="65">
        <f>VLOOKUP($A30,'Return Data'!$B$7:$R$2292,16,0)</f>
        <v>9.5861999999999998</v>
      </c>
      <c r="S30" s="67">
        <f t="shared" si="12"/>
        <v>6</v>
      </c>
    </row>
    <row r="31" spans="1:19" x14ac:dyDescent="0.3">
      <c r="A31" s="63" t="s">
        <v>1710</v>
      </c>
      <c r="B31" s="64">
        <f>VLOOKUP($A31,'Return Data'!$B$7:$R$2292,3,0)</f>
        <v>44482</v>
      </c>
      <c r="C31" s="65">
        <f>VLOOKUP($A31,'Return Data'!$B$7:$R$2292,4,0)</f>
        <v>13.224399999999999</v>
      </c>
      <c r="D31" s="65">
        <f>VLOOKUP($A31,'Return Data'!$B$7:$R$2292,10,0)</f>
        <v>5.9222999999999999</v>
      </c>
      <c r="E31" s="66">
        <f t="shared" si="8"/>
        <v>5</v>
      </c>
      <c r="F31" s="65">
        <f>VLOOKUP($A31,'Return Data'!$B$7:$R$2292,11,0)</f>
        <v>11.414</v>
      </c>
      <c r="G31" s="66">
        <f t="shared" si="9"/>
        <v>7</v>
      </c>
      <c r="H31" s="65">
        <f>VLOOKUP($A31,'Return Data'!$B$7:$R$2292,12,0)</f>
        <v>12.505000000000001</v>
      </c>
      <c r="I31" s="66">
        <f t="shared" si="10"/>
        <v>8</v>
      </c>
      <c r="J31" s="65">
        <f>VLOOKUP($A31,'Return Data'!$B$7:$R$2292,13,0)</f>
        <v>24.511800000000001</v>
      </c>
      <c r="K31" s="66">
        <f t="shared" si="11"/>
        <v>7</v>
      </c>
      <c r="L31" s="65">
        <f>VLOOKUP($A31,'Return Data'!$B$7:$R$2292,17,0)</f>
        <v>14.2285</v>
      </c>
      <c r="M31" s="66">
        <f t="shared" si="5"/>
        <v>9</v>
      </c>
      <c r="N31" s="65">
        <f>VLOOKUP($A31,'Return Data'!$B$7:$R$2292,14,0)</f>
        <v>10.5543</v>
      </c>
      <c r="O31" s="66">
        <f t="shared" si="6"/>
        <v>10</v>
      </c>
      <c r="P31" s="65"/>
      <c r="Q31" s="66"/>
      <c r="R31" s="65">
        <f>VLOOKUP($A31,'Return Data'!$B$7:$R$2292,16,0)</f>
        <v>9.3607999999999993</v>
      </c>
      <c r="S31" s="67">
        <f t="shared" si="12"/>
        <v>7</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5.1453478260869563</v>
      </c>
      <c r="E33" s="74"/>
      <c r="F33" s="75">
        <f>AVERAGE(F8:F31)</f>
        <v>10.503865217391303</v>
      </c>
      <c r="G33" s="74"/>
      <c r="H33" s="75">
        <f>AVERAGE(H8:H31)</f>
        <v>11.15111304347826</v>
      </c>
      <c r="I33" s="74"/>
      <c r="J33" s="75">
        <f>AVERAGE(J8:J31)</f>
        <v>21.482078260869564</v>
      </c>
      <c r="K33" s="74"/>
      <c r="L33" s="75">
        <f>AVERAGE(L8:L31)</f>
        <v>12.965334782608695</v>
      </c>
      <c r="M33" s="74"/>
      <c r="N33" s="75">
        <f>AVERAGE(N8:N31)</f>
        <v>10.477331578947368</v>
      </c>
      <c r="O33" s="74"/>
      <c r="P33" s="75">
        <f>AVERAGE(P8:P31)</f>
        <v>8.1405000000000012</v>
      </c>
      <c r="Q33" s="74"/>
      <c r="R33" s="75">
        <f>AVERAGE(R8:R31)</f>
        <v>8.8667521739130422</v>
      </c>
      <c r="S33" s="76"/>
    </row>
    <row r="34" spans="1:19" x14ac:dyDescent="0.3">
      <c r="A34" s="73" t="s">
        <v>28</v>
      </c>
      <c r="B34" s="74"/>
      <c r="C34" s="74"/>
      <c r="D34" s="75">
        <f>MIN(D8:D31)</f>
        <v>3.2416</v>
      </c>
      <c r="E34" s="74"/>
      <c r="F34" s="75">
        <f>MIN(F8:F31)</f>
        <v>5.7644000000000002</v>
      </c>
      <c r="G34" s="74"/>
      <c r="H34" s="75">
        <f>MIN(H8:H31)</f>
        <v>6.2714999999999996</v>
      </c>
      <c r="I34" s="74"/>
      <c r="J34" s="75">
        <f>MIN(J8:J31)</f>
        <v>9.9556000000000004</v>
      </c>
      <c r="K34" s="74"/>
      <c r="L34" s="75">
        <f>MIN(L8:L31)</f>
        <v>4.2706999999999997</v>
      </c>
      <c r="M34" s="74"/>
      <c r="N34" s="75">
        <f>MIN(N8:N31)</f>
        <v>0.49769999999999998</v>
      </c>
      <c r="O34" s="74"/>
      <c r="P34" s="75">
        <f>MIN(P8:P31)</f>
        <v>2.7423999999999999</v>
      </c>
      <c r="Q34" s="74"/>
      <c r="R34" s="75">
        <f>MIN(R8:R31)</f>
        <v>3.5487000000000002</v>
      </c>
      <c r="S34" s="76"/>
    </row>
    <row r="35" spans="1:19" ht="15" thickBot="1" x14ac:dyDescent="0.35">
      <c r="A35" s="77" t="s">
        <v>29</v>
      </c>
      <c r="B35" s="78"/>
      <c r="C35" s="78"/>
      <c r="D35" s="79">
        <f>MAX(D8:D31)</f>
        <v>8.0897000000000006</v>
      </c>
      <c r="E35" s="78"/>
      <c r="F35" s="79">
        <f>MAX(F8:F31)</f>
        <v>16.197500000000002</v>
      </c>
      <c r="G35" s="78"/>
      <c r="H35" s="79">
        <f>MAX(H8:H31)</f>
        <v>16.7027</v>
      </c>
      <c r="I35" s="78"/>
      <c r="J35" s="79">
        <f>MAX(J8:J31)</f>
        <v>30.914300000000001</v>
      </c>
      <c r="K35" s="78"/>
      <c r="L35" s="79">
        <f>MAX(L8:L31)</f>
        <v>18.466899999999999</v>
      </c>
      <c r="M35" s="78"/>
      <c r="N35" s="79">
        <f>MAX(N8:N31)</f>
        <v>14.6092</v>
      </c>
      <c r="O35" s="78"/>
      <c r="P35" s="79">
        <f>MAX(P8:P31)</f>
        <v>10.308400000000001</v>
      </c>
      <c r="Q35" s="78"/>
      <c r="R35" s="79">
        <f>MAX(R8:R31)</f>
        <v>14.604900000000001</v>
      </c>
      <c r="S35" s="80"/>
    </row>
    <row r="36" spans="1:19" x14ac:dyDescent="0.3">
      <c r="A36" s="112" t="s">
        <v>432</v>
      </c>
    </row>
    <row r="37" spans="1:19" x14ac:dyDescent="0.3">
      <c r="A37" s="14" t="s">
        <v>340</v>
      </c>
    </row>
  </sheetData>
  <sheetProtection algorithmName="SHA-512" hashValue="JhK4w1bdB76N39EZs184XhXvsP+xEIxGYZsPEUx+5edi+ZrSjLxkR4fSbPNGseHKgH1sIHcbqAy7+b9prFhQbw==" saltValue="U2O59VE5B0HOUcwLefD1l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Data'!$B$7:$R$2292,3,0)</f>
        <v>44482</v>
      </c>
      <c r="C8" s="65">
        <f>VLOOKUP($A8,'Return Data'!$B$7:$R$2292,4,0)</f>
        <v>22.3261</v>
      </c>
      <c r="D8" s="65">
        <f>VLOOKUP($A8,'Return Data'!$B$7:$R$2292,10,0)</f>
        <v>0.93679999999999997</v>
      </c>
      <c r="E8" s="66">
        <f t="shared" ref="E8:E33" si="0">RANK(D8,D$8:D$33,0)</f>
        <v>10</v>
      </c>
      <c r="F8" s="65">
        <f>VLOOKUP($A8,'Return Data'!$B$7:$R$2292,11,0)</f>
        <v>2.2654999999999998</v>
      </c>
      <c r="G8" s="66">
        <f t="shared" ref="G8:G33" si="1">RANK(F8,F$8:F$33,0)</f>
        <v>3</v>
      </c>
      <c r="H8" s="65">
        <f>VLOOKUP($A8,'Return Data'!$B$7:$R$2292,12,0)</f>
        <v>3.6162999999999998</v>
      </c>
      <c r="I8" s="66">
        <f>RANK(H8,H$8:H$33,0)</f>
        <v>2</v>
      </c>
      <c r="J8" s="65">
        <f>VLOOKUP($A8,'Return Data'!$B$7:$R$2292,13,0)</f>
        <v>4.5190000000000001</v>
      </c>
      <c r="K8" s="66">
        <f>RANK(J8,J$8:J$33,0)</f>
        <v>2</v>
      </c>
      <c r="L8" s="65">
        <f>VLOOKUP($A8,'Return Data'!$B$7:$R$2292,17,0)</f>
        <v>4.7123999999999997</v>
      </c>
      <c r="M8" s="66">
        <f>RANK(L8,L$8:L$33,0)</f>
        <v>8</v>
      </c>
      <c r="N8" s="65">
        <f>VLOOKUP($A8,'Return Data'!$B$7:$R$2292,14,0)</f>
        <v>5.5011999999999999</v>
      </c>
      <c r="O8" s="66">
        <f>RANK(N8,N$8:N$33,0)</f>
        <v>5</v>
      </c>
      <c r="P8" s="65">
        <f>VLOOKUP($A8,'Return Data'!$B$7:$R$2292,15,0)</f>
        <v>5.9166999999999996</v>
      </c>
      <c r="Q8" s="66">
        <f>RANK(P8,P$8:P$33,0)</f>
        <v>6</v>
      </c>
      <c r="R8" s="65">
        <f>VLOOKUP($A8,'Return Data'!$B$7:$R$2292,16,0)</f>
        <v>7.0555000000000003</v>
      </c>
      <c r="S8" s="67">
        <f>RANK(R8,R$8:R$33,0)</f>
        <v>4</v>
      </c>
    </row>
    <row r="9" spans="1:20" x14ac:dyDescent="0.3">
      <c r="A9" s="63" t="s">
        <v>1712</v>
      </c>
      <c r="B9" s="64">
        <f>VLOOKUP($A9,'Return Data'!$B$7:$R$2292,3,0)</f>
        <v>44482</v>
      </c>
      <c r="C9" s="65">
        <f>VLOOKUP($A9,'Return Data'!$B$7:$R$2292,4,0)</f>
        <v>15.8104</v>
      </c>
      <c r="D9" s="65">
        <f>VLOOKUP($A9,'Return Data'!$B$7:$R$2292,10,0)</f>
        <v>0.99719999999999998</v>
      </c>
      <c r="E9" s="66">
        <f t="shared" si="0"/>
        <v>3</v>
      </c>
      <c r="F9" s="65">
        <f>VLOOKUP($A9,'Return Data'!$B$7:$R$2292,11,0)</f>
        <v>2.1547999999999998</v>
      </c>
      <c r="G9" s="66">
        <f t="shared" si="1"/>
        <v>10</v>
      </c>
      <c r="H9" s="65">
        <f>VLOOKUP($A9,'Return Data'!$B$7:$R$2292,12,0)</f>
        <v>3.4298999999999999</v>
      </c>
      <c r="I9" s="66">
        <f t="shared" ref="I9:I33" si="2">RANK(H9,H$8:H$33,0)</f>
        <v>10</v>
      </c>
      <c r="J9" s="65">
        <f>VLOOKUP($A9,'Return Data'!$B$7:$R$2292,13,0)</f>
        <v>4.3266999999999998</v>
      </c>
      <c r="K9" s="66">
        <f t="shared" ref="K9:K33" si="3">RANK(J9,J$8:J$33,0)</f>
        <v>11</v>
      </c>
      <c r="L9" s="65">
        <f>VLOOKUP($A9,'Return Data'!$B$7:$R$2292,17,0)</f>
        <v>4.6398999999999999</v>
      </c>
      <c r="M9" s="66">
        <f t="shared" ref="M9:M33" si="4">RANK(L9,L$8:L$33,0)</f>
        <v>9</v>
      </c>
      <c r="N9" s="65">
        <f>VLOOKUP($A9,'Return Data'!$B$7:$R$2292,14,0)</f>
        <v>5.4661</v>
      </c>
      <c r="O9" s="66">
        <f t="shared" ref="O9:O33" si="5">RANK(N9,N$8:N$33,0)</f>
        <v>8</v>
      </c>
      <c r="P9" s="65">
        <f>VLOOKUP($A9,'Return Data'!$B$7:$R$2292,15,0)</f>
        <v>6.0430000000000001</v>
      </c>
      <c r="Q9" s="66">
        <f t="shared" ref="Q9:Q33" si="6">RANK(P9,P$8:P$33,0)</f>
        <v>3</v>
      </c>
      <c r="R9" s="65">
        <f>VLOOKUP($A9,'Return Data'!$B$7:$R$2292,16,0)</f>
        <v>6.5975000000000001</v>
      </c>
      <c r="S9" s="67">
        <f t="shared" ref="S9:S33" si="7">RANK(R9,R$8:R$33,0)</f>
        <v>11</v>
      </c>
    </row>
    <row r="10" spans="1:20" x14ac:dyDescent="0.3">
      <c r="A10" s="63" t="s">
        <v>1713</v>
      </c>
      <c r="B10" s="64">
        <f>VLOOKUP($A10,'Return Data'!$B$7:$R$2292,3,0)</f>
        <v>44482</v>
      </c>
      <c r="C10" s="65">
        <f>VLOOKUP($A10,'Return Data'!$B$7:$R$2292,4,0)</f>
        <v>13.295</v>
      </c>
      <c r="D10" s="65">
        <f>VLOOKUP($A10,'Return Data'!$B$7:$R$2292,10,0)</f>
        <v>0.93379999999999996</v>
      </c>
      <c r="E10" s="66">
        <f t="shared" si="0"/>
        <v>11</v>
      </c>
      <c r="F10" s="65">
        <f>VLOOKUP($A10,'Return Data'!$B$7:$R$2292,11,0)</f>
        <v>2.1356999999999999</v>
      </c>
      <c r="G10" s="66">
        <f t="shared" si="1"/>
        <v>12</v>
      </c>
      <c r="H10" s="65">
        <f>VLOOKUP($A10,'Return Data'!$B$7:$R$2292,12,0)</f>
        <v>3.4146999999999998</v>
      </c>
      <c r="I10" s="66">
        <f t="shared" si="2"/>
        <v>11</v>
      </c>
      <c r="J10" s="65">
        <f>VLOOKUP($A10,'Return Data'!$B$7:$R$2292,13,0)</f>
        <v>4.4382999999999999</v>
      </c>
      <c r="K10" s="66">
        <f t="shared" si="3"/>
        <v>5</v>
      </c>
      <c r="L10" s="65">
        <f>VLOOKUP($A10,'Return Data'!$B$7:$R$2292,17,0)</f>
        <v>4.8966000000000003</v>
      </c>
      <c r="M10" s="66">
        <f t="shared" si="4"/>
        <v>4</v>
      </c>
      <c r="N10" s="65">
        <f>VLOOKUP($A10,'Return Data'!$B$7:$R$2292,14,0)</f>
        <v>5.54</v>
      </c>
      <c r="O10" s="66">
        <f t="shared" si="5"/>
        <v>4</v>
      </c>
      <c r="P10" s="65"/>
      <c r="Q10" s="66"/>
      <c r="R10" s="65">
        <f>VLOOKUP($A10,'Return Data'!$B$7:$R$2292,16,0)</f>
        <v>6.1200999999999999</v>
      </c>
      <c r="S10" s="67">
        <f t="shared" si="7"/>
        <v>16</v>
      </c>
    </row>
    <row r="11" spans="1:20" x14ac:dyDescent="0.3">
      <c r="A11" s="63" t="s">
        <v>1714</v>
      </c>
      <c r="B11" s="64">
        <f>VLOOKUP($A11,'Return Data'!$B$7:$R$2292,3,0)</f>
        <v>44482</v>
      </c>
      <c r="C11" s="65">
        <f>VLOOKUP($A11,'Return Data'!$B$7:$R$2292,4,0)</f>
        <v>11.632099999999999</v>
      </c>
      <c r="D11" s="65">
        <f>VLOOKUP($A11,'Return Data'!$B$7:$R$2292,10,0)</f>
        <v>0.52890000000000004</v>
      </c>
      <c r="E11" s="66">
        <f t="shared" si="0"/>
        <v>25</v>
      </c>
      <c r="F11" s="65">
        <f>VLOOKUP($A11,'Return Data'!$B$7:$R$2292,11,0)</f>
        <v>1.3726</v>
      </c>
      <c r="G11" s="66">
        <f t="shared" si="1"/>
        <v>26</v>
      </c>
      <c r="H11" s="65">
        <f>VLOOKUP($A11,'Return Data'!$B$7:$R$2292,12,0)</f>
        <v>2.3115000000000001</v>
      </c>
      <c r="I11" s="66">
        <f t="shared" si="2"/>
        <v>26</v>
      </c>
      <c r="J11" s="65">
        <f>VLOOKUP($A11,'Return Data'!$B$7:$R$2292,13,0)</f>
        <v>2.8334000000000001</v>
      </c>
      <c r="K11" s="66">
        <f t="shared" si="3"/>
        <v>26</v>
      </c>
      <c r="L11" s="65">
        <f>VLOOKUP($A11,'Return Data'!$B$7:$R$2292,17,0)</f>
        <v>3.4582999999999999</v>
      </c>
      <c r="M11" s="66">
        <f t="shared" si="4"/>
        <v>20</v>
      </c>
      <c r="N11" s="65">
        <f>VLOOKUP($A11,'Return Data'!$B$7:$R$2292,14,0)</f>
        <v>4.4465000000000003</v>
      </c>
      <c r="O11" s="66">
        <f t="shared" si="5"/>
        <v>17</v>
      </c>
      <c r="P11" s="65"/>
      <c r="Q11" s="66"/>
      <c r="R11" s="65">
        <f>VLOOKUP($A11,'Return Data'!$B$7:$R$2292,16,0)</f>
        <v>4.6543000000000001</v>
      </c>
      <c r="S11" s="67">
        <f t="shared" si="7"/>
        <v>21</v>
      </c>
    </row>
    <row r="12" spans="1:20" x14ac:dyDescent="0.3">
      <c r="A12" s="63" t="s">
        <v>1715</v>
      </c>
      <c r="B12" s="64">
        <f>VLOOKUP($A12,'Return Data'!$B$7:$R$2292,3,0)</f>
        <v>44482</v>
      </c>
      <c r="C12" s="65">
        <f>VLOOKUP($A12,'Return Data'!$B$7:$R$2292,4,0)</f>
        <v>12.26</v>
      </c>
      <c r="D12" s="65">
        <f>VLOOKUP($A12,'Return Data'!$B$7:$R$2292,10,0)</f>
        <v>0.90529999999999999</v>
      </c>
      <c r="E12" s="66">
        <f t="shared" si="0"/>
        <v>15</v>
      </c>
      <c r="F12" s="65">
        <f>VLOOKUP($A12,'Return Data'!$B$7:$R$2292,11,0)</f>
        <v>2.0985999999999998</v>
      </c>
      <c r="G12" s="66">
        <f t="shared" si="1"/>
        <v>15</v>
      </c>
      <c r="H12" s="65">
        <f>VLOOKUP($A12,'Return Data'!$B$7:$R$2292,12,0)</f>
        <v>3.1812999999999998</v>
      </c>
      <c r="I12" s="66">
        <f t="shared" si="2"/>
        <v>19</v>
      </c>
      <c r="J12" s="65">
        <f>VLOOKUP($A12,'Return Data'!$B$7:$R$2292,13,0)</f>
        <v>4.0659000000000001</v>
      </c>
      <c r="K12" s="66">
        <f t="shared" si="3"/>
        <v>18</v>
      </c>
      <c r="L12" s="65">
        <f>VLOOKUP($A12,'Return Data'!$B$7:$R$2292,17,0)</f>
        <v>4.4619</v>
      </c>
      <c r="M12" s="66">
        <f t="shared" si="4"/>
        <v>15</v>
      </c>
      <c r="N12" s="65">
        <f>VLOOKUP($A12,'Return Data'!$B$7:$R$2292,14,0)</f>
        <v>5.4150999999999998</v>
      </c>
      <c r="O12" s="66">
        <f t="shared" si="5"/>
        <v>9</v>
      </c>
      <c r="P12" s="65"/>
      <c r="Q12" s="66"/>
      <c r="R12" s="65">
        <f>VLOOKUP($A12,'Return Data'!$B$7:$R$2292,16,0)</f>
        <v>5.6334999999999997</v>
      </c>
      <c r="S12" s="67">
        <f t="shared" si="7"/>
        <v>18</v>
      </c>
    </row>
    <row r="13" spans="1:20" x14ac:dyDescent="0.3">
      <c r="A13" s="63" t="s">
        <v>1716</v>
      </c>
      <c r="B13" s="64">
        <f>VLOOKUP($A13,'Return Data'!$B$7:$R$2292,3,0)</f>
        <v>44482</v>
      </c>
      <c r="C13" s="65">
        <f>VLOOKUP($A13,'Return Data'!$B$7:$R$2292,4,0)</f>
        <v>16.1358</v>
      </c>
      <c r="D13" s="65">
        <f>VLOOKUP($A13,'Return Data'!$B$7:$R$2292,10,0)</f>
        <v>0.94650000000000001</v>
      </c>
      <c r="E13" s="66">
        <f t="shared" si="0"/>
        <v>7</v>
      </c>
      <c r="F13" s="65">
        <f>VLOOKUP($A13,'Return Data'!$B$7:$R$2292,11,0)</f>
        <v>2.2418</v>
      </c>
      <c r="G13" s="66">
        <f t="shared" si="1"/>
        <v>4</v>
      </c>
      <c r="H13" s="65">
        <f>VLOOKUP($A13,'Return Data'!$B$7:$R$2292,12,0)</f>
        <v>3.5421</v>
      </c>
      <c r="I13" s="66">
        <f t="shared" si="2"/>
        <v>5</v>
      </c>
      <c r="J13" s="65">
        <f>VLOOKUP($A13,'Return Data'!$B$7:$R$2292,13,0)</f>
        <v>4.4672000000000001</v>
      </c>
      <c r="K13" s="66">
        <f t="shared" si="3"/>
        <v>4</v>
      </c>
      <c r="L13" s="65">
        <f>VLOOKUP($A13,'Return Data'!$B$7:$R$2292,17,0)</f>
        <v>4.9295999999999998</v>
      </c>
      <c r="M13" s="66">
        <f t="shared" si="4"/>
        <v>3</v>
      </c>
      <c r="N13" s="65">
        <f>VLOOKUP($A13,'Return Data'!$B$7:$R$2292,14,0)</f>
        <v>5.7016999999999998</v>
      </c>
      <c r="O13" s="66">
        <f t="shared" si="5"/>
        <v>1</v>
      </c>
      <c r="P13" s="65">
        <f>VLOOKUP($A13,'Return Data'!$B$7:$R$2292,15,0)</f>
        <v>6.1056999999999997</v>
      </c>
      <c r="Q13" s="66">
        <f t="shared" si="6"/>
        <v>1</v>
      </c>
      <c r="R13" s="65">
        <f>VLOOKUP($A13,'Return Data'!$B$7:$R$2292,16,0)</f>
        <v>6.7724000000000002</v>
      </c>
      <c r="S13" s="67">
        <f t="shared" si="7"/>
        <v>9</v>
      </c>
    </row>
    <row r="14" spans="1:20" x14ac:dyDescent="0.3">
      <c r="A14" s="63" t="s">
        <v>1717</v>
      </c>
      <c r="B14" s="64">
        <f>VLOOKUP($A14,'Return Data'!$B$7:$R$2292,3,0)</f>
        <v>44482</v>
      </c>
      <c r="C14" s="65">
        <f>VLOOKUP($A14,'Return Data'!$B$7:$R$2292,4,0)</f>
        <v>15.797000000000001</v>
      </c>
      <c r="D14" s="65">
        <f>VLOOKUP($A14,'Return Data'!$B$7:$R$2292,10,0)</f>
        <v>0.87480000000000002</v>
      </c>
      <c r="E14" s="66">
        <f t="shared" si="0"/>
        <v>18</v>
      </c>
      <c r="F14" s="65">
        <f>VLOOKUP($A14,'Return Data'!$B$7:$R$2292,11,0)</f>
        <v>2.1269999999999998</v>
      </c>
      <c r="G14" s="66">
        <f t="shared" si="1"/>
        <v>14</v>
      </c>
      <c r="H14" s="65">
        <f>VLOOKUP($A14,'Return Data'!$B$7:$R$2292,12,0)</f>
        <v>3.3496999999999999</v>
      </c>
      <c r="I14" s="66">
        <f t="shared" si="2"/>
        <v>14</v>
      </c>
      <c r="J14" s="65">
        <f>VLOOKUP($A14,'Return Data'!$B$7:$R$2292,13,0)</f>
        <v>4.2981999999999996</v>
      </c>
      <c r="K14" s="66">
        <f t="shared" si="3"/>
        <v>14</v>
      </c>
      <c r="L14" s="65">
        <f>VLOOKUP($A14,'Return Data'!$B$7:$R$2292,17,0)</f>
        <v>4.3512000000000004</v>
      </c>
      <c r="M14" s="66">
        <f t="shared" si="4"/>
        <v>16</v>
      </c>
      <c r="N14" s="65">
        <f>VLOOKUP($A14,'Return Data'!$B$7:$R$2292,14,0)</f>
        <v>5.15</v>
      </c>
      <c r="O14" s="66">
        <f t="shared" si="5"/>
        <v>13</v>
      </c>
      <c r="P14" s="65">
        <f>VLOOKUP($A14,'Return Data'!$B$7:$R$2292,15,0)</f>
        <v>5.5438000000000001</v>
      </c>
      <c r="Q14" s="66">
        <f t="shared" si="6"/>
        <v>13</v>
      </c>
      <c r="R14" s="65">
        <f>VLOOKUP($A14,'Return Data'!$B$7:$R$2292,16,0)</f>
        <v>6.2496999999999998</v>
      </c>
      <c r="S14" s="67">
        <f t="shared" si="7"/>
        <v>14</v>
      </c>
    </row>
    <row r="15" spans="1:20" x14ac:dyDescent="0.3">
      <c r="A15" s="63" t="s">
        <v>1718</v>
      </c>
      <c r="B15" s="64">
        <f>VLOOKUP($A15,'Return Data'!$B$7:$R$2292,3,0)</f>
        <v>44482</v>
      </c>
      <c r="C15" s="65">
        <f>VLOOKUP($A15,'Return Data'!$B$7:$R$2292,4,0)</f>
        <v>28.733599999999999</v>
      </c>
      <c r="D15" s="65">
        <f>VLOOKUP($A15,'Return Data'!$B$7:$R$2292,10,0)</f>
        <v>0.90639999999999998</v>
      </c>
      <c r="E15" s="66">
        <f t="shared" si="0"/>
        <v>14</v>
      </c>
      <c r="F15" s="65">
        <f>VLOOKUP($A15,'Return Data'!$B$7:$R$2292,11,0)</f>
        <v>2.1766000000000001</v>
      </c>
      <c r="G15" s="66">
        <f t="shared" si="1"/>
        <v>9</v>
      </c>
      <c r="H15" s="65">
        <f>VLOOKUP($A15,'Return Data'!$B$7:$R$2292,12,0)</f>
        <v>3.4405000000000001</v>
      </c>
      <c r="I15" s="66">
        <f t="shared" si="2"/>
        <v>9</v>
      </c>
      <c r="J15" s="65">
        <f>VLOOKUP($A15,'Return Data'!$B$7:$R$2292,13,0)</f>
        <v>4.2995999999999999</v>
      </c>
      <c r="K15" s="66">
        <f t="shared" si="3"/>
        <v>13</v>
      </c>
      <c r="L15" s="65">
        <f>VLOOKUP($A15,'Return Data'!$B$7:$R$2292,17,0)</f>
        <v>4.6352000000000002</v>
      </c>
      <c r="M15" s="66">
        <f t="shared" si="4"/>
        <v>10</v>
      </c>
      <c r="N15" s="65">
        <f>VLOOKUP($A15,'Return Data'!$B$7:$R$2292,14,0)</f>
        <v>5.4070999999999998</v>
      </c>
      <c r="O15" s="66">
        <f t="shared" si="5"/>
        <v>10</v>
      </c>
      <c r="P15" s="65">
        <f>VLOOKUP($A15,'Return Data'!$B$7:$R$2292,15,0)</f>
        <v>5.8762999999999996</v>
      </c>
      <c r="Q15" s="66">
        <f t="shared" si="6"/>
        <v>8</v>
      </c>
      <c r="R15" s="65">
        <f>VLOOKUP($A15,'Return Data'!$B$7:$R$2292,16,0)</f>
        <v>7.1426999999999996</v>
      </c>
      <c r="S15" s="67">
        <f t="shared" si="7"/>
        <v>2</v>
      </c>
    </row>
    <row r="16" spans="1:20" x14ac:dyDescent="0.3">
      <c r="A16" s="63" t="s">
        <v>1719</v>
      </c>
      <c r="B16" s="64">
        <f>VLOOKUP($A16,'Return Data'!$B$7:$R$2292,3,0)</f>
        <v>44482</v>
      </c>
      <c r="C16" s="65">
        <f>VLOOKUP($A16,'Return Data'!$B$7:$R$2292,4,0)</f>
        <v>27.38</v>
      </c>
      <c r="D16" s="65">
        <f>VLOOKUP($A16,'Return Data'!$B$7:$R$2292,10,0)</f>
        <v>0.90700000000000003</v>
      </c>
      <c r="E16" s="66">
        <f t="shared" si="0"/>
        <v>13</v>
      </c>
      <c r="F16" s="65">
        <f>VLOOKUP($A16,'Return Data'!$B$7:$R$2292,11,0)</f>
        <v>2.0884</v>
      </c>
      <c r="G16" s="66">
        <f t="shared" si="1"/>
        <v>16</v>
      </c>
      <c r="H16" s="65">
        <f>VLOOKUP($A16,'Return Data'!$B$7:$R$2292,12,0)</f>
        <v>3.3172000000000001</v>
      </c>
      <c r="I16" s="66">
        <f t="shared" si="2"/>
        <v>15</v>
      </c>
      <c r="J16" s="65">
        <f>VLOOKUP($A16,'Return Data'!$B$7:$R$2292,13,0)</f>
        <v>4.2622999999999998</v>
      </c>
      <c r="K16" s="66">
        <f t="shared" si="3"/>
        <v>15</v>
      </c>
      <c r="L16" s="65">
        <f>VLOOKUP($A16,'Return Data'!$B$7:$R$2292,17,0)</f>
        <v>4.4809000000000001</v>
      </c>
      <c r="M16" s="66">
        <f t="shared" si="4"/>
        <v>14</v>
      </c>
      <c r="N16" s="65">
        <f>VLOOKUP($A16,'Return Data'!$B$7:$R$2292,14,0)</f>
        <v>5.4059999999999997</v>
      </c>
      <c r="O16" s="66">
        <f t="shared" si="5"/>
        <v>11</v>
      </c>
      <c r="P16" s="65">
        <f>VLOOKUP($A16,'Return Data'!$B$7:$R$2292,15,0)</f>
        <v>5.8742999999999999</v>
      </c>
      <c r="Q16" s="66">
        <f t="shared" si="6"/>
        <v>9</v>
      </c>
      <c r="R16" s="65">
        <f>VLOOKUP($A16,'Return Data'!$B$7:$R$2292,16,0)</f>
        <v>7.0064000000000002</v>
      </c>
      <c r="S16" s="67">
        <f t="shared" si="7"/>
        <v>5</v>
      </c>
    </row>
    <row r="17" spans="1:19" x14ac:dyDescent="0.3">
      <c r="A17" s="63" t="s">
        <v>1720</v>
      </c>
      <c r="B17" s="64">
        <f>VLOOKUP($A17,'Return Data'!$B$7:$R$2292,3,0)</f>
        <v>44482</v>
      </c>
      <c r="C17" s="65">
        <f>VLOOKUP($A17,'Return Data'!$B$7:$R$2292,4,0)</f>
        <v>15.0243</v>
      </c>
      <c r="D17" s="65">
        <f>VLOOKUP($A17,'Return Data'!$B$7:$R$2292,10,0)</f>
        <v>0.52790000000000004</v>
      </c>
      <c r="E17" s="66">
        <f t="shared" si="0"/>
        <v>26</v>
      </c>
      <c r="F17" s="65">
        <f>VLOOKUP($A17,'Return Data'!$B$7:$R$2292,11,0)</f>
        <v>1.4339999999999999</v>
      </c>
      <c r="G17" s="66">
        <f t="shared" si="1"/>
        <v>25</v>
      </c>
      <c r="H17" s="65">
        <f>VLOOKUP($A17,'Return Data'!$B$7:$R$2292,12,0)</f>
        <v>2.4556</v>
      </c>
      <c r="I17" s="66">
        <f t="shared" si="2"/>
        <v>23</v>
      </c>
      <c r="J17" s="65">
        <f>VLOOKUP($A17,'Return Data'!$B$7:$R$2292,13,0)</f>
        <v>2.8342999999999998</v>
      </c>
      <c r="K17" s="66">
        <f t="shared" si="3"/>
        <v>25</v>
      </c>
      <c r="L17" s="65">
        <f>VLOOKUP($A17,'Return Data'!$B$7:$R$2292,17,0)</f>
        <v>3.5224000000000002</v>
      </c>
      <c r="M17" s="66">
        <f t="shared" si="4"/>
        <v>19</v>
      </c>
      <c r="N17" s="65">
        <f>VLOOKUP($A17,'Return Data'!$B$7:$R$2292,14,0)</f>
        <v>4.5433000000000003</v>
      </c>
      <c r="O17" s="66">
        <f t="shared" si="5"/>
        <v>16</v>
      </c>
      <c r="P17" s="65">
        <f>VLOOKUP($A17,'Return Data'!$B$7:$R$2292,15,0)</f>
        <v>5.3357000000000001</v>
      </c>
      <c r="Q17" s="66">
        <f t="shared" si="6"/>
        <v>14</v>
      </c>
      <c r="R17" s="65">
        <f>VLOOKUP($A17,'Return Data'!$B$7:$R$2292,16,0)</f>
        <v>6.1489000000000003</v>
      </c>
      <c r="S17" s="67">
        <f t="shared" si="7"/>
        <v>15</v>
      </c>
    </row>
    <row r="18" spans="1:19" x14ac:dyDescent="0.3">
      <c r="A18" s="63" t="s">
        <v>1721</v>
      </c>
      <c r="B18" s="64">
        <f>VLOOKUP($A18,'Return Data'!$B$7:$R$2292,3,0)</f>
        <v>44482</v>
      </c>
      <c r="C18" s="65">
        <f>VLOOKUP($A18,'Return Data'!$B$7:$R$2292,4,0)</f>
        <v>26.5976</v>
      </c>
      <c r="D18" s="65">
        <f>VLOOKUP($A18,'Return Data'!$B$7:$R$2292,10,0)</f>
        <v>0.82099999999999995</v>
      </c>
      <c r="E18" s="66">
        <f t="shared" si="0"/>
        <v>19</v>
      </c>
      <c r="F18" s="65">
        <f>VLOOKUP($A18,'Return Data'!$B$7:$R$2292,11,0)</f>
        <v>2.0468999999999999</v>
      </c>
      <c r="G18" s="66">
        <f t="shared" si="1"/>
        <v>17</v>
      </c>
      <c r="H18" s="65">
        <f>VLOOKUP($A18,'Return Data'!$B$7:$R$2292,12,0)</f>
        <v>3.2471000000000001</v>
      </c>
      <c r="I18" s="66">
        <f t="shared" si="2"/>
        <v>16</v>
      </c>
      <c r="J18" s="65">
        <f>VLOOKUP($A18,'Return Data'!$B$7:$R$2292,13,0)</f>
        <v>4.1360999999999999</v>
      </c>
      <c r="K18" s="66">
        <f t="shared" si="3"/>
        <v>16</v>
      </c>
      <c r="L18" s="65">
        <f>VLOOKUP($A18,'Return Data'!$B$7:$R$2292,17,0)</f>
        <v>4.6132999999999997</v>
      </c>
      <c r="M18" s="66">
        <f t="shared" si="4"/>
        <v>11</v>
      </c>
      <c r="N18" s="65">
        <f>VLOOKUP($A18,'Return Data'!$B$7:$R$2292,14,0)</f>
        <v>5.3265000000000002</v>
      </c>
      <c r="O18" s="66">
        <f t="shared" si="5"/>
        <v>12</v>
      </c>
      <c r="P18" s="65">
        <f>VLOOKUP($A18,'Return Data'!$B$7:$R$2292,15,0)</f>
        <v>5.7945000000000002</v>
      </c>
      <c r="Q18" s="66">
        <f t="shared" si="6"/>
        <v>10</v>
      </c>
      <c r="R18" s="65">
        <f>VLOOKUP($A18,'Return Data'!$B$7:$R$2292,16,0)</f>
        <v>6.8642000000000003</v>
      </c>
      <c r="S18" s="67">
        <f t="shared" si="7"/>
        <v>6</v>
      </c>
    </row>
    <row r="19" spans="1:19" x14ac:dyDescent="0.3">
      <c r="A19" s="63" t="s">
        <v>1722</v>
      </c>
      <c r="B19" s="64">
        <f>VLOOKUP($A19,'Return Data'!$B$7:$R$2292,3,0)</f>
        <v>44482</v>
      </c>
      <c r="C19" s="65">
        <f>VLOOKUP($A19,'Return Data'!$B$7:$R$2292,4,0)</f>
        <v>10.8253</v>
      </c>
      <c r="D19" s="65">
        <f>VLOOKUP($A19,'Return Data'!$B$7:$R$2292,10,0)</f>
        <v>0.63770000000000004</v>
      </c>
      <c r="E19" s="66">
        <f t="shared" si="0"/>
        <v>23</v>
      </c>
      <c r="F19" s="65">
        <f>VLOOKUP($A19,'Return Data'!$B$7:$R$2292,11,0)</f>
        <v>1.6164000000000001</v>
      </c>
      <c r="G19" s="66">
        <f t="shared" si="1"/>
        <v>23</v>
      </c>
      <c r="H19" s="65">
        <f>VLOOKUP($A19,'Return Data'!$B$7:$R$2292,12,0)</f>
        <v>2.524</v>
      </c>
      <c r="I19" s="66">
        <f t="shared" si="2"/>
        <v>22</v>
      </c>
      <c r="J19" s="65">
        <f>VLOOKUP($A19,'Return Data'!$B$7:$R$2292,13,0)</f>
        <v>3.1678999999999999</v>
      </c>
      <c r="K19" s="66">
        <f t="shared" si="3"/>
        <v>22</v>
      </c>
      <c r="L19" s="65"/>
      <c r="M19" s="66"/>
      <c r="N19" s="65"/>
      <c r="O19" s="66"/>
      <c r="P19" s="65"/>
      <c r="Q19" s="66"/>
      <c r="R19" s="65">
        <f>VLOOKUP($A19,'Return Data'!$B$7:$R$2292,16,0)</f>
        <v>3.8561000000000001</v>
      </c>
      <c r="S19" s="67">
        <f t="shared" si="7"/>
        <v>24</v>
      </c>
    </row>
    <row r="20" spans="1:19" x14ac:dyDescent="0.3">
      <c r="A20" s="63" t="s">
        <v>1723</v>
      </c>
      <c r="B20" s="64">
        <f>VLOOKUP($A20,'Return Data'!$B$7:$R$2292,3,0)</f>
        <v>44482</v>
      </c>
      <c r="C20" s="65">
        <f>VLOOKUP($A20,'Return Data'!$B$7:$R$2292,4,0)</f>
        <v>27.507300000000001</v>
      </c>
      <c r="D20" s="65">
        <f>VLOOKUP($A20,'Return Data'!$B$7:$R$2292,10,0)</f>
        <v>0.68589999999999995</v>
      </c>
      <c r="E20" s="66">
        <f t="shared" si="0"/>
        <v>22</v>
      </c>
      <c r="F20" s="65">
        <f>VLOOKUP($A20,'Return Data'!$B$7:$R$2292,11,0)</f>
        <v>1.7019</v>
      </c>
      <c r="G20" s="66">
        <f t="shared" si="1"/>
        <v>22</v>
      </c>
      <c r="H20" s="65">
        <f>VLOOKUP($A20,'Return Data'!$B$7:$R$2292,12,0)</f>
        <v>2.4232</v>
      </c>
      <c r="I20" s="66">
        <f t="shared" si="2"/>
        <v>24</v>
      </c>
      <c r="J20" s="65">
        <f>VLOOKUP($A20,'Return Data'!$B$7:$R$2292,13,0)</f>
        <v>2.9415</v>
      </c>
      <c r="K20" s="66">
        <f t="shared" si="3"/>
        <v>23</v>
      </c>
      <c r="L20" s="65">
        <f>VLOOKUP($A20,'Return Data'!$B$7:$R$2292,17,0)</f>
        <v>3.0966</v>
      </c>
      <c r="M20" s="66">
        <f t="shared" si="4"/>
        <v>21</v>
      </c>
      <c r="N20" s="65">
        <f>VLOOKUP($A20,'Return Data'!$B$7:$R$2292,14,0)</f>
        <v>4.0766999999999998</v>
      </c>
      <c r="O20" s="66">
        <f t="shared" si="5"/>
        <v>18</v>
      </c>
      <c r="P20" s="65">
        <f>VLOOKUP($A20,'Return Data'!$B$7:$R$2292,15,0)</f>
        <v>4.8101000000000003</v>
      </c>
      <c r="Q20" s="66">
        <f t="shared" si="6"/>
        <v>15</v>
      </c>
      <c r="R20" s="65">
        <f>VLOOKUP($A20,'Return Data'!$B$7:$R$2292,16,0)</f>
        <v>6.3876999999999997</v>
      </c>
      <c r="S20" s="67">
        <f t="shared" si="7"/>
        <v>12</v>
      </c>
    </row>
    <row r="21" spans="1:19" x14ac:dyDescent="0.3">
      <c r="A21" s="63" t="s">
        <v>1724</v>
      </c>
      <c r="B21" s="64">
        <f>VLOOKUP($A21,'Return Data'!$B$7:$R$2292,3,0)</f>
        <v>44482</v>
      </c>
      <c r="C21" s="65">
        <f>VLOOKUP($A21,'Return Data'!$B$7:$R$2292,4,0)</f>
        <v>31.023299999999999</v>
      </c>
      <c r="D21" s="65">
        <f>VLOOKUP($A21,'Return Data'!$B$7:$R$2292,10,0)</f>
        <v>0.94</v>
      </c>
      <c r="E21" s="66">
        <f t="shared" si="0"/>
        <v>8</v>
      </c>
      <c r="F21" s="65">
        <f>VLOOKUP($A21,'Return Data'!$B$7:$R$2292,11,0)</f>
        <v>2.2023000000000001</v>
      </c>
      <c r="G21" s="66">
        <f t="shared" si="1"/>
        <v>7</v>
      </c>
      <c r="H21" s="65">
        <f>VLOOKUP($A21,'Return Data'!$B$7:$R$2292,12,0)</f>
        <v>3.5497999999999998</v>
      </c>
      <c r="I21" s="66">
        <f t="shared" si="2"/>
        <v>4</v>
      </c>
      <c r="J21" s="65">
        <f>VLOOKUP($A21,'Return Data'!$B$7:$R$2292,13,0)</f>
        <v>4.5147000000000004</v>
      </c>
      <c r="K21" s="66">
        <f t="shared" si="3"/>
        <v>3</v>
      </c>
      <c r="L21" s="65">
        <f>VLOOKUP($A21,'Return Data'!$B$7:$R$2292,17,0)</f>
        <v>4.7614999999999998</v>
      </c>
      <c r="M21" s="66">
        <f t="shared" si="4"/>
        <v>6</v>
      </c>
      <c r="N21" s="65">
        <f>VLOOKUP($A21,'Return Data'!$B$7:$R$2292,14,0)</f>
        <v>5.4782000000000002</v>
      </c>
      <c r="O21" s="66">
        <f t="shared" si="5"/>
        <v>7</v>
      </c>
      <c r="P21" s="65">
        <f>VLOOKUP($A21,'Return Data'!$B$7:$R$2292,15,0)</f>
        <v>5.9306999999999999</v>
      </c>
      <c r="Q21" s="66">
        <f t="shared" si="6"/>
        <v>5</v>
      </c>
      <c r="R21" s="65">
        <f>VLOOKUP($A21,'Return Data'!$B$7:$R$2292,16,0)</f>
        <v>7.1318999999999999</v>
      </c>
      <c r="S21" s="67">
        <f t="shared" si="7"/>
        <v>3</v>
      </c>
    </row>
    <row r="22" spans="1:19" x14ac:dyDescent="0.3">
      <c r="A22" s="63" t="s">
        <v>1725</v>
      </c>
      <c r="B22" s="64">
        <f>VLOOKUP($A22,'Return Data'!$B$7:$R$2292,3,0)</f>
        <v>44482</v>
      </c>
      <c r="C22" s="65">
        <f>VLOOKUP($A22,'Return Data'!$B$7:$R$2292,4,0)</f>
        <v>15.954000000000001</v>
      </c>
      <c r="D22" s="65">
        <f>VLOOKUP($A22,'Return Data'!$B$7:$R$2292,10,0)</f>
        <v>0.89170000000000005</v>
      </c>
      <c r="E22" s="66">
        <f t="shared" si="0"/>
        <v>16</v>
      </c>
      <c r="F22" s="65">
        <f>VLOOKUP($A22,'Return Data'!$B$7:$R$2292,11,0)</f>
        <v>2.1448</v>
      </c>
      <c r="G22" s="66">
        <f t="shared" si="1"/>
        <v>11</v>
      </c>
      <c r="H22" s="65">
        <f>VLOOKUP($A22,'Return Data'!$B$7:$R$2292,12,0)</f>
        <v>3.4697</v>
      </c>
      <c r="I22" s="66">
        <f t="shared" si="2"/>
        <v>8</v>
      </c>
      <c r="J22" s="65">
        <f>VLOOKUP($A22,'Return Data'!$B$7:$R$2292,13,0)</f>
        <v>4.4314999999999998</v>
      </c>
      <c r="K22" s="66">
        <f t="shared" si="3"/>
        <v>7</v>
      </c>
      <c r="L22" s="65">
        <f>VLOOKUP($A22,'Return Data'!$B$7:$R$2292,17,0)</f>
        <v>4.9527999999999999</v>
      </c>
      <c r="M22" s="66">
        <f t="shared" si="4"/>
        <v>2</v>
      </c>
      <c r="N22" s="65">
        <f>VLOOKUP($A22,'Return Data'!$B$7:$R$2292,14,0)</f>
        <v>5.5457000000000001</v>
      </c>
      <c r="O22" s="66">
        <f t="shared" si="5"/>
        <v>3</v>
      </c>
      <c r="P22" s="65">
        <f>VLOOKUP($A22,'Return Data'!$B$7:$R$2292,15,0)</f>
        <v>5.9962</v>
      </c>
      <c r="Q22" s="66">
        <f t="shared" si="6"/>
        <v>4</v>
      </c>
      <c r="R22" s="65">
        <f>VLOOKUP($A22,'Return Data'!$B$7:$R$2292,16,0)</f>
        <v>6.6144999999999996</v>
      </c>
      <c r="S22" s="67">
        <f t="shared" si="7"/>
        <v>10</v>
      </c>
    </row>
    <row r="23" spans="1:19" x14ac:dyDescent="0.3">
      <c r="A23" s="63" t="s">
        <v>1726</v>
      </c>
      <c r="B23" s="64">
        <f>VLOOKUP($A23,'Return Data'!$B$7:$R$2292,3,0)</f>
        <v>44482</v>
      </c>
      <c r="C23" s="65">
        <f>VLOOKUP($A23,'Return Data'!$B$7:$R$2292,4,0)</f>
        <v>11.363300000000001</v>
      </c>
      <c r="D23" s="65">
        <f>VLOOKUP($A23,'Return Data'!$B$7:$R$2292,10,0)</f>
        <v>0.89139999999999997</v>
      </c>
      <c r="E23" s="66">
        <f t="shared" si="0"/>
        <v>17</v>
      </c>
      <c r="F23" s="65">
        <f>VLOOKUP($A23,'Return Data'!$B$7:$R$2292,11,0)</f>
        <v>2.0154999999999998</v>
      </c>
      <c r="G23" s="66">
        <f t="shared" si="1"/>
        <v>20</v>
      </c>
      <c r="H23" s="65">
        <f>VLOOKUP($A23,'Return Data'!$B$7:$R$2292,12,0)</f>
        <v>3.0489000000000002</v>
      </c>
      <c r="I23" s="66">
        <f t="shared" si="2"/>
        <v>20</v>
      </c>
      <c r="J23" s="65">
        <f>VLOOKUP($A23,'Return Data'!$B$7:$R$2292,13,0)</f>
        <v>3.7953000000000001</v>
      </c>
      <c r="K23" s="66">
        <f t="shared" si="3"/>
        <v>20</v>
      </c>
      <c r="L23" s="65">
        <f>VLOOKUP($A23,'Return Data'!$B$7:$R$2292,17,0)</f>
        <v>4.0959000000000003</v>
      </c>
      <c r="M23" s="66">
        <f t="shared" si="4"/>
        <v>18</v>
      </c>
      <c r="N23" s="65"/>
      <c r="O23" s="66"/>
      <c r="P23" s="65"/>
      <c r="Q23" s="66"/>
      <c r="R23" s="65">
        <f>VLOOKUP($A23,'Return Data'!$B$7:$R$2292,16,0)</f>
        <v>4.8148</v>
      </c>
      <c r="S23" s="67">
        <f t="shared" si="7"/>
        <v>20</v>
      </c>
    </row>
    <row r="24" spans="1:19" x14ac:dyDescent="0.3">
      <c r="A24" s="63" t="s">
        <v>1727</v>
      </c>
      <c r="B24" s="64">
        <f>VLOOKUP($A24,'Return Data'!$B$7:$R$2292,3,0)</f>
        <v>44482</v>
      </c>
      <c r="C24" s="65">
        <f>VLOOKUP($A24,'Return Data'!$B$7:$R$2292,4,0)</f>
        <v>10.4117</v>
      </c>
      <c r="D24" s="65">
        <f>VLOOKUP($A24,'Return Data'!$B$7:$R$2292,10,0)</f>
        <v>0.73729999999999996</v>
      </c>
      <c r="E24" s="66">
        <f t="shared" si="0"/>
        <v>20</v>
      </c>
      <c r="F24" s="65">
        <f>VLOOKUP($A24,'Return Data'!$B$7:$R$2292,11,0)</f>
        <v>1.8488</v>
      </c>
      <c r="G24" s="66">
        <f t="shared" si="1"/>
        <v>21</v>
      </c>
      <c r="H24" s="65">
        <f>VLOOKUP($A24,'Return Data'!$B$7:$R$2292,12,0)</f>
        <v>2.9138999999999999</v>
      </c>
      <c r="I24" s="66">
        <f t="shared" si="2"/>
        <v>21</v>
      </c>
      <c r="J24" s="65">
        <f>VLOOKUP($A24,'Return Data'!$B$7:$R$2292,13,0)</f>
        <v>3.6299000000000001</v>
      </c>
      <c r="K24" s="66">
        <f t="shared" si="3"/>
        <v>21</v>
      </c>
      <c r="L24" s="65"/>
      <c r="M24" s="66"/>
      <c r="N24" s="65"/>
      <c r="O24" s="66"/>
      <c r="P24" s="65"/>
      <c r="Q24" s="66"/>
      <c r="R24" s="65">
        <f>VLOOKUP($A24,'Return Data'!$B$7:$R$2292,16,0)</f>
        <v>3.6120999999999999</v>
      </c>
      <c r="S24" s="67">
        <f t="shared" si="7"/>
        <v>25</v>
      </c>
    </row>
    <row r="25" spans="1:19" x14ac:dyDescent="0.3">
      <c r="A25" s="63" t="s">
        <v>1728</v>
      </c>
      <c r="B25" s="64">
        <f>VLOOKUP($A25,'Return Data'!$B$7:$R$2292,3,0)</f>
        <v>44482</v>
      </c>
      <c r="C25" s="65">
        <f>VLOOKUP($A25,'Return Data'!$B$7:$R$2292,4,0)</f>
        <v>10.553000000000001</v>
      </c>
      <c r="D25" s="65">
        <f>VLOOKUP($A25,'Return Data'!$B$7:$R$2292,10,0)</f>
        <v>0.99529999999999996</v>
      </c>
      <c r="E25" s="66">
        <f t="shared" si="0"/>
        <v>4</v>
      </c>
      <c r="F25" s="65">
        <f>VLOOKUP($A25,'Return Data'!$B$7:$R$2292,11,0)</f>
        <v>2.1785000000000001</v>
      </c>
      <c r="G25" s="66">
        <f t="shared" si="1"/>
        <v>8</v>
      </c>
      <c r="H25" s="65">
        <f>VLOOKUP($A25,'Return Data'!$B$7:$R$2292,12,0)</f>
        <v>3.3696000000000002</v>
      </c>
      <c r="I25" s="66">
        <f t="shared" si="2"/>
        <v>12</v>
      </c>
      <c r="J25" s="65">
        <f>VLOOKUP($A25,'Return Data'!$B$7:$R$2292,13,0)</f>
        <v>4.3301999999999996</v>
      </c>
      <c r="K25" s="66">
        <f t="shared" si="3"/>
        <v>9</v>
      </c>
      <c r="L25" s="65"/>
      <c r="M25" s="66"/>
      <c r="N25" s="65"/>
      <c r="O25" s="66"/>
      <c r="P25" s="65"/>
      <c r="Q25" s="66"/>
      <c r="R25" s="65">
        <f>VLOOKUP($A25,'Return Data'!$B$7:$R$2292,16,0)</f>
        <v>4.1689999999999996</v>
      </c>
      <c r="S25" s="67">
        <f t="shared" si="7"/>
        <v>23</v>
      </c>
    </row>
    <row r="26" spans="1:19" x14ac:dyDescent="0.3">
      <c r="A26" s="63" t="s">
        <v>1729</v>
      </c>
      <c r="B26" s="64">
        <f>VLOOKUP($A26,'Return Data'!$B$7:$R$2292,3,0)</f>
        <v>44482</v>
      </c>
      <c r="C26" s="65">
        <f>VLOOKUP($A26,'Return Data'!$B$7:$R$2292,4,0)</f>
        <v>22.364899999999999</v>
      </c>
      <c r="D26" s="65">
        <f>VLOOKUP($A26,'Return Data'!$B$7:$R$2292,10,0)</f>
        <v>0.95199999999999996</v>
      </c>
      <c r="E26" s="66">
        <f t="shared" si="0"/>
        <v>5</v>
      </c>
      <c r="F26" s="65">
        <f>VLOOKUP($A26,'Return Data'!$B$7:$R$2292,11,0)</f>
        <v>2.2279</v>
      </c>
      <c r="G26" s="66">
        <f t="shared" si="1"/>
        <v>6</v>
      </c>
      <c r="H26" s="65">
        <f>VLOOKUP($A26,'Return Data'!$B$7:$R$2292,12,0)</f>
        <v>3.5144000000000002</v>
      </c>
      <c r="I26" s="66">
        <f t="shared" si="2"/>
        <v>7</v>
      </c>
      <c r="J26" s="65">
        <f>VLOOKUP($A26,'Return Data'!$B$7:$R$2292,13,0)</f>
        <v>4.4240000000000004</v>
      </c>
      <c r="K26" s="66">
        <f t="shared" si="3"/>
        <v>8</v>
      </c>
      <c r="L26" s="65">
        <f>VLOOKUP($A26,'Return Data'!$B$7:$R$2292,17,0)</f>
        <v>4.7838000000000003</v>
      </c>
      <c r="M26" s="66">
        <f t="shared" si="4"/>
        <v>5</v>
      </c>
      <c r="N26" s="65">
        <f>VLOOKUP($A26,'Return Data'!$B$7:$R$2292,14,0)</f>
        <v>5.6223000000000001</v>
      </c>
      <c r="O26" s="66">
        <f t="shared" si="5"/>
        <v>2</v>
      </c>
      <c r="P26" s="65">
        <f>VLOOKUP($A26,'Return Data'!$B$7:$R$2292,15,0)</f>
        <v>6.1056999999999997</v>
      </c>
      <c r="Q26" s="66">
        <f t="shared" si="6"/>
        <v>1</v>
      </c>
      <c r="R26" s="65">
        <f>VLOOKUP($A26,'Return Data'!$B$7:$R$2292,16,0)</f>
        <v>7.2045000000000003</v>
      </c>
      <c r="S26" s="67">
        <f t="shared" si="7"/>
        <v>1</v>
      </c>
    </row>
    <row r="27" spans="1:19" x14ac:dyDescent="0.3">
      <c r="A27" s="63" t="s">
        <v>1730</v>
      </c>
      <c r="B27" s="64">
        <f>VLOOKUP($A27,'Return Data'!$B$7:$R$2292,3,0)</f>
        <v>44482</v>
      </c>
      <c r="C27" s="65">
        <f>VLOOKUP($A27,'Return Data'!$B$7:$R$2292,4,0)</f>
        <v>15.490500000000001</v>
      </c>
      <c r="D27" s="65">
        <f>VLOOKUP($A27,'Return Data'!$B$7:$R$2292,10,0)</f>
        <v>0.91600000000000004</v>
      </c>
      <c r="E27" s="66">
        <f t="shared" si="0"/>
        <v>12</v>
      </c>
      <c r="F27" s="65">
        <f>VLOOKUP($A27,'Return Data'!$B$7:$R$2292,11,0)</f>
        <v>2.0253000000000001</v>
      </c>
      <c r="G27" s="66">
        <f t="shared" si="1"/>
        <v>19</v>
      </c>
      <c r="H27" s="65">
        <f>VLOOKUP($A27,'Return Data'!$B$7:$R$2292,12,0)</f>
        <v>3.1991000000000001</v>
      </c>
      <c r="I27" s="66">
        <f t="shared" si="2"/>
        <v>17</v>
      </c>
      <c r="J27" s="65">
        <f>VLOOKUP($A27,'Return Data'!$B$7:$R$2292,13,0)</f>
        <v>4.1252000000000004</v>
      </c>
      <c r="K27" s="66">
        <f t="shared" si="3"/>
        <v>17</v>
      </c>
      <c r="L27" s="65">
        <f>VLOOKUP($A27,'Return Data'!$B$7:$R$2292,17,0)</f>
        <v>4.4897</v>
      </c>
      <c r="M27" s="66">
        <f t="shared" si="4"/>
        <v>13</v>
      </c>
      <c r="N27" s="65">
        <f>VLOOKUP($A27,'Return Data'!$B$7:$R$2292,14,0)</f>
        <v>5.0946999999999996</v>
      </c>
      <c r="O27" s="66">
        <f t="shared" si="5"/>
        <v>15</v>
      </c>
      <c r="P27" s="65">
        <f>VLOOKUP($A27,'Return Data'!$B$7:$R$2292,15,0)</f>
        <v>5.6657000000000002</v>
      </c>
      <c r="Q27" s="66">
        <f t="shared" si="6"/>
        <v>11</v>
      </c>
      <c r="R27" s="65">
        <f>VLOOKUP($A27,'Return Data'!$B$7:$R$2292,16,0)</f>
        <v>6.3263999999999996</v>
      </c>
      <c r="S27" s="67">
        <f t="shared" si="7"/>
        <v>13</v>
      </c>
    </row>
    <row r="28" spans="1:19" x14ac:dyDescent="0.3">
      <c r="A28" s="63" t="s">
        <v>1731</v>
      </c>
      <c r="B28" s="64">
        <f>VLOOKUP($A28,'Return Data'!$B$7:$R$2292,3,0)</f>
        <v>44482</v>
      </c>
      <c r="C28" s="65">
        <f>VLOOKUP($A28,'Return Data'!$B$7:$R$2292,4,0)</f>
        <v>12.1022</v>
      </c>
      <c r="D28" s="65">
        <f>VLOOKUP($A28,'Return Data'!$B$7:$R$2292,10,0)</f>
        <v>0.53500000000000003</v>
      </c>
      <c r="E28" s="66">
        <f t="shared" si="0"/>
        <v>24</v>
      </c>
      <c r="F28" s="65">
        <f>VLOOKUP($A28,'Return Data'!$B$7:$R$2292,11,0)</f>
        <v>1.4630000000000001</v>
      </c>
      <c r="G28" s="66">
        <f t="shared" si="1"/>
        <v>24</v>
      </c>
      <c r="H28" s="65">
        <f>VLOOKUP($A28,'Return Data'!$B$7:$R$2292,12,0)</f>
        <v>2.3407</v>
      </c>
      <c r="I28" s="66">
        <f t="shared" si="2"/>
        <v>25</v>
      </c>
      <c r="J28" s="65">
        <f>VLOOKUP($A28,'Return Data'!$B$7:$R$2292,13,0)</f>
        <v>2.8696000000000002</v>
      </c>
      <c r="K28" s="66">
        <f t="shared" si="3"/>
        <v>24</v>
      </c>
      <c r="L28" s="65">
        <f>VLOOKUP($A28,'Return Data'!$B$7:$R$2292,17,0)</f>
        <v>2.8426</v>
      </c>
      <c r="M28" s="66">
        <f t="shared" si="4"/>
        <v>22</v>
      </c>
      <c r="N28" s="65">
        <f>VLOOKUP($A28,'Return Data'!$B$7:$R$2292,14,0)</f>
        <v>3.4087999999999998</v>
      </c>
      <c r="O28" s="66">
        <f t="shared" si="5"/>
        <v>19</v>
      </c>
      <c r="P28" s="65">
        <f>VLOOKUP($A28,'Return Data'!$B$7:$R$2292,15,0)</f>
        <v>3.1739000000000002</v>
      </c>
      <c r="Q28" s="66">
        <f t="shared" si="6"/>
        <v>16</v>
      </c>
      <c r="R28" s="65">
        <f>VLOOKUP($A28,'Return Data'!$B$7:$R$2292,16,0)</f>
        <v>3.5417000000000001</v>
      </c>
      <c r="S28" s="67">
        <f t="shared" si="7"/>
        <v>26</v>
      </c>
    </row>
    <row r="29" spans="1:19" x14ac:dyDescent="0.3">
      <c r="A29" s="63" t="s">
        <v>1732</v>
      </c>
      <c r="B29" s="64">
        <f>VLOOKUP($A29,'Return Data'!$B$7:$R$2292,3,0)</f>
        <v>44482</v>
      </c>
      <c r="C29" s="65">
        <f>VLOOKUP($A29,'Return Data'!$B$7:$R$2292,4,0)</f>
        <v>27.996500000000001</v>
      </c>
      <c r="D29" s="65">
        <f>VLOOKUP($A29,'Return Data'!$B$7:$R$2292,10,0)</f>
        <v>1.2034</v>
      </c>
      <c r="E29" s="66">
        <f t="shared" si="0"/>
        <v>1</v>
      </c>
      <c r="F29" s="65">
        <f>VLOOKUP($A29,'Return Data'!$B$7:$R$2292,11,0)</f>
        <v>2.4056999999999999</v>
      </c>
      <c r="G29" s="66">
        <f t="shared" si="1"/>
        <v>1</v>
      </c>
      <c r="H29" s="65">
        <f>VLOOKUP($A29,'Return Data'!$B$7:$R$2292,12,0)</f>
        <v>3.5575999999999999</v>
      </c>
      <c r="I29" s="66">
        <f t="shared" si="2"/>
        <v>3</v>
      </c>
      <c r="J29" s="65">
        <f>VLOOKUP($A29,'Return Data'!$B$7:$R$2292,13,0)</f>
        <v>4.3251999999999997</v>
      </c>
      <c r="K29" s="66">
        <f t="shared" si="3"/>
        <v>12</v>
      </c>
      <c r="L29" s="65">
        <f>VLOOKUP($A29,'Return Data'!$B$7:$R$2292,17,0)</f>
        <v>4.2271000000000001</v>
      </c>
      <c r="M29" s="66">
        <f t="shared" si="4"/>
        <v>17</v>
      </c>
      <c r="N29" s="65">
        <f>VLOOKUP($A29,'Return Data'!$B$7:$R$2292,14,0)</f>
        <v>5.1284000000000001</v>
      </c>
      <c r="O29" s="66">
        <f t="shared" si="5"/>
        <v>14</v>
      </c>
      <c r="P29" s="65">
        <f>VLOOKUP($A29,'Return Data'!$B$7:$R$2292,15,0)</f>
        <v>5.6524999999999999</v>
      </c>
      <c r="Q29" s="66">
        <f t="shared" si="6"/>
        <v>12</v>
      </c>
      <c r="R29" s="65">
        <f>VLOOKUP($A29,'Return Data'!$B$7:$R$2292,16,0)</f>
        <v>6.8209</v>
      </c>
      <c r="S29" s="67">
        <f t="shared" si="7"/>
        <v>7</v>
      </c>
    </row>
    <row r="30" spans="1:19" x14ac:dyDescent="0.3">
      <c r="A30" s="63" t="s">
        <v>1733</v>
      </c>
      <c r="B30" s="64">
        <f>VLOOKUP($A30,'Return Data'!$B$7:$R$2292,3,0)</f>
        <v>44482</v>
      </c>
      <c r="C30" s="65">
        <f>VLOOKUP($A30,'Return Data'!$B$7:$R$2292,4,0)</f>
        <v>10.7432</v>
      </c>
      <c r="D30" s="65">
        <f>VLOOKUP($A30,'Return Data'!$B$7:$R$2292,10,0)</f>
        <v>0.73140000000000005</v>
      </c>
      <c r="E30" s="66">
        <f t="shared" si="0"/>
        <v>21</v>
      </c>
      <c r="F30" s="65">
        <f>VLOOKUP($A30,'Return Data'!$B$7:$R$2292,11,0)</f>
        <v>2.0257000000000001</v>
      </c>
      <c r="G30" s="66">
        <f t="shared" si="1"/>
        <v>18</v>
      </c>
      <c r="H30" s="65">
        <f>VLOOKUP($A30,'Return Data'!$B$7:$R$2292,12,0)</f>
        <v>3.3656000000000001</v>
      </c>
      <c r="I30" s="66">
        <f t="shared" si="2"/>
        <v>13</v>
      </c>
      <c r="J30" s="65">
        <f>VLOOKUP($A30,'Return Data'!$B$7:$R$2292,13,0)</f>
        <v>4.3281999999999998</v>
      </c>
      <c r="K30" s="66">
        <f t="shared" si="3"/>
        <v>10</v>
      </c>
      <c r="L30" s="65"/>
      <c r="M30" s="66"/>
      <c r="N30" s="65"/>
      <c r="O30" s="66"/>
      <c r="P30" s="65"/>
      <c r="Q30" s="66"/>
      <c r="R30" s="65">
        <f>VLOOKUP($A30,'Return Data'!$B$7:$R$2292,16,0)</f>
        <v>4.3320999999999996</v>
      </c>
      <c r="S30" s="67">
        <f t="shared" si="7"/>
        <v>22</v>
      </c>
    </row>
    <row r="31" spans="1:19" x14ac:dyDescent="0.3">
      <c r="A31" s="63" t="s">
        <v>1734</v>
      </c>
      <c r="B31" s="64">
        <f>VLOOKUP($A31,'Return Data'!$B$7:$R$2292,3,0)</f>
        <v>44482</v>
      </c>
      <c r="C31" s="65">
        <f>VLOOKUP($A31,'Return Data'!$B$7:$R$2292,4,0)</f>
        <v>11.7598</v>
      </c>
      <c r="D31" s="65">
        <f>VLOOKUP($A31,'Return Data'!$B$7:$R$2292,10,0)</f>
        <v>0.93989999999999996</v>
      </c>
      <c r="E31" s="66">
        <f t="shared" si="0"/>
        <v>9</v>
      </c>
      <c r="F31" s="65">
        <f>VLOOKUP($A31,'Return Data'!$B$7:$R$2292,11,0)</f>
        <v>2.2742</v>
      </c>
      <c r="G31" s="66">
        <f t="shared" si="1"/>
        <v>2</v>
      </c>
      <c r="H31" s="65">
        <f>VLOOKUP($A31,'Return Data'!$B$7:$R$2292,12,0)</f>
        <v>3.6415999999999999</v>
      </c>
      <c r="I31" s="66">
        <f t="shared" si="2"/>
        <v>1</v>
      </c>
      <c r="J31" s="65">
        <f>VLOOKUP($A31,'Return Data'!$B$7:$R$2292,13,0)</f>
        <v>4.6683000000000003</v>
      </c>
      <c r="K31" s="66">
        <f t="shared" si="3"/>
        <v>1</v>
      </c>
      <c r="L31" s="65">
        <f>VLOOKUP($A31,'Return Data'!$B$7:$R$2292,17,0)</f>
        <v>5.2797000000000001</v>
      </c>
      <c r="M31" s="66">
        <f t="shared" si="4"/>
        <v>1</v>
      </c>
      <c r="N31" s="65"/>
      <c r="O31" s="66"/>
      <c r="P31" s="65"/>
      <c r="Q31" s="66"/>
      <c r="R31" s="65">
        <f>VLOOKUP($A31,'Return Data'!$B$7:$R$2292,16,0)</f>
        <v>5.9126000000000003</v>
      </c>
      <c r="S31" s="67">
        <f t="shared" si="7"/>
        <v>17</v>
      </c>
    </row>
    <row r="32" spans="1:19" x14ac:dyDescent="0.3">
      <c r="A32" s="63" t="s">
        <v>1735</v>
      </c>
      <c r="B32" s="64">
        <f>VLOOKUP($A32,'Return Data'!$B$7:$R$2292,3,0)</f>
        <v>44482</v>
      </c>
      <c r="C32" s="65">
        <f>VLOOKUP($A32,'Return Data'!$B$7:$R$2292,4,0)</f>
        <v>11.445399999999999</v>
      </c>
      <c r="D32" s="65">
        <f>VLOOKUP($A32,'Return Data'!$B$7:$R$2292,10,0)</f>
        <v>1.0506</v>
      </c>
      <c r="E32" s="66">
        <f t="shared" si="0"/>
        <v>2</v>
      </c>
      <c r="F32" s="65">
        <f>VLOOKUP($A32,'Return Data'!$B$7:$R$2292,11,0)</f>
        <v>2.1345000000000001</v>
      </c>
      <c r="G32" s="66">
        <f t="shared" si="1"/>
        <v>13</v>
      </c>
      <c r="H32" s="65">
        <f>VLOOKUP($A32,'Return Data'!$B$7:$R$2292,12,0)</f>
        <v>3.1926000000000001</v>
      </c>
      <c r="I32" s="66">
        <f t="shared" si="2"/>
        <v>18</v>
      </c>
      <c r="J32" s="65">
        <f>VLOOKUP($A32,'Return Data'!$B$7:$R$2292,13,0)</f>
        <v>4.0103</v>
      </c>
      <c r="K32" s="66">
        <f t="shared" si="3"/>
        <v>19</v>
      </c>
      <c r="L32" s="65">
        <f>VLOOKUP($A32,'Return Data'!$B$7:$R$2292,17,0)</f>
        <v>4.6124999999999998</v>
      </c>
      <c r="M32" s="66">
        <f t="shared" si="4"/>
        <v>12</v>
      </c>
      <c r="N32" s="65"/>
      <c r="O32" s="66"/>
      <c r="P32" s="65"/>
      <c r="Q32" s="66"/>
      <c r="R32" s="65">
        <f>VLOOKUP($A32,'Return Data'!$B$7:$R$2292,16,0)</f>
        <v>5.2333999999999996</v>
      </c>
      <c r="S32" s="67">
        <f t="shared" si="7"/>
        <v>19</v>
      </c>
    </row>
    <row r="33" spans="1:19" x14ac:dyDescent="0.3">
      <c r="A33" s="63" t="s">
        <v>1736</v>
      </c>
      <c r="B33" s="64">
        <f>VLOOKUP($A33,'Return Data'!$B$7:$R$2292,3,0)</f>
        <v>44482</v>
      </c>
      <c r="C33" s="65">
        <f>VLOOKUP($A33,'Return Data'!$B$7:$R$2292,4,0)</f>
        <v>29.17</v>
      </c>
      <c r="D33" s="65">
        <f>VLOOKUP($A33,'Return Data'!$B$7:$R$2292,10,0)</f>
        <v>0.9486</v>
      </c>
      <c r="E33" s="66">
        <f t="shared" si="0"/>
        <v>6</v>
      </c>
      <c r="F33" s="65">
        <f>VLOOKUP($A33,'Return Data'!$B$7:$R$2292,11,0)</f>
        <v>2.2406999999999999</v>
      </c>
      <c r="G33" s="66">
        <f t="shared" si="1"/>
        <v>5</v>
      </c>
      <c r="H33" s="65">
        <f>VLOOKUP($A33,'Return Data'!$B$7:$R$2292,12,0)</f>
        <v>3.5344000000000002</v>
      </c>
      <c r="I33" s="66">
        <f t="shared" si="2"/>
        <v>6</v>
      </c>
      <c r="J33" s="65">
        <f>VLOOKUP($A33,'Return Data'!$B$7:$R$2292,13,0)</f>
        <v>4.4378000000000002</v>
      </c>
      <c r="K33" s="66">
        <f t="shared" si="3"/>
        <v>6</v>
      </c>
      <c r="L33" s="65">
        <f>VLOOKUP($A33,'Return Data'!$B$7:$R$2292,17,0)</f>
        <v>4.7539999999999996</v>
      </c>
      <c r="M33" s="66">
        <f t="shared" si="4"/>
        <v>7</v>
      </c>
      <c r="N33" s="65">
        <f>VLOOKUP($A33,'Return Data'!$B$7:$R$2292,14,0)</f>
        <v>5.4992999999999999</v>
      </c>
      <c r="O33" s="66">
        <f t="shared" si="5"/>
        <v>6</v>
      </c>
      <c r="P33" s="65">
        <f>VLOOKUP($A33,'Return Data'!$B$7:$R$2292,15,0)</f>
        <v>5.9021999999999997</v>
      </c>
      <c r="Q33" s="66">
        <f t="shared" si="6"/>
        <v>7</v>
      </c>
      <c r="R33" s="65">
        <f>VLOOKUP($A33,'Return Data'!$B$7:$R$2292,16,0)</f>
        <v>6.7934000000000001</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0.85929999999999995</v>
      </c>
      <c r="E35" s="74"/>
      <c r="F35" s="75">
        <f>AVERAGE(F8:F33)</f>
        <v>2.0248884615384615</v>
      </c>
      <c r="G35" s="74"/>
      <c r="H35" s="75">
        <f>AVERAGE(H8:H33)</f>
        <v>3.1904230769230773</v>
      </c>
      <c r="I35" s="74"/>
      <c r="J35" s="75">
        <f>AVERAGE(J8:J33)</f>
        <v>4.0184846153846161</v>
      </c>
      <c r="K35" s="74"/>
      <c r="L35" s="75">
        <f>AVERAGE(L8:L33)</f>
        <v>4.3908136363636361</v>
      </c>
      <c r="M35" s="74"/>
      <c r="N35" s="75">
        <f>AVERAGE(N8:N33)</f>
        <v>5.1451368421052628</v>
      </c>
      <c r="O35" s="74"/>
      <c r="P35" s="75">
        <f>AVERAGE(P8:P33)</f>
        <v>5.6079375000000002</v>
      </c>
      <c r="Q35" s="74"/>
      <c r="R35" s="75">
        <f>AVERAGE(R8:R33)</f>
        <v>5.8844730769230758</v>
      </c>
      <c r="S35" s="76"/>
    </row>
    <row r="36" spans="1:19" x14ac:dyDescent="0.3">
      <c r="A36" s="73" t="s">
        <v>28</v>
      </c>
      <c r="B36" s="74"/>
      <c r="C36" s="74"/>
      <c r="D36" s="75">
        <f>MIN(D8:D33)</f>
        <v>0.52790000000000004</v>
      </c>
      <c r="E36" s="74"/>
      <c r="F36" s="75">
        <f>MIN(F8:F33)</f>
        <v>1.3726</v>
      </c>
      <c r="G36" s="74"/>
      <c r="H36" s="75">
        <f>MIN(H8:H33)</f>
        <v>2.3115000000000001</v>
      </c>
      <c r="I36" s="74"/>
      <c r="J36" s="75">
        <f>MIN(J8:J33)</f>
        <v>2.8334000000000001</v>
      </c>
      <c r="K36" s="74"/>
      <c r="L36" s="75">
        <f>MIN(L8:L33)</f>
        <v>2.8426</v>
      </c>
      <c r="M36" s="74"/>
      <c r="N36" s="75">
        <f>MIN(N8:N33)</f>
        <v>3.4087999999999998</v>
      </c>
      <c r="O36" s="74"/>
      <c r="P36" s="75">
        <f>MIN(P8:P33)</f>
        <v>3.1739000000000002</v>
      </c>
      <c r="Q36" s="74"/>
      <c r="R36" s="75">
        <f>MIN(R8:R33)</f>
        <v>3.5417000000000001</v>
      </c>
      <c r="S36" s="76"/>
    </row>
    <row r="37" spans="1:19" ht="15" thickBot="1" x14ac:dyDescent="0.35">
      <c r="A37" s="77" t="s">
        <v>29</v>
      </c>
      <c r="B37" s="78"/>
      <c r="C37" s="78"/>
      <c r="D37" s="79">
        <f>MAX(D8:D33)</f>
        <v>1.2034</v>
      </c>
      <c r="E37" s="78"/>
      <c r="F37" s="79">
        <f>MAX(F8:F33)</f>
        <v>2.4056999999999999</v>
      </c>
      <c r="G37" s="78"/>
      <c r="H37" s="79">
        <f>MAX(H8:H33)</f>
        <v>3.6415999999999999</v>
      </c>
      <c r="I37" s="78"/>
      <c r="J37" s="79">
        <f>MAX(J8:J33)</f>
        <v>4.6683000000000003</v>
      </c>
      <c r="K37" s="78"/>
      <c r="L37" s="79">
        <f>MAX(L8:L33)</f>
        <v>5.2797000000000001</v>
      </c>
      <c r="M37" s="78"/>
      <c r="N37" s="79">
        <f>MAX(N8:N33)</f>
        <v>5.7016999999999998</v>
      </c>
      <c r="O37" s="78"/>
      <c r="P37" s="79">
        <f>MAX(P8:P33)</f>
        <v>6.1056999999999997</v>
      </c>
      <c r="Q37" s="78"/>
      <c r="R37" s="79">
        <f>MAX(R8:R33)</f>
        <v>7.2045000000000003</v>
      </c>
      <c r="S37" s="80"/>
    </row>
    <row r="38" spans="1:19" x14ac:dyDescent="0.3">
      <c r="A38" s="112" t="s">
        <v>432</v>
      </c>
    </row>
    <row r="39" spans="1:19" x14ac:dyDescent="0.3">
      <c r="A39" s="14" t="s">
        <v>340</v>
      </c>
    </row>
  </sheetData>
  <sheetProtection algorithmName="SHA-512" hashValue="xR/yTGA4Kgh/HivYZjvRYBQUoCsn5iCvuIorC1uNX5YHQe66SEk1gk4m1sqYI5DItMrv6+BSfHqf5vBcm5VHrw==" saltValue="um2pSSZmN1fy6KMjRFJGJA=="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9"/>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Data'!$B$7:$R$2292,3,0)</f>
        <v>44482</v>
      </c>
      <c r="C8" s="65">
        <f>VLOOKUP($A8,'Return Data'!$B$7:$R$2292,4,0)</f>
        <v>21.259499999999999</v>
      </c>
      <c r="D8" s="65">
        <f>VLOOKUP($A8,'Return Data'!$B$7:$R$2292,10,0)</f>
        <v>0.76500000000000001</v>
      </c>
      <c r="E8" s="66">
        <f t="shared" ref="E8:E33" si="0">RANK(D8,D$8:D$33,0)</f>
        <v>9</v>
      </c>
      <c r="F8" s="65">
        <f>VLOOKUP($A8,'Return Data'!$B$7:$R$2292,11,0)</f>
        <v>1.9254</v>
      </c>
      <c r="G8" s="66">
        <f>RANK(F8,F$8:F$33,0)</f>
        <v>4</v>
      </c>
      <c r="H8" s="65">
        <f>VLOOKUP($A8,'Return Data'!$B$7:$R$2292,12,0)</f>
        <v>3.1118999999999999</v>
      </c>
      <c r="I8" s="66">
        <f>RANK(H8,H$8:H$33,0)</f>
        <v>2</v>
      </c>
      <c r="J8" s="65">
        <f>VLOOKUP($A8,'Return Data'!$B$7:$R$2292,13,0)</f>
        <v>3.8502999999999998</v>
      </c>
      <c r="K8" s="66">
        <f>RANK(J8,J$8:J$33,0)</f>
        <v>4</v>
      </c>
      <c r="L8" s="65">
        <f>VLOOKUP($A8,'Return Data'!$B$7:$R$2292,17,0)</f>
        <v>4.0721999999999996</v>
      </c>
      <c r="M8" s="66">
        <f>RANK(L8,L$8:L$33,0)</f>
        <v>9</v>
      </c>
      <c r="N8" s="65">
        <f>VLOOKUP($A8,'Return Data'!$B$7:$R$2292,14,0)</f>
        <v>4.8619000000000003</v>
      </c>
      <c r="O8" s="66">
        <f>RANK(N8,N$8:N$33,0)</f>
        <v>7</v>
      </c>
      <c r="P8" s="65">
        <f>VLOOKUP($A8,'Return Data'!$B$7:$R$2292,15,0)</f>
        <v>5.2670000000000003</v>
      </c>
      <c r="Q8" s="66">
        <f>RANK(P8,P$8:P$33,0)</f>
        <v>6</v>
      </c>
      <c r="R8" s="65">
        <f>VLOOKUP($A8,'Return Data'!$B$7:$R$2292,16,0)</f>
        <v>6.3609999999999998</v>
      </c>
      <c r="S8" s="67">
        <f>RANK(R8,R$8:R$33,0)</f>
        <v>10</v>
      </c>
    </row>
    <row r="9" spans="1:20" x14ac:dyDescent="0.3">
      <c r="A9" s="63" t="s">
        <v>1738</v>
      </c>
      <c r="B9" s="64">
        <f>VLOOKUP($A9,'Return Data'!$B$7:$R$2292,3,0)</f>
        <v>44482</v>
      </c>
      <c r="C9" s="65">
        <f>VLOOKUP($A9,'Return Data'!$B$7:$R$2292,4,0)</f>
        <v>14.9391</v>
      </c>
      <c r="D9" s="65">
        <f>VLOOKUP($A9,'Return Data'!$B$7:$R$2292,10,0)</f>
        <v>0.80840000000000001</v>
      </c>
      <c r="E9" s="66">
        <f t="shared" si="0"/>
        <v>4</v>
      </c>
      <c r="F9" s="65">
        <f>VLOOKUP($A9,'Return Data'!$B$7:$R$2292,11,0)</f>
        <v>1.7746999999999999</v>
      </c>
      <c r="G9" s="66">
        <f t="shared" ref="G9:G33" si="1">RANK(F9,F$8:F$33,0)</f>
        <v>15</v>
      </c>
      <c r="H9" s="65">
        <f>VLOOKUP($A9,'Return Data'!$B$7:$R$2292,12,0)</f>
        <v>2.8538000000000001</v>
      </c>
      <c r="I9" s="66">
        <f t="shared" ref="I9:I33" si="2">RANK(H9,H$8:H$33,0)</f>
        <v>13</v>
      </c>
      <c r="J9" s="65">
        <f>VLOOKUP($A9,'Return Data'!$B$7:$R$2292,13,0)</f>
        <v>3.5482</v>
      </c>
      <c r="K9" s="66">
        <f t="shared" ref="K9:K33" si="3">RANK(J9,J$8:J$33,0)</f>
        <v>16</v>
      </c>
      <c r="L9" s="65">
        <f>VLOOKUP($A9,'Return Data'!$B$7:$R$2292,17,0)</f>
        <v>3.8704000000000001</v>
      </c>
      <c r="M9" s="66">
        <f t="shared" ref="M9:M33" si="4">RANK(L9,L$8:L$33,0)</f>
        <v>12</v>
      </c>
      <c r="N9" s="65">
        <f>VLOOKUP($A9,'Return Data'!$B$7:$R$2292,14,0)</f>
        <v>4.6993</v>
      </c>
      <c r="O9" s="66">
        <f t="shared" ref="O9:O33" si="5">RANK(N9,N$8:N$33,0)</f>
        <v>10</v>
      </c>
      <c r="P9" s="65">
        <f>VLOOKUP($A9,'Return Data'!$B$7:$R$2292,15,0)</f>
        <v>5.2365000000000004</v>
      </c>
      <c r="Q9" s="66">
        <f t="shared" ref="Q9:Q33" si="6">RANK(P9,P$8:P$33,0)</f>
        <v>8</v>
      </c>
      <c r="R9" s="65">
        <f>VLOOKUP($A9,'Return Data'!$B$7:$R$2292,16,0)</f>
        <v>5.7580999999999998</v>
      </c>
      <c r="S9" s="67">
        <f t="shared" ref="S9:S33" si="7">RANK(R9,R$8:R$33,0)</f>
        <v>13</v>
      </c>
    </row>
    <row r="10" spans="1:20" x14ac:dyDescent="0.3">
      <c r="A10" s="63" t="s">
        <v>1739</v>
      </c>
      <c r="B10" s="64">
        <f>VLOOKUP($A10,'Return Data'!$B$7:$R$2292,3,0)</f>
        <v>44482</v>
      </c>
      <c r="C10" s="65">
        <f>VLOOKUP($A10,'Return Data'!$B$7:$R$2292,4,0)</f>
        <v>12.92</v>
      </c>
      <c r="D10" s="65">
        <f>VLOOKUP($A10,'Return Data'!$B$7:$R$2292,10,0)</f>
        <v>0.76429999999999998</v>
      </c>
      <c r="E10" s="66">
        <f t="shared" si="0"/>
        <v>10</v>
      </c>
      <c r="F10" s="65">
        <f>VLOOKUP($A10,'Return Data'!$B$7:$R$2292,11,0)</f>
        <v>1.8044</v>
      </c>
      <c r="G10" s="66">
        <f t="shared" si="1"/>
        <v>12</v>
      </c>
      <c r="H10" s="65">
        <f>VLOOKUP($A10,'Return Data'!$B$7:$R$2292,12,0)</f>
        <v>2.9154</v>
      </c>
      <c r="I10" s="66">
        <f t="shared" si="2"/>
        <v>12</v>
      </c>
      <c r="J10" s="65">
        <f>VLOOKUP($A10,'Return Data'!$B$7:$R$2292,13,0)</f>
        <v>3.7751000000000001</v>
      </c>
      <c r="K10" s="66">
        <f t="shared" si="3"/>
        <v>6</v>
      </c>
      <c r="L10" s="65">
        <f>VLOOKUP($A10,'Return Data'!$B$7:$R$2292,17,0)</f>
        <v>4.2454999999999998</v>
      </c>
      <c r="M10" s="66">
        <f t="shared" si="4"/>
        <v>3</v>
      </c>
      <c r="N10" s="65">
        <f>VLOOKUP($A10,'Return Data'!$B$7:$R$2292,14,0)</f>
        <v>4.9180999999999999</v>
      </c>
      <c r="O10" s="66">
        <f t="shared" si="5"/>
        <v>4</v>
      </c>
      <c r="P10" s="65"/>
      <c r="Q10" s="66"/>
      <c r="R10" s="65">
        <f>VLOOKUP($A10,'Return Data'!$B$7:$R$2292,16,0)</f>
        <v>5.4888000000000003</v>
      </c>
      <c r="S10" s="67">
        <f t="shared" si="7"/>
        <v>16</v>
      </c>
    </row>
    <row r="11" spans="1:20" x14ac:dyDescent="0.3">
      <c r="A11" s="63" t="s">
        <v>1740</v>
      </c>
      <c r="B11" s="64">
        <f>VLOOKUP($A11,'Return Data'!$B$7:$R$2292,3,0)</f>
        <v>44482</v>
      </c>
      <c r="C11" s="65">
        <f>VLOOKUP($A11,'Return Data'!$B$7:$R$2292,4,0)</f>
        <v>11.375500000000001</v>
      </c>
      <c r="D11" s="65">
        <f>VLOOKUP($A11,'Return Data'!$B$7:$R$2292,10,0)</f>
        <v>0.4113</v>
      </c>
      <c r="E11" s="66">
        <f t="shared" si="0"/>
        <v>25</v>
      </c>
      <c r="F11" s="65">
        <f>VLOOKUP($A11,'Return Data'!$B$7:$R$2292,11,0)</f>
        <v>1.1209</v>
      </c>
      <c r="G11" s="66">
        <f t="shared" si="1"/>
        <v>25</v>
      </c>
      <c r="H11" s="65">
        <f>VLOOKUP($A11,'Return Data'!$B$7:$R$2292,12,0)</f>
        <v>1.8589</v>
      </c>
      <c r="I11" s="66">
        <f t="shared" si="2"/>
        <v>26</v>
      </c>
      <c r="J11" s="65">
        <f>VLOOKUP($A11,'Return Data'!$B$7:$R$2292,13,0)</f>
        <v>2.1764000000000001</v>
      </c>
      <c r="K11" s="66">
        <f t="shared" si="3"/>
        <v>25</v>
      </c>
      <c r="L11" s="65">
        <f>VLOOKUP($A11,'Return Data'!$B$7:$R$2292,17,0)</f>
        <v>2.7355</v>
      </c>
      <c r="M11" s="66">
        <f t="shared" si="4"/>
        <v>20</v>
      </c>
      <c r="N11" s="65">
        <f>VLOOKUP($A11,'Return Data'!$B$7:$R$2292,14,0)</f>
        <v>3.7341000000000002</v>
      </c>
      <c r="O11" s="66">
        <f t="shared" si="5"/>
        <v>17</v>
      </c>
      <c r="P11" s="65"/>
      <c r="Q11" s="66"/>
      <c r="R11" s="65">
        <f>VLOOKUP($A11,'Return Data'!$B$7:$R$2292,16,0)</f>
        <v>3.9542000000000002</v>
      </c>
      <c r="S11" s="67">
        <f t="shared" si="7"/>
        <v>21</v>
      </c>
    </row>
    <row r="12" spans="1:20" x14ac:dyDescent="0.3">
      <c r="A12" s="63" t="s">
        <v>1741</v>
      </c>
      <c r="B12" s="64">
        <f>VLOOKUP($A12,'Return Data'!$B$7:$R$2292,3,0)</f>
        <v>44482</v>
      </c>
      <c r="C12" s="65">
        <f>VLOOKUP($A12,'Return Data'!$B$7:$R$2292,4,0)</f>
        <v>11.989000000000001</v>
      </c>
      <c r="D12" s="65">
        <f>VLOOKUP($A12,'Return Data'!$B$7:$R$2292,10,0)</f>
        <v>0.75639999999999996</v>
      </c>
      <c r="E12" s="66">
        <f t="shared" si="0"/>
        <v>12</v>
      </c>
      <c r="F12" s="65">
        <f>VLOOKUP($A12,'Return Data'!$B$7:$R$2292,11,0)</f>
        <v>1.7915000000000001</v>
      </c>
      <c r="G12" s="66">
        <f t="shared" si="1"/>
        <v>14</v>
      </c>
      <c r="H12" s="65">
        <f>VLOOKUP($A12,'Return Data'!$B$7:$R$2292,12,0)</f>
        <v>2.7334999999999998</v>
      </c>
      <c r="I12" s="66">
        <f t="shared" si="2"/>
        <v>18</v>
      </c>
      <c r="J12" s="65">
        <f>VLOOKUP($A12,'Return Data'!$B$7:$R$2292,13,0)</f>
        <v>3.4605000000000001</v>
      </c>
      <c r="K12" s="66">
        <f t="shared" si="3"/>
        <v>18</v>
      </c>
      <c r="L12" s="65">
        <f>VLOOKUP($A12,'Return Data'!$B$7:$R$2292,17,0)</f>
        <v>3.8458000000000001</v>
      </c>
      <c r="M12" s="66">
        <f t="shared" si="4"/>
        <v>14</v>
      </c>
      <c r="N12" s="65">
        <f>VLOOKUP($A12,'Return Data'!$B$7:$R$2292,14,0)</f>
        <v>4.7908999999999997</v>
      </c>
      <c r="O12" s="66">
        <f t="shared" si="5"/>
        <v>9</v>
      </c>
      <c r="P12" s="65"/>
      <c r="Q12" s="66"/>
      <c r="R12" s="65">
        <f>VLOOKUP($A12,'Return Data'!$B$7:$R$2292,16,0)</f>
        <v>5.0003000000000002</v>
      </c>
      <c r="S12" s="67">
        <f t="shared" si="7"/>
        <v>18</v>
      </c>
    </row>
    <row r="13" spans="1:20" x14ac:dyDescent="0.3">
      <c r="A13" s="63" t="s">
        <v>1742</v>
      </c>
      <c r="B13" s="64">
        <f>VLOOKUP($A13,'Return Data'!$B$7:$R$2292,3,0)</f>
        <v>44482</v>
      </c>
      <c r="C13" s="65">
        <f>VLOOKUP($A13,'Return Data'!$B$7:$R$2292,4,0)</f>
        <v>15.432</v>
      </c>
      <c r="D13" s="65">
        <f>VLOOKUP($A13,'Return Data'!$B$7:$R$2292,10,0)</f>
        <v>0.76200000000000001</v>
      </c>
      <c r="E13" s="66">
        <f t="shared" si="0"/>
        <v>11</v>
      </c>
      <c r="F13" s="65">
        <f>VLOOKUP($A13,'Return Data'!$B$7:$R$2292,11,0)</f>
        <v>1.8661000000000001</v>
      </c>
      <c r="G13" s="66">
        <f t="shared" si="1"/>
        <v>9</v>
      </c>
      <c r="H13" s="65">
        <f>VLOOKUP($A13,'Return Data'!$B$7:$R$2292,12,0)</f>
        <v>2.9823</v>
      </c>
      <c r="I13" s="66">
        <f t="shared" si="2"/>
        <v>8</v>
      </c>
      <c r="J13" s="65">
        <f>VLOOKUP($A13,'Return Data'!$B$7:$R$2292,13,0)</f>
        <v>3.7193999999999998</v>
      </c>
      <c r="K13" s="66">
        <f t="shared" si="3"/>
        <v>11</v>
      </c>
      <c r="L13" s="65">
        <f>VLOOKUP($A13,'Return Data'!$B$7:$R$2292,17,0)</f>
        <v>4.1698000000000004</v>
      </c>
      <c r="M13" s="66">
        <f t="shared" si="4"/>
        <v>6</v>
      </c>
      <c r="N13" s="65">
        <f>VLOOKUP($A13,'Return Data'!$B$7:$R$2292,14,0)</f>
        <v>4.9524999999999997</v>
      </c>
      <c r="O13" s="66">
        <f t="shared" si="5"/>
        <v>1</v>
      </c>
      <c r="P13" s="65">
        <f>VLOOKUP($A13,'Return Data'!$B$7:$R$2292,15,0)</f>
        <v>5.3800999999999997</v>
      </c>
      <c r="Q13" s="66">
        <f t="shared" si="6"/>
        <v>3</v>
      </c>
      <c r="R13" s="65">
        <f>VLOOKUP($A13,'Return Data'!$B$7:$R$2292,16,0)</f>
        <v>6.1222000000000003</v>
      </c>
      <c r="S13" s="67">
        <f t="shared" si="7"/>
        <v>11</v>
      </c>
    </row>
    <row r="14" spans="1:20" x14ac:dyDescent="0.3">
      <c r="A14" s="63" t="s">
        <v>1743</v>
      </c>
      <c r="B14" s="64">
        <f>VLOOKUP($A14,'Return Data'!$B$7:$R$2292,3,0)</f>
        <v>44482</v>
      </c>
      <c r="C14" s="65">
        <f>VLOOKUP($A14,'Return Data'!$B$7:$R$2292,4,0)</f>
        <v>24.472999999999999</v>
      </c>
      <c r="D14" s="65">
        <f>VLOOKUP($A14,'Return Data'!$B$7:$R$2292,10,0)</f>
        <v>0.73270000000000002</v>
      </c>
      <c r="E14" s="66">
        <f t="shared" si="0"/>
        <v>16</v>
      </c>
      <c r="F14" s="65">
        <f>VLOOKUP($A14,'Return Data'!$B$7:$R$2292,11,0)</f>
        <v>1.8478000000000001</v>
      </c>
      <c r="G14" s="66">
        <f t="shared" si="1"/>
        <v>10</v>
      </c>
      <c r="H14" s="65">
        <f>VLOOKUP($A14,'Return Data'!$B$7:$R$2292,12,0)</f>
        <v>2.9228999999999998</v>
      </c>
      <c r="I14" s="66">
        <f t="shared" si="2"/>
        <v>11</v>
      </c>
      <c r="J14" s="65">
        <f>VLOOKUP($A14,'Return Data'!$B$7:$R$2292,13,0)</f>
        <v>3.7254999999999998</v>
      </c>
      <c r="K14" s="66">
        <f t="shared" si="3"/>
        <v>10</v>
      </c>
      <c r="L14" s="65">
        <f>VLOOKUP($A14,'Return Data'!$B$7:$R$2292,17,0)</f>
        <v>3.7839999999999998</v>
      </c>
      <c r="M14" s="66">
        <f t="shared" si="4"/>
        <v>15</v>
      </c>
      <c r="N14" s="65">
        <f>VLOOKUP($A14,'Return Data'!$B$7:$R$2292,14,0)</f>
        <v>4.5949</v>
      </c>
      <c r="O14" s="66">
        <f t="shared" si="5"/>
        <v>14</v>
      </c>
      <c r="P14" s="65">
        <f>VLOOKUP($A14,'Return Data'!$B$7:$R$2292,15,0)</f>
        <v>4.992</v>
      </c>
      <c r="Q14" s="66">
        <f t="shared" si="6"/>
        <v>13</v>
      </c>
      <c r="R14" s="65">
        <f>VLOOKUP($A14,'Return Data'!$B$7:$R$2292,16,0)</f>
        <v>6.6094999999999997</v>
      </c>
      <c r="S14" s="67">
        <f t="shared" si="7"/>
        <v>7</v>
      </c>
    </row>
    <row r="15" spans="1:20" x14ac:dyDescent="0.3">
      <c r="A15" s="63" t="s">
        <v>1744</v>
      </c>
      <c r="B15" s="64">
        <f>VLOOKUP($A15,'Return Data'!$B$7:$R$2292,3,0)</f>
        <v>44482</v>
      </c>
      <c r="C15" s="65">
        <f>VLOOKUP($A15,'Return Data'!$B$7:$R$2292,4,0)</f>
        <v>27.373100000000001</v>
      </c>
      <c r="D15" s="65">
        <f>VLOOKUP($A15,'Return Data'!$B$7:$R$2292,10,0)</f>
        <v>0.77159999999999995</v>
      </c>
      <c r="E15" s="66">
        <f t="shared" si="0"/>
        <v>8</v>
      </c>
      <c r="F15" s="65">
        <f>VLOOKUP($A15,'Return Data'!$B$7:$R$2292,11,0)</f>
        <v>1.9053</v>
      </c>
      <c r="G15" s="66">
        <f t="shared" si="1"/>
        <v>6</v>
      </c>
      <c r="H15" s="65">
        <f>VLOOKUP($A15,'Return Data'!$B$7:$R$2292,12,0)</f>
        <v>3.0310999999999999</v>
      </c>
      <c r="I15" s="66">
        <f t="shared" si="2"/>
        <v>6</v>
      </c>
      <c r="J15" s="65">
        <f>VLOOKUP($A15,'Return Data'!$B$7:$R$2292,13,0)</f>
        <v>3.7481</v>
      </c>
      <c r="K15" s="66">
        <f t="shared" si="3"/>
        <v>7</v>
      </c>
      <c r="L15" s="65">
        <f>VLOOKUP($A15,'Return Data'!$B$7:$R$2292,17,0)</f>
        <v>4.0830000000000002</v>
      </c>
      <c r="M15" s="66">
        <f t="shared" si="4"/>
        <v>8</v>
      </c>
      <c r="N15" s="65">
        <f>VLOOKUP($A15,'Return Data'!$B$7:$R$2292,14,0)</f>
        <v>4.8284000000000002</v>
      </c>
      <c r="O15" s="66">
        <f t="shared" si="5"/>
        <v>8</v>
      </c>
      <c r="P15" s="65">
        <f>VLOOKUP($A15,'Return Data'!$B$7:$R$2292,15,0)</f>
        <v>5.2610000000000001</v>
      </c>
      <c r="Q15" s="66">
        <f t="shared" si="6"/>
        <v>7</v>
      </c>
      <c r="R15" s="65">
        <f>VLOOKUP($A15,'Return Data'!$B$7:$R$2292,16,0)</f>
        <v>7.0419999999999998</v>
      </c>
      <c r="S15" s="67">
        <f t="shared" si="7"/>
        <v>2</v>
      </c>
    </row>
    <row r="16" spans="1:20" x14ac:dyDescent="0.3">
      <c r="A16" s="63" t="s">
        <v>1745</v>
      </c>
      <c r="B16" s="64">
        <f>VLOOKUP($A16,'Return Data'!$B$7:$R$2292,3,0)</f>
        <v>44482</v>
      </c>
      <c r="C16" s="65">
        <f>VLOOKUP($A16,'Return Data'!$B$7:$R$2292,4,0)</f>
        <v>25.971299999999999</v>
      </c>
      <c r="D16" s="65">
        <f>VLOOKUP($A16,'Return Data'!$B$7:$R$2292,10,0)</f>
        <v>0.73350000000000004</v>
      </c>
      <c r="E16" s="66">
        <f t="shared" si="0"/>
        <v>15</v>
      </c>
      <c r="F16" s="65">
        <f>VLOOKUP($A16,'Return Data'!$B$7:$R$2292,11,0)</f>
        <v>1.7404999999999999</v>
      </c>
      <c r="G16" s="66">
        <f t="shared" si="1"/>
        <v>16</v>
      </c>
      <c r="H16" s="65">
        <f>VLOOKUP($A16,'Return Data'!$B$7:$R$2292,12,0)</f>
        <v>2.8127</v>
      </c>
      <c r="I16" s="66">
        <f t="shared" si="2"/>
        <v>15</v>
      </c>
      <c r="J16" s="65">
        <f>VLOOKUP($A16,'Return Data'!$B$7:$R$2292,13,0)</f>
        <v>3.5550999999999999</v>
      </c>
      <c r="K16" s="66">
        <f t="shared" si="3"/>
        <v>15</v>
      </c>
      <c r="L16" s="65">
        <f>VLOOKUP($A16,'Return Data'!$B$7:$R$2292,17,0)</f>
        <v>3.7317999999999998</v>
      </c>
      <c r="M16" s="66">
        <f t="shared" si="4"/>
        <v>17</v>
      </c>
      <c r="N16" s="65">
        <f>VLOOKUP($A16,'Return Data'!$B$7:$R$2292,14,0)</f>
        <v>4.6677999999999997</v>
      </c>
      <c r="O16" s="66">
        <f t="shared" si="5"/>
        <v>11</v>
      </c>
      <c r="P16" s="65">
        <f>VLOOKUP($A16,'Return Data'!$B$7:$R$2292,15,0)</f>
        <v>5.1626000000000003</v>
      </c>
      <c r="Q16" s="66">
        <f t="shared" si="6"/>
        <v>9</v>
      </c>
      <c r="R16" s="65">
        <f>VLOOKUP($A16,'Return Data'!$B$7:$R$2292,16,0)</f>
        <v>6.6509999999999998</v>
      </c>
      <c r="S16" s="67">
        <f t="shared" si="7"/>
        <v>6</v>
      </c>
    </row>
    <row r="17" spans="1:19" x14ac:dyDescent="0.3">
      <c r="A17" s="63" t="s">
        <v>1746</v>
      </c>
      <c r="B17" s="64">
        <f>VLOOKUP($A17,'Return Data'!$B$7:$R$2292,3,0)</f>
        <v>44482</v>
      </c>
      <c r="C17" s="65">
        <f>VLOOKUP($A17,'Return Data'!$B$7:$R$2292,4,0)</f>
        <v>14.416700000000001</v>
      </c>
      <c r="D17" s="65">
        <f>VLOOKUP($A17,'Return Data'!$B$7:$R$2292,10,0)</f>
        <v>0.3508</v>
      </c>
      <c r="E17" s="66">
        <f t="shared" si="0"/>
        <v>26</v>
      </c>
      <c r="F17" s="65">
        <f>VLOOKUP($A17,'Return Data'!$B$7:$R$2292,11,0)</f>
        <v>1.0783</v>
      </c>
      <c r="G17" s="66">
        <f t="shared" si="1"/>
        <v>26</v>
      </c>
      <c r="H17" s="65">
        <f>VLOOKUP($A17,'Return Data'!$B$7:$R$2292,12,0)</f>
        <v>1.9200999999999999</v>
      </c>
      <c r="I17" s="66">
        <f t="shared" si="2"/>
        <v>25</v>
      </c>
      <c r="J17" s="65">
        <f>VLOOKUP($A17,'Return Data'!$B$7:$R$2292,13,0)</f>
        <v>2.1172</v>
      </c>
      <c r="K17" s="66">
        <f t="shared" si="3"/>
        <v>26</v>
      </c>
      <c r="L17" s="65">
        <f>VLOOKUP($A17,'Return Data'!$B$7:$R$2292,17,0)</f>
        <v>2.8351000000000002</v>
      </c>
      <c r="M17" s="66">
        <f t="shared" si="4"/>
        <v>19</v>
      </c>
      <c r="N17" s="65">
        <f>VLOOKUP($A17,'Return Data'!$B$7:$R$2292,14,0)</f>
        <v>3.9047000000000001</v>
      </c>
      <c r="O17" s="66">
        <f t="shared" si="5"/>
        <v>16</v>
      </c>
      <c r="P17" s="65">
        <f>VLOOKUP($A17,'Return Data'!$B$7:$R$2292,15,0)</f>
        <v>4.7270000000000003</v>
      </c>
      <c r="Q17" s="66">
        <f t="shared" si="6"/>
        <v>14</v>
      </c>
      <c r="R17" s="65">
        <f>VLOOKUP($A17,'Return Data'!$B$7:$R$2292,16,0)</f>
        <v>5.5084999999999997</v>
      </c>
      <c r="S17" s="67">
        <f t="shared" si="7"/>
        <v>15</v>
      </c>
    </row>
    <row r="18" spans="1:19" x14ac:dyDescent="0.3">
      <c r="A18" s="63" t="s">
        <v>1747</v>
      </c>
      <c r="B18" s="64">
        <f>VLOOKUP($A18,'Return Data'!$B$7:$R$2292,3,0)</f>
        <v>44482</v>
      </c>
      <c r="C18" s="65">
        <f>VLOOKUP($A18,'Return Data'!$B$7:$R$2292,4,0)</f>
        <v>25.213799999999999</v>
      </c>
      <c r="D18" s="65">
        <f>VLOOKUP($A18,'Return Data'!$B$7:$R$2292,10,0)</f>
        <v>0.66839999999999999</v>
      </c>
      <c r="E18" s="66">
        <f t="shared" si="0"/>
        <v>19</v>
      </c>
      <c r="F18" s="65">
        <f>VLOOKUP($A18,'Return Data'!$B$7:$R$2292,11,0)</f>
        <v>1.7267999999999999</v>
      </c>
      <c r="G18" s="66">
        <f t="shared" si="1"/>
        <v>17</v>
      </c>
      <c r="H18" s="65">
        <f>VLOOKUP($A18,'Return Data'!$B$7:$R$2292,12,0)</f>
        <v>2.7456999999999998</v>
      </c>
      <c r="I18" s="66">
        <f t="shared" si="2"/>
        <v>17</v>
      </c>
      <c r="J18" s="65">
        <f>VLOOKUP($A18,'Return Data'!$B$7:$R$2292,13,0)</f>
        <v>3.4459</v>
      </c>
      <c r="K18" s="66">
        <f t="shared" si="3"/>
        <v>19</v>
      </c>
      <c r="L18" s="65">
        <f>VLOOKUP($A18,'Return Data'!$B$7:$R$2292,17,0)</f>
        <v>3.9136000000000002</v>
      </c>
      <c r="M18" s="66">
        <f t="shared" si="4"/>
        <v>11</v>
      </c>
      <c r="N18" s="65">
        <f>VLOOKUP($A18,'Return Data'!$B$7:$R$2292,14,0)</f>
        <v>4.6470000000000002</v>
      </c>
      <c r="O18" s="66">
        <f t="shared" si="5"/>
        <v>12</v>
      </c>
      <c r="P18" s="65">
        <f>VLOOKUP($A18,'Return Data'!$B$7:$R$2292,15,0)</f>
        <v>5.1318999999999999</v>
      </c>
      <c r="Q18" s="66">
        <f t="shared" si="6"/>
        <v>11</v>
      </c>
      <c r="R18" s="65">
        <f>VLOOKUP($A18,'Return Data'!$B$7:$R$2292,16,0)</f>
        <v>6.6018999999999997</v>
      </c>
      <c r="S18" s="67">
        <f t="shared" si="7"/>
        <v>8</v>
      </c>
    </row>
    <row r="19" spans="1:19" x14ac:dyDescent="0.3">
      <c r="A19" s="63" t="s">
        <v>1748</v>
      </c>
      <c r="B19" s="64">
        <f>VLOOKUP($A19,'Return Data'!$B$7:$R$2292,3,0)</f>
        <v>44482</v>
      </c>
      <c r="C19" s="65">
        <f>VLOOKUP($A19,'Return Data'!$B$7:$R$2292,4,0)</f>
        <v>10.656599999999999</v>
      </c>
      <c r="D19" s="65">
        <f>VLOOKUP($A19,'Return Data'!$B$7:$R$2292,10,0)</f>
        <v>0.44769999999999999</v>
      </c>
      <c r="E19" s="66">
        <f t="shared" si="0"/>
        <v>23</v>
      </c>
      <c r="F19" s="65">
        <f>VLOOKUP($A19,'Return Data'!$B$7:$R$2292,11,0)</f>
        <v>1.2350000000000001</v>
      </c>
      <c r="G19" s="66">
        <f t="shared" si="1"/>
        <v>24</v>
      </c>
      <c r="H19" s="65">
        <f>VLOOKUP($A19,'Return Data'!$B$7:$R$2292,12,0)</f>
        <v>1.9517</v>
      </c>
      <c r="I19" s="66">
        <f t="shared" si="2"/>
        <v>24</v>
      </c>
      <c r="J19" s="65">
        <f>VLOOKUP($A19,'Return Data'!$B$7:$R$2292,13,0)</f>
        <v>2.3984000000000001</v>
      </c>
      <c r="K19" s="66">
        <f t="shared" si="3"/>
        <v>24</v>
      </c>
      <c r="L19" s="65"/>
      <c r="M19" s="66"/>
      <c r="N19" s="65"/>
      <c r="O19" s="66"/>
      <c r="P19" s="65"/>
      <c r="Q19" s="66"/>
      <c r="R19" s="65">
        <f>VLOOKUP($A19,'Return Data'!$B$7:$R$2292,16,0)</f>
        <v>3.0807000000000002</v>
      </c>
      <c r="S19" s="67">
        <f t="shared" si="7"/>
        <v>24</v>
      </c>
    </row>
    <row r="20" spans="1:19" x14ac:dyDescent="0.3">
      <c r="A20" s="63" t="s">
        <v>1749</v>
      </c>
      <c r="B20" s="64">
        <f>VLOOKUP($A20,'Return Data'!$B$7:$R$2292,3,0)</f>
        <v>44482</v>
      </c>
      <c r="C20" s="65">
        <f>VLOOKUP($A20,'Return Data'!$B$7:$R$2292,4,0)</f>
        <v>26.434000000000001</v>
      </c>
      <c r="D20" s="65">
        <f>VLOOKUP($A20,'Return Data'!$B$7:$R$2292,10,0)</f>
        <v>0.58450000000000002</v>
      </c>
      <c r="E20" s="66">
        <f t="shared" si="0"/>
        <v>20</v>
      </c>
      <c r="F20" s="65">
        <f>VLOOKUP($A20,'Return Data'!$B$7:$R$2292,11,0)</f>
        <v>1.4982</v>
      </c>
      <c r="G20" s="66">
        <f t="shared" si="1"/>
        <v>21</v>
      </c>
      <c r="H20" s="65">
        <f>VLOOKUP($A20,'Return Data'!$B$7:$R$2292,12,0)</f>
        <v>2.1177999999999999</v>
      </c>
      <c r="I20" s="66">
        <f t="shared" si="2"/>
        <v>22</v>
      </c>
      <c r="J20" s="65">
        <f>VLOOKUP($A20,'Return Data'!$B$7:$R$2292,13,0)</f>
        <v>2.5308999999999999</v>
      </c>
      <c r="K20" s="66">
        <f t="shared" si="3"/>
        <v>22</v>
      </c>
      <c r="L20" s="65">
        <f>VLOOKUP($A20,'Return Data'!$B$7:$R$2292,17,0)</f>
        <v>2.6855000000000002</v>
      </c>
      <c r="M20" s="66">
        <f t="shared" si="4"/>
        <v>21</v>
      </c>
      <c r="N20" s="65">
        <f>VLOOKUP($A20,'Return Data'!$B$7:$R$2292,14,0)</f>
        <v>3.6615000000000002</v>
      </c>
      <c r="O20" s="66">
        <f t="shared" si="5"/>
        <v>18</v>
      </c>
      <c r="P20" s="65">
        <f>VLOOKUP($A20,'Return Data'!$B$7:$R$2292,15,0)</f>
        <v>4.3898000000000001</v>
      </c>
      <c r="Q20" s="66">
        <f t="shared" si="6"/>
        <v>15</v>
      </c>
      <c r="R20" s="65">
        <f>VLOOKUP($A20,'Return Data'!$B$7:$R$2292,16,0)</f>
        <v>6.5819999999999999</v>
      </c>
      <c r="S20" s="67">
        <f t="shared" si="7"/>
        <v>9</v>
      </c>
    </row>
    <row r="21" spans="1:19" x14ac:dyDescent="0.3">
      <c r="A21" s="63" t="s">
        <v>1750</v>
      </c>
      <c r="B21" s="64">
        <f>VLOOKUP($A21,'Return Data'!$B$7:$R$2292,3,0)</f>
        <v>44482</v>
      </c>
      <c r="C21" s="65">
        <f>VLOOKUP($A21,'Return Data'!$B$7:$R$2292,4,0)</f>
        <v>29.673400000000001</v>
      </c>
      <c r="D21" s="65">
        <f>VLOOKUP($A21,'Return Data'!$B$7:$R$2292,10,0)</f>
        <v>0.79379999999999995</v>
      </c>
      <c r="E21" s="66">
        <f t="shared" si="0"/>
        <v>6</v>
      </c>
      <c r="F21" s="65">
        <f>VLOOKUP($A21,'Return Data'!$B$7:$R$2292,11,0)</f>
        <v>1.9085000000000001</v>
      </c>
      <c r="G21" s="66">
        <f t="shared" si="1"/>
        <v>5</v>
      </c>
      <c r="H21" s="65">
        <f>VLOOKUP($A21,'Return Data'!$B$7:$R$2292,12,0)</f>
        <v>3.1006999999999998</v>
      </c>
      <c r="I21" s="66">
        <f t="shared" si="2"/>
        <v>3</v>
      </c>
      <c r="J21" s="65">
        <f>VLOOKUP($A21,'Return Data'!$B$7:$R$2292,13,0)</f>
        <v>3.9125999999999999</v>
      </c>
      <c r="K21" s="66">
        <f t="shared" si="3"/>
        <v>1</v>
      </c>
      <c r="L21" s="65">
        <f>VLOOKUP($A21,'Return Data'!$B$7:$R$2292,17,0)</f>
        <v>4.1756000000000002</v>
      </c>
      <c r="M21" s="66">
        <f t="shared" si="4"/>
        <v>4</v>
      </c>
      <c r="N21" s="65">
        <f>VLOOKUP($A21,'Return Data'!$B$7:$R$2292,14,0)</f>
        <v>4.9146999999999998</v>
      </c>
      <c r="O21" s="66">
        <f t="shared" si="5"/>
        <v>5</v>
      </c>
      <c r="P21" s="65">
        <f>VLOOKUP($A21,'Return Data'!$B$7:$R$2292,15,0)</f>
        <v>5.3897000000000004</v>
      </c>
      <c r="Q21" s="66">
        <f t="shared" si="6"/>
        <v>2</v>
      </c>
      <c r="R21" s="65">
        <f>VLOOKUP($A21,'Return Data'!$B$7:$R$2292,16,0)</f>
        <v>7.0118999999999998</v>
      </c>
      <c r="S21" s="67">
        <f t="shared" si="7"/>
        <v>3</v>
      </c>
    </row>
    <row r="22" spans="1:19" x14ac:dyDescent="0.3">
      <c r="A22" s="63" t="s">
        <v>1751</v>
      </c>
      <c r="B22" s="64">
        <f>VLOOKUP($A22,'Return Data'!$B$7:$R$2292,3,0)</f>
        <v>44482</v>
      </c>
      <c r="C22" s="65">
        <f>VLOOKUP($A22,'Return Data'!$B$7:$R$2292,4,0)</f>
        <v>15.276999999999999</v>
      </c>
      <c r="D22" s="65">
        <f>VLOOKUP($A22,'Return Data'!$B$7:$R$2292,10,0)</f>
        <v>0.71860000000000002</v>
      </c>
      <c r="E22" s="66">
        <f t="shared" si="0"/>
        <v>17</v>
      </c>
      <c r="F22" s="65">
        <f>VLOOKUP($A22,'Return Data'!$B$7:$R$2292,11,0)</f>
        <v>1.7991999999999999</v>
      </c>
      <c r="G22" s="66">
        <f t="shared" si="1"/>
        <v>13</v>
      </c>
      <c r="H22" s="65">
        <f>VLOOKUP($A22,'Return Data'!$B$7:$R$2292,12,0)</f>
        <v>2.9447000000000001</v>
      </c>
      <c r="I22" s="66">
        <f t="shared" si="2"/>
        <v>9</v>
      </c>
      <c r="J22" s="65">
        <f>VLOOKUP($A22,'Return Data'!$B$7:$R$2292,13,0)</f>
        <v>3.7275999999999998</v>
      </c>
      <c r="K22" s="66">
        <f t="shared" si="3"/>
        <v>8</v>
      </c>
      <c r="L22" s="65">
        <f>VLOOKUP($A22,'Return Data'!$B$7:$R$2292,17,0)</f>
        <v>4.3387000000000002</v>
      </c>
      <c r="M22" s="66">
        <f t="shared" si="4"/>
        <v>2</v>
      </c>
      <c r="N22" s="65">
        <f>VLOOKUP($A22,'Return Data'!$B$7:$R$2292,14,0)</f>
        <v>4.9452999999999996</v>
      </c>
      <c r="O22" s="66">
        <f t="shared" si="5"/>
        <v>2</v>
      </c>
      <c r="P22" s="65">
        <f>VLOOKUP($A22,'Return Data'!$B$7:$R$2292,15,0)</f>
        <v>5.3764000000000003</v>
      </c>
      <c r="Q22" s="66">
        <f t="shared" si="6"/>
        <v>4</v>
      </c>
      <c r="R22" s="65">
        <f>VLOOKUP($A22,'Return Data'!$B$7:$R$2292,16,0)</f>
        <v>5.9825999999999997</v>
      </c>
      <c r="S22" s="67">
        <f t="shared" si="7"/>
        <v>12</v>
      </c>
    </row>
    <row r="23" spans="1:19" x14ac:dyDescent="0.3">
      <c r="A23" s="63" t="s">
        <v>1752</v>
      </c>
      <c r="B23" s="64">
        <f>VLOOKUP($A23,'Return Data'!$B$7:$R$2292,3,0)</f>
        <v>44482</v>
      </c>
      <c r="C23" s="65">
        <f>VLOOKUP($A23,'Return Data'!$B$7:$R$2292,4,0)</f>
        <v>11.1668</v>
      </c>
      <c r="D23" s="65">
        <f>VLOOKUP($A23,'Return Data'!$B$7:$R$2292,10,0)</f>
        <v>0.6744</v>
      </c>
      <c r="E23" s="66">
        <f t="shared" si="0"/>
        <v>18</v>
      </c>
      <c r="F23" s="65">
        <f>VLOOKUP($A23,'Return Data'!$B$7:$R$2292,11,0)</f>
        <v>1.6309</v>
      </c>
      <c r="G23" s="66">
        <f t="shared" si="1"/>
        <v>20</v>
      </c>
      <c r="H23" s="65">
        <f>VLOOKUP($A23,'Return Data'!$B$7:$R$2292,12,0)</f>
        <v>2.5192000000000001</v>
      </c>
      <c r="I23" s="66">
        <f t="shared" si="2"/>
        <v>20</v>
      </c>
      <c r="J23" s="65">
        <f>VLOOKUP($A23,'Return Data'!$B$7:$R$2292,13,0)</f>
        <v>3.1175000000000002</v>
      </c>
      <c r="K23" s="66">
        <f t="shared" si="3"/>
        <v>20</v>
      </c>
      <c r="L23" s="65">
        <f>VLOOKUP($A23,'Return Data'!$B$7:$R$2292,17,0)</f>
        <v>3.4331999999999998</v>
      </c>
      <c r="M23" s="66">
        <f t="shared" si="4"/>
        <v>18</v>
      </c>
      <c r="N23" s="65"/>
      <c r="O23" s="66"/>
      <c r="P23" s="65"/>
      <c r="Q23" s="66"/>
      <c r="R23" s="65">
        <f>VLOOKUP($A23,'Return Data'!$B$7:$R$2292,16,0)</f>
        <v>4.1441999999999997</v>
      </c>
      <c r="S23" s="67">
        <f t="shared" si="7"/>
        <v>20</v>
      </c>
    </row>
    <row r="24" spans="1:19" x14ac:dyDescent="0.3">
      <c r="A24" s="63" t="s">
        <v>1753</v>
      </c>
      <c r="B24" s="64">
        <f>VLOOKUP($A24,'Return Data'!$B$7:$R$2292,3,0)</f>
        <v>44482</v>
      </c>
      <c r="C24" s="65">
        <f>VLOOKUP($A24,'Return Data'!$B$7:$R$2292,4,0)</f>
        <v>10.3117</v>
      </c>
      <c r="D24" s="65">
        <f>VLOOKUP($A24,'Return Data'!$B$7:$R$2292,10,0)</f>
        <v>0.52449999999999997</v>
      </c>
      <c r="E24" s="66">
        <f t="shared" si="0"/>
        <v>22</v>
      </c>
      <c r="F24" s="65">
        <f>VLOOKUP($A24,'Return Data'!$B$7:$R$2292,11,0)</f>
        <v>1.4181999999999999</v>
      </c>
      <c r="G24" s="66">
        <f t="shared" si="1"/>
        <v>22</v>
      </c>
      <c r="H24" s="65">
        <f>VLOOKUP($A24,'Return Data'!$B$7:$R$2292,12,0)</f>
        <v>2.2660999999999998</v>
      </c>
      <c r="I24" s="66">
        <f t="shared" si="2"/>
        <v>21</v>
      </c>
      <c r="J24" s="65">
        <f>VLOOKUP($A24,'Return Data'!$B$7:$R$2292,13,0)</f>
        <v>2.7563</v>
      </c>
      <c r="K24" s="66">
        <f t="shared" si="3"/>
        <v>21</v>
      </c>
      <c r="L24" s="65"/>
      <c r="M24" s="66"/>
      <c r="N24" s="65"/>
      <c r="O24" s="66"/>
      <c r="P24" s="65"/>
      <c r="Q24" s="66"/>
      <c r="R24" s="65">
        <f>VLOOKUP($A24,'Return Data'!$B$7:$R$2292,16,0)</f>
        <v>2.7364000000000002</v>
      </c>
      <c r="S24" s="67">
        <f t="shared" si="7"/>
        <v>26</v>
      </c>
    </row>
    <row r="25" spans="1:19" x14ac:dyDescent="0.3">
      <c r="A25" s="63" t="s">
        <v>1754</v>
      </c>
      <c r="B25" s="64">
        <f>VLOOKUP($A25,'Return Data'!$B$7:$R$2292,3,0)</f>
        <v>44482</v>
      </c>
      <c r="C25" s="65">
        <f>VLOOKUP($A25,'Return Data'!$B$7:$R$2292,4,0)</f>
        <v>10.459</v>
      </c>
      <c r="D25" s="65">
        <f>VLOOKUP($A25,'Return Data'!$B$7:$R$2292,10,0)</f>
        <v>0.81940000000000002</v>
      </c>
      <c r="E25" s="66">
        <f t="shared" si="0"/>
        <v>3</v>
      </c>
      <c r="F25" s="65">
        <f>VLOOKUP($A25,'Return Data'!$B$7:$R$2292,11,0)</f>
        <v>1.8304</v>
      </c>
      <c r="G25" s="66">
        <f t="shared" si="1"/>
        <v>11</v>
      </c>
      <c r="H25" s="65">
        <f>VLOOKUP($A25,'Return Data'!$B$7:$R$2292,12,0)</f>
        <v>2.8517999999999999</v>
      </c>
      <c r="I25" s="66">
        <f t="shared" si="2"/>
        <v>14</v>
      </c>
      <c r="J25" s="65">
        <f>VLOOKUP($A25,'Return Data'!$B$7:$R$2292,13,0)</f>
        <v>3.6364999999999998</v>
      </c>
      <c r="K25" s="66">
        <f t="shared" si="3"/>
        <v>12</v>
      </c>
      <c r="L25" s="65"/>
      <c r="M25" s="66"/>
      <c r="N25" s="65"/>
      <c r="O25" s="66"/>
      <c r="P25" s="65"/>
      <c r="Q25" s="66"/>
      <c r="R25" s="65">
        <f>VLOOKUP($A25,'Return Data'!$B$7:$R$2292,16,0)</f>
        <v>3.4641000000000002</v>
      </c>
      <c r="S25" s="67">
        <f t="shared" si="7"/>
        <v>23</v>
      </c>
    </row>
    <row r="26" spans="1:19" x14ac:dyDescent="0.3">
      <c r="A26" s="63" t="s">
        <v>1755</v>
      </c>
      <c r="B26" s="64">
        <f>VLOOKUP($A26,'Return Data'!$B$7:$R$2292,3,0)</f>
        <v>44482</v>
      </c>
      <c r="C26" s="65">
        <f>VLOOKUP($A26,'Return Data'!$B$7:$R$2292,4,0)</f>
        <v>21.264900000000001</v>
      </c>
      <c r="D26" s="65">
        <f>VLOOKUP($A26,'Return Data'!$B$7:$R$2292,10,0)</f>
        <v>0.78149999999999997</v>
      </c>
      <c r="E26" s="66">
        <f t="shared" si="0"/>
        <v>7</v>
      </c>
      <c r="F26" s="65">
        <f>VLOOKUP($A26,'Return Data'!$B$7:$R$2292,11,0)</f>
        <v>1.8849</v>
      </c>
      <c r="G26" s="66">
        <f t="shared" si="1"/>
        <v>7</v>
      </c>
      <c r="H26" s="65">
        <f>VLOOKUP($A26,'Return Data'!$B$7:$R$2292,12,0)</f>
        <v>2.9967000000000001</v>
      </c>
      <c r="I26" s="66">
        <f t="shared" si="2"/>
        <v>7</v>
      </c>
      <c r="J26" s="65">
        <f>VLOOKUP($A26,'Return Data'!$B$7:$R$2292,13,0)</f>
        <v>3.7267000000000001</v>
      </c>
      <c r="K26" s="66">
        <f t="shared" si="3"/>
        <v>9</v>
      </c>
      <c r="L26" s="65">
        <f>VLOOKUP($A26,'Return Data'!$B$7:$R$2292,17,0)</f>
        <v>4.0652999999999997</v>
      </c>
      <c r="M26" s="66">
        <f t="shared" si="4"/>
        <v>10</v>
      </c>
      <c r="N26" s="65">
        <f>VLOOKUP($A26,'Return Data'!$B$7:$R$2292,14,0)</f>
        <v>4.9015000000000004</v>
      </c>
      <c r="O26" s="66">
        <f t="shared" si="5"/>
        <v>6</v>
      </c>
      <c r="P26" s="65">
        <f>VLOOKUP($A26,'Return Data'!$B$7:$R$2292,15,0)</f>
        <v>5.4120999999999997</v>
      </c>
      <c r="Q26" s="66">
        <f t="shared" si="6"/>
        <v>1</v>
      </c>
      <c r="R26" s="65">
        <f>VLOOKUP($A26,'Return Data'!$B$7:$R$2292,16,0)</f>
        <v>7.0959000000000003</v>
      </c>
      <c r="S26" s="67">
        <f t="shared" si="7"/>
        <v>1</v>
      </c>
    </row>
    <row r="27" spans="1:19" x14ac:dyDescent="0.3">
      <c r="A27" s="63" t="s">
        <v>1756</v>
      </c>
      <c r="B27" s="64">
        <f>VLOOKUP($A27,'Return Data'!$B$7:$R$2292,3,0)</f>
        <v>44482</v>
      </c>
      <c r="C27" s="65">
        <f>VLOOKUP($A27,'Return Data'!$B$7:$R$2292,4,0)</f>
        <v>14.874700000000001</v>
      </c>
      <c r="D27" s="65">
        <f>VLOOKUP($A27,'Return Data'!$B$7:$R$2292,10,0)</f>
        <v>0.75590000000000002</v>
      </c>
      <c r="E27" s="66">
        <f t="shared" si="0"/>
        <v>13</v>
      </c>
      <c r="F27" s="65">
        <f>VLOOKUP($A27,'Return Data'!$B$7:$R$2292,11,0)</f>
        <v>1.7003999999999999</v>
      </c>
      <c r="G27" s="66">
        <f t="shared" si="1"/>
        <v>18</v>
      </c>
      <c r="H27" s="65">
        <f>VLOOKUP($A27,'Return Data'!$B$7:$R$2292,12,0)</f>
        <v>2.7088000000000001</v>
      </c>
      <c r="I27" s="66">
        <f t="shared" si="2"/>
        <v>19</v>
      </c>
      <c r="J27" s="65">
        <f>VLOOKUP($A27,'Return Data'!$B$7:$R$2292,13,0)</f>
        <v>3.4639000000000002</v>
      </c>
      <c r="K27" s="66">
        <f t="shared" si="3"/>
        <v>17</v>
      </c>
      <c r="L27" s="65">
        <f>VLOOKUP($A27,'Return Data'!$B$7:$R$2292,17,0)</f>
        <v>3.8479999999999999</v>
      </c>
      <c r="M27" s="66">
        <f t="shared" si="4"/>
        <v>13</v>
      </c>
      <c r="N27" s="65">
        <f>VLOOKUP($A27,'Return Data'!$B$7:$R$2292,14,0)</f>
        <v>4.4960000000000004</v>
      </c>
      <c r="O27" s="66">
        <f t="shared" si="5"/>
        <v>15</v>
      </c>
      <c r="P27" s="65">
        <f>VLOOKUP($A27,'Return Data'!$B$7:$R$2292,15,0)</f>
        <v>5.0624000000000002</v>
      </c>
      <c r="Q27" s="66">
        <f t="shared" si="6"/>
        <v>12</v>
      </c>
      <c r="R27" s="65">
        <f>VLOOKUP($A27,'Return Data'!$B$7:$R$2292,16,0)</f>
        <v>5.7236000000000002</v>
      </c>
      <c r="S27" s="67">
        <f t="shared" si="7"/>
        <v>14</v>
      </c>
    </row>
    <row r="28" spans="1:19" x14ac:dyDescent="0.3">
      <c r="A28" s="63" t="s">
        <v>1757</v>
      </c>
      <c r="B28" s="64">
        <f>VLOOKUP($A28,'Return Data'!$B$7:$R$2292,3,0)</f>
        <v>44482</v>
      </c>
      <c r="C28" s="65">
        <f>VLOOKUP($A28,'Return Data'!$B$7:$R$2292,4,0)</f>
        <v>11.747400000000001</v>
      </c>
      <c r="D28" s="65">
        <f>VLOOKUP($A28,'Return Data'!$B$7:$R$2292,10,0)</f>
        <v>0.42570000000000002</v>
      </c>
      <c r="E28" s="66">
        <f t="shared" si="0"/>
        <v>24</v>
      </c>
      <c r="F28" s="65">
        <f>VLOOKUP($A28,'Return Data'!$B$7:$R$2292,11,0)</f>
        <v>1.2436</v>
      </c>
      <c r="G28" s="66">
        <f t="shared" si="1"/>
        <v>23</v>
      </c>
      <c r="H28" s="65">
        <f>VLOOKUP($A28,'Return Data'!$B$7:$R$2292,12,0)</f>
        <v>2.0137999999999998</v>
      </c>
      <c r="I28" s="66">
        <f t="shared" si="2"/>
        <v>23</v>
      </c>
      <c r="J28" s="65">
        <f>VLOOKUP($A28,'Return Data'!$B$7:$R$2292,13,0)</f>
        <v>2.431</v>
      </c>
      <c r="K28" s="66">
        <f t="shared" si="3"/>
        <v>23</v>
      </c>
      <c r="L28" s="65">
        <f>VLOOKUP($A28,'Return Data'!$B$7:$R$2292,17,0)</f>
        <v>2.3955000000000002</v>
      </c>
      <c r="M28" s="66">
        <f t="shared" si="4"/>
        <v>22</v>
      </c>
      <c r="N28" s="65">
        <f>VLOOKUP($A28,'Return Data'!$B$7:$R$2292,14,0)</f>
        <v>2.9544000000000001</v>
      </c>
      <c r="O28" s="66">
        <f t="shared" si="5"/>
        <v>19</v>
      </c>
      <c r="P28" s="65">
        <f>VLOOKUP($A28,'Return Data'!$B$7:$R$2292,15,0)</f>
        <v>2.6307</v>
      </c>
      <c r="Q28" s="66">
        <f t="shared" si="6"/>
        <v>16</v>
      </c>
      <c r="R28" s="65">
        <f>VLOOKUP($A28,'Return Data'!$B$7:$R$2292,16,0)</f>
        <v>2.9811999999999999</v>
      </c>
      <c r="S28" s="67">
        <f t="shared" si="7"/>
        <v>25</v>
      </c>
    </row>
    <row r="29" spans="1:19" x14ac:dyDescent="0.3">
      <c r="A29" s="63" t="s">
        <v>1758</v>
      </c>
      <c r="B29" s="64">
        <f>VLOOKUP($A29,'Return Data'!$B$7:$R$2292,3,0)</f>
        <v>44482</v>
      </c>
      <c r="C29" s="65">
        <f>VLOOKUP($A29,'Return Data'!$B$7:$R$2292,4,0)</f>
        <v>26.825600000000001</v>
      </c>
      <c r="D29" s="65">
        <f>VLOOKUP($A29,'Return Data'!$B$7:$R$2292,10,0)</f>
        <v>1.0883</v>
      </c>
      <c r="E29" s="66">
        <f t="shared" si="0"/>
        <v>1</v>
      </c>
      <c r="F29" s="65">
        <f>VLOOKUP($A29,'Return Data'!$B$7:$R$2292,11,0)</f>
        <v>2.1749000000000001</v>
      </c>
      <c r="G29" s="66">
        <f t="shared" si="1"/>
        <v>1</v>
      </c>
      <c r="H29" s="65">
        <f>VLOOKUP($A29,'Return Data'!$B$7:$R$2292,12,0)</f>
        <v>3.2094999999999998</v>
      </c>
      <c r="I29" s="66">
        <f t="shared" si="2"/>
        <v>1</v>
      </c>
      <c r="J29" s="65">
        <f>VLOOKUP($A29,'Return Data'!$B$7:$R$2292,13,0)</f>
        <v>3.8572000000000002</v>
      </c>
      <c r="K29" s="66">
        <f t="shared" si="3"/>
        <v>3</v>
      </c>
      <c r="L29" s="65">
        <f>VLOOKUP($A29,'Return Data'!$B$7:$R$2292,17,0)</f>
        <v>3.76</v>
      </c>
      <c r="M29" s="66">
        <f t="shared" si="4"/>
        <v>16</v>
      </c>
      <c r="N29" s="65">
        <f>VLOOKUP($A29,'Return Data'!$B$7:$R$2292,14,0)</f>
        <v>4.6405000000000003</v>
      </c>
      <c r="O29" s="66">
        <f t="shared" si="5"/>
        <v>13</v>
      </c>
      <c r="P29" s="65">
        <f>VLOOKUP($A29,'Return Data'!$B$7:$R$2292,15,0)</f>
        <v>5.1334</v>
      </c>
      <c r="Q29" s="66">
        <f t="shared" si="6"/>
        <v>10</v>
      </c>
      <c r="R29" s="65">
        <f>VLOOKUP($A29,'Return Data'!$B$7:$R$2292,16,0)</f>
        <v>6.8216000000000001</v>
      </c>
      <c r="S29" s="67">
        <f t="shared" si="7"/>
        <v>5</v>
      </c>
    </row>
    <row r="30" spans="1:19" x14ac:dyDescent="0.3">
      <c r="A30" s="63" t="s">
        <v>1759</v>
      </c>
      <c r="B30" s="64">
        <f>VLOOKUP($A30,'Return Data'!$B$7:$R$2292,3,0)</f>
        <v>44482</v>
      </c>
      <c r="C30" s="65">
        <f>VLOOKUP($A30,'Return Data'!$B$7:$R$2292,4,0)</f>
        <v>10.616099999999999</v>
      </c>
      <c r="D30" s="65">
        <f>VLOOKUP($A30,'Return Data'!$B$7:$R$2292,10,0)</f>
        <v>0.53410000000000002</v>
      </c>
      <c r="E30" s="66">
        <f t="shared" si="0"/>
        <v>21</v>
      </c>
      <c r="F30" s="65">
        <f>VLOOKUP($A30,'Return Data'!$B$7:$R$2292,11,0)</f>
        <v>1.6438999999999999</v>
      </c>
      <c r="G30" s="66">
        <f t="shared" si="1"/>
        <v>19</v>
      </c>
      <c r="H30" s="65">
        <f>VLOOKUP($A30,'Return Data'!$B$7:$R$2292,12,0)</f>
        <v>2.7974999999999999</v>
      </c>
      <c r="I30" s="66">
        <f t="shared" si="2"/>
        <v>16</v>
      </c>
      <c r="J30" s="65">
        <f>VLOOKUP($A30,'Return Data'!$B$7:$R$2292,13,0)</f>
        <v>3.5697000000000001</v>
      </c>
      <c r="K30" s="66">
        <f t="shared" si="3"/>
        <v>14</v>
      </c>
      <c r="L30" s="65"/>
      <c r="M30" s="66"/>
      <c r="N30" s="65"/>
      <c r="O30" s="66"/>
      <c r="P30" s="65"/>
      <c r="Q30" s="66"/>
      <c r="R30" s="65">
        <f>VLOOKUP($A30,'Return Data'!$B$7:$R$2292,16,0)</f>
        <v>3.6000999999999999</v>
      </c>
      <c r="S30" s="67">
        <f t="shared" si="7"/>
        <v>22</v>
      </c>
    </row>
    <row r="31" spans="1:19" x14ac:dyDescent="0.3">
      <c r="A31" s="63" t="s">
        <v>1760</v>
      </c>
      <c r="B31" s="64">
        <f>VLOOKUP($A31,'Return Data'!$B$7:$R$2292,3,0)</f>
        <v>44482</v>
      </c>
      <c r="C31" s="65">
        <f>VLOOKUP($A31,'Return Data'!$B$7:$R$2292,4,0)</f>
        <v>11.5113</v>
      </c>
      <c r="D31" s="65">
        <f>VLOOKUP($A31,'Return Data'!$B$7:$R$2292,10,0)</f>
        <v>0.73860000000000003</v>
      </c>
      <c r="E31" s="66">
        <f t="shared" si="0"/>
        <v>14</v>
      </c>
      <c r="F31" s="65">
        <f>VLOOKUP($A31,'Return Data'!$B$7:$R$2292,11,0)</f>
        <v>1.8744000000000001</v>
      </c>
      <c r="G31" s="66">
        <f t="shared" si="1"/>
        <v>8</v>
      </c>
      <c r="H31" s="65">
        <f>VLOOKUP($A31,'Return Data'!$B$7:$R$2292,12,0)</f>
        <v>3.0417000000000001</v>
      </c>
      <c r="I31" s="66">
        <f t="shared" si="2"/>
        <v>5</v>
      </c>
      <c r="J31" s="65">
        <f>VLOOKUP($A31,'Return Data'!$B$7:$R$2292,13,0)</f>
        <v>3.8673000000000002</v>
      </c>
      <c r="K31" s="66">
        <f t="shared" si="3"/>
        <v>2</v>
      </c>
      <c r="L31" s="65">
        <f>VLOOKUP($A31,'Return Data'!$B$7:$R$2292,17,0)</f>
        <v>4.4686000000000003</v>
      </c>
      <c r="M31" s="66">
        <f t="shared" si="4"/>
        <v>1</v>
      </c>
      <c r="N31" s="65"/>
      <c r="O31" s="66"/>
      <c r="P31" s="65"/>
      <c r="Q31" s="66"/>
      <c r="R31" s="65">
        <f>VLOOKUP($A31,'Return Data'!$B$7:$R$2292,16,0)</f>
        <v>5.1139999999999999</v>
      </c>
      <c r="S31" s="67">
        <f t="shared" si="7"/>
        <v>17</v>
      </c>
    </row>
    <row r="32" spans="1:19" x14ac:dyDescent="0.3">
      <c r="A32" s="63" t="s">
        <v>1761</v>
      </c>
      <c r="B32" s="64">
        <f>VLOOKUP($A32,'Return Data'!$B$7:$R$2292,3,0)</f>
        <v>44482</v>
      </c>
      <c r="C32" s="65">
        <f>VLOOKUP($A32,'Return Data'!$B$7:$R$2292,4,0)</f>
        <v>11.302899999999999</v>
      </c>
      <c r="D32" s="65">
        <f>VLOOKUP($A32,'Return Data'!$B$7:$R$2292,10,0)</f>
        <v>0.95840000000000003</v>
      </c>
      <c r="E32" s="66">
        <f t="shared" si="0"/>
        <v>2</v>
      </c>
      <c r="F32" s="65">
        <f>VLOOKUP($A32,'Return Data'!$B$7:$R$2292,11,0)</f>
        <v>1.9446000000000001</v>
      </c>
      <c r="G32" s="66">
        <f t="shared" si="1"/>
        <v>2</v>
      </c>
      <c r="H32" s="65">
        <f>VLOOKUP($A32,'Return Data'!$B$7:$R$2292,12,0)</f>
        <v>2.9277000000000002</v>
      </c>
      <c r="I32" s="66">
        <f t="shared" si="2"/>
        <v>10</v>
      </c>
      <c r="J32" s="65">
        <f>VLOOKUP($A32,'Return Data'!$B$7:$R$2292,13,0)</f>
        <v>3.5908000000000002</v>
      </c>
      <c r="K32" s="66">
        <f t="shared" si="3"/>
        <v>13</v>
      </c>
      <c r="L32" s="65">
        <f>VLOOKUP($A32,'Return Data'!$B$7:$R$2292,17,0)</f>
        <v>4.1351000000000004</v>
      </c>
      <c r="M32" s="66">
        <f t="shared" si="4"/>
        <v>7</v>
      </c>
      <c r="N32" s="65"/>
      <c r="O32" s="66"/>
      <c r="P32" s="65"/>
      <c r="Q32" s="66"/>
      <c r="R32" s="65">
        <f>VLOOKUP($A32,'Return Data'!$B$7:$R$2292,16,0)</f>
        <v>4.7363999999999997</v>
      </c>
      <c r="S32" s="67">
        <f t="shared" si="7"/>
        <v>19</v>
      </c>
    </row>
    <row r="33" spans="1:19" x14ac:dyDescent="0.3">
      <c r="A33" s="63" t="s">
        <v>1762</v>
      </c>
      <c r="B33" s="64">
        <f>VLOOKUP($A33,'Return Data'!$B$7:$R$2292,3,0)</f>
        <v>44482</v>
      </c>
      <c r="C33" s="65">
        <f>VLOOKUP($A33,'Return Data'!$B$7:$R$2292,4,0)</f>
        <v>27.970199999999998</v>
      </c>
      <c r="D33" s="65">
        <f>VLOOKUP($A33,'Return Data'!$B$7:$R$2292,10,0)</f>
        <v>0.79459999999999997</v>
      </c>
      <c r="E33" s="66">
        <f t="shared" si="0"/>
        <v>5</v>
      </c>
      <c r="F33" s="65">
        <f>VLOOKUP($A33,'Return Data'!$B$7:$R$2292,11,0)</f>
        <v>1.9396</v>
      </c>
      <c r="G33" s="66">
        <f t="shared" si="1"/>
        <v>3</v>
      </c>
      <c r="H33" s="65">
        <f>VLOOKUP($A33,'Return Data'!$B$7:$R$2292,12,0)</f>
        <v>3.0848</v>
      </c>
      <c r="I33" s="66">
        <f t="shared" si="2"/>
        <v>4</v>
      </c>
      <c r="J33" s="65">
        <f>VLOOKUP($A33,'Return Data'!$B$7:$R$2292,13,0)</f>
        <v>3.8422000000000001</v>
      </c>
      <c r="K33" s="66">
        <f t="shared" si="3"/>
        <v>5</v>
      </c>
      <c r="L33" s="65">
        <f>VLOOKUP($A33,'Return Data'!$B$7:$R$2292,17,0)</f>
        <v>4.1746999999999996</v>
      </c>
      <c r="M33" s="66">
        <f t="shared" si="4"/>
        <v>5</v>
      </c>
      <c r="N33" s="65">
        <f>VLOOKUP($A33,'Return Data'!$B$7:$R$2292,14,0)</f>
        <v>4.9413999999999998</v>
      </c>
      <c r="O33" s="66">
        <f t="shared" si="5"/>
        <v>3</v>
      </c>
      <c r="P33" s="65">
        <f>VLOOKUP($A33,'Return Data'!$B$7:$R$2292,15,0)</f>
        <v>5.3571</v>
      </c>
      <c r="Q33" s="66">
        <f t="shared" si="6"/>
        <v>5</v>
      </c>
      <c r="R33" s="65">
        <f>VLOOKUP($A33,'Return Data'!$B$7:$R$2292,16,0)</f>
        <v>6.9531000000000001</v>
      </c>
      <c r="S33" s="67">
        <f t="shared" si="7"/>
        <v>4</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0.69863076923076939</v>
      </c>
      <c r="E35" s="74"/>
      <c r="F35" s="75">
        <f>AVERAGE(F8:F33)</f>
        <v>1.7041692307692311</v>
      </c>
      <c r="G35" s="74"/>
      <c r="H35" s="75">
        <f>AVERAGE(H8:H33)</f>
        <v>2.7084923076923073</v>
      </c>
      <c r="I35" s="74"/>
      <c r="J35" s="75">
        <f>AVERAGE(J8:J33)</f>
        <v>3.3673192307692315</v>
      </c>
      <c r="K35" s="74"/>
      <c r="L35" s="75">
        <f>AVERAGE(L8:L33)</f>
        <v>3.762131818181818</v>
      </c>
      <c r="M35" s="74"/>
      <c r="N35" s="75">
        <f>AVERAGE(N8:N33)</f>
        <v>4.5292052631578947</v>
      </c>
      <c r="O35" s="74"/>
      <c r="P35" s="75">
        <f>AVERAGE(P8:P33)</f>
        <v>4.9943562500000009</v>
      </c>
      <c r="Q35" s="74"/>
      <c r="R35" s="75">
        <f>AVERAGE(R8:R33)</f>
        <v>5.4278961538461541</v>
      </c>
      <c r="S35" s="76"/>
    </row>
    <row r="36" spans="1:19" x14ac:dyDescent="0.3">
      <c r="A36" s="73" t="s">
        <v>28</v>
      </c>
      <c r="B36" s="74"/>
      <c r="C36" s="74"/>
      <c r="D36" s="75">
        <f>MIN(D8:D33)</f>
        <v>0.3508</v>
      </c>
      <c r="E36" s="74"/>
      <c r="F36" s="75">
        <f>MIN(F8:F33)</f>
        <v>1.0783</v>
      </c>
      <c r="G36" s="74"/>
      <c r="H36" s="75">
        <f>MIN(H8:H33)</f>
        <v>1.8589</v>
      </c>
      <c r="I36" s="74"/>
      <c r="J36" s="75">
        <f>MIN(J8:J33)</f>
        <v>2.1172</v>
      </c>
      <c r="K36" s="74"/>
      <c r="L36" s="75">
        <f>MIN(L8:L33)</f>
        <v>2.3955000000000002</v>
      </c>
      <c r="M36" s="74"/>
      <c r="N36" s="75">
        <f>MIN(N8:N33)</f>
        <v>2.9544000000000001</v>
      </c>
      <c r="O36" s="74"/>
      <c r="P36" s="75">
        <f>MIN(P8:P33)</f>
        <v>2.6307</v>
      </c>
      <c r="Q36" s="74"/>
      <c r="R36" s="75">
        <f>MIN(R8:R33)</f>
        <v>2.7364000000000002</v>
      </c>
      <c r="S36" s="76"/>
    </row>
    <row r="37" spans="1:19" ht="15" thickBot="1" x14ac:dyDescent="0.35">
      <c r="A37" s="77" t="s">
        <v>29</v>
      </c>
      <c r="B37" s="78"/>
      <c r="C37" s="78"/>
      <c r="D37" s="79">
        <f>MAX(D8:D33)</f>
        <v>1.0883</v>
      </c>
      <c r="E37" s="78"/>
      <c r="F37" s="79">
        <f>MAX(F8:F33)</f>
        <v>2.1749000000000001</v>
      </c>
      <c r="G37" s="78"/>
      <c r="H37" s="79">
        <f>MAX(H8:H33)</f>
        <v>3.2094999999999998</v>
      </c>
      <c r="I37" s="78"/>
      <c r="J37" s="79">
        <f>MAX(J8:J33)</f>
        <v>3.9125999999999999</v>
      </c>
      <c r="K37" s="78"/>
      <c r="L37" s="79">
        <f>MAX(L8:L33)</f>
        <v>4.4686000000000003</v>
      </c>
      <c r="M37" s="78"/>
      <c r="N37" s="79">
        <f>MAX(N8:N33)</f>
        <v>4.9524999999999997</v>
      </c>
      <c r="O37" s="78"/>
      <c r="P37" s="79">
        <f>MAX(P8:P33)</f>
        <v>5.4120999999999997</v>
      </c>
      <c r="Q37" s="78"/>
      <c r="R37" s="79">
        <f>MAX(R8:R33)</f>
        <v>7.0959000000000003</v>
      </c>
      <c r="S37" s="80"/>
    </row>
    <row r="38" spans="1:19" x14ac:dyDescent="0.3">
      <c r="A38" s="112" t="s">
        <v>432</v>
      </c>
    </row>
    <row r="39" spans="1:19" x14ac:dyDescent="0.3">
      <c r="A39" s="14" t="s">
        <v>340</v>
      </c>
    </row>
  </sheetData>
  <sheetProtection algorithmName="SHA-512" hashValue="iBNneP+aXzSyAk409rcx6B3D2jakAg0gx5W6O4UmOU1G+wX6J5Q3QT2ACTpRKN8Ysk7CKYhmlU3809h9A/Ll6A==" saltValue="fI317CRWr+7OUOoPu7np5g==" spinCount="100000" sheet="1" objects="1" scenarios="1"/>
  <sortState xmlns:xlrd2="http://schemas.microsoft.com/office/spreadsheetml/2017/richdata2" ref="A8:S33">
    <sortCondition ref="A8:A33"/>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Data'!$B$7:$R$2292,3,0)</f>
        <v>44482</v>
      </c>
      <c r="C8" s="65">
        <f>VLOOKUP($A8,'Return Data'!$B$7:$R$2292,4,0)</f>
        <v>89.6</v>
      </c>
      <c r="D8" s="65">
        <f>VLOOKUP($A8,'Return Data'!$B$7:$R$2292,10,0)</f>
        <v>13.117000000000001</v>
      </c>
      <c r="E8" s="66">
        <f>RANK(D8,D$8:D$10,0)</f>
        <v>1</v>
      </c>
      <c r="F8" s="65">
        <f>VLOOKUP($A8,'Return Data'!$B$7:$R$2292,11,0)</f>
        <v>30.232600000000001</v>
      </c>
      <c r="G8" s="66">
        <f>RANK(F8,F$8:F$10,0)</f>
        <v>2</v>
      </c>
      <c r="H8" s="65">
        <f>VLOOKUP($A8,'Return Data'!$B$7:$R$2292,12,0)</f>
        <v>28.1281</v>
      </c>
      <c r="I8" s="66">
        <f>RANK(H8,H$8:H$10,0)</f>
        <v>3</v>
      </c>
      <c r="J8" s="65">
        <f>VLOOKUP($A8,'Return Data'!$B$7:$R$2292,13,0)</f>
        <v>59.971400000000003</v>
      </c>
      <c r="K8" s="66">
        <f>RANK(J8,J$8:J$10,0)</f>
        <v>3</v>
      </c>
      <c r="L8" s="65">
        <f>VLOOKUP($A8,'Return Data'!$B$7:$R$2292,17,0)</f>
        <v>33.533099999999997</v>
      </c>
      <c r="M8" s="66">
        <f>RANK(L8,L$8:L$10,0)</f>
        <v>2</v>
      </c>
      <c r="N8" s="65">
        <f>VLOOKUP($A8,'Return Data'!$B$7:$R$2292,14,0)</f>
        <v>22.9193</v>
      </c>
      <c r="O8" s="66">
        <f>RANK(N8,N$8:N$10,0)</f>
        <v>3</v>
      </c>
      <c r="P8" s="65">
        <f>VLOOKUP($A8,'Return Data'!$B$7:$R$2292,15,0)</f>
        <v>19.331700000000001</v>
      </c>
      <c r="Q8" s="66">
        <f>RANK(P8,P$8:P$10,0)</f>
        <v>1</v>
      </c>
      <c r="R8" s="65">
        <f>VLOOKUP($A8,'Return Data'!$B$7:$R$2292,16,0)</f>
        <v>20.442900000000002</v>
      </c>
      <c r="S8" s="67">
        <f>RANK(R8,R$8:R$10,0)</f>
        <v>1</v>
      </c>
    </row>
    <row r="9" spans="1:20" x14ac:dyDescent="0.3">
      <c r="A9" s="63" t="s">
        <v>608</v>
      </c>
      <c r="B9" s="64">
        <f>VLOOKUP($A9,'Return Data'!$B$7:$R$2292,3,0)</f>
        <v>44482</v>
      </c>
      <c r="C9" s="65">
        <f>VLOOKUP($A9,'Return Data'!$B$7:$R$2292,4,0)</f>
        <v>96.53</v>
      </c>
      <c r="D9" s="65">
        <f>VLOOKUP($A9,'Return Data'!$B$7:$R$2292,10,0)</f>
        <v>12.750299999999999</v>
      </c>
      <c r="E9" s="66">
        <f>RANK(D9,D$8:D$10,0)</f>
        <v>3</v>
      </c>
      <c r="F9" s="65">
        <f>VLOOKUP($A9,'Return Data'!$B$7:$R$2292,11,0)</f>
        <v>26.704699999999999</v>
      </c>
      <c r="G9" s="66">
        <f>RANK(F9,F$8:F$10,0)</f>
        <v>3</v>
      </c>
      <c r="H9" s="65">
        <f>VLOOKUP($A9,'Return Data'!$B$7:$R$2292,12,0)</f>
        <v>30.264600000000002</v>
      </c>
      <c r="I9" s="66">
        <f>RANK(H9,H$8:H$10,0)</f>
        <v>2</v>
      </c>
      <c r="J9" s="65">
        <f>VLOOKUP($A9,'Return Data'!$B$7:$R$2292,13,0)</f>
        <v>59.9741</v>
      </c>
      <c r="K9" s="66">
        <f>RANK(J9,J$8:J$10,0)</f>
        <v>2</v>
      </c>
      <c r="L9" s="65">
        <f>VLOOKUP($A9,'Return Data'!$B$7:$R$2292,17,0)</f>
        <v>30.482299999999999</v>
      </c>
      <c r="M9" s="66">
        <f>RANK(L9,L$8:L$10,0)</f>
        <v>3</v>
      </c>
      <c r="N9" s="65">
        <f>VLOOKUP($A9,'Return Data'!$B$7:$R$2292,14,0)</f>
        <v>23.117000000000001</v>
      </c>
      <c r="O9" s="66">
        <f>RANK(N9,N$8:N$10,0)</f>
        <v>2</v>
      </c>
      <c r="P9" s="65">
        <f>VLOOKUP($A9,'Return Data'!$B$7:$R$2292,15,0)</f>
        <v>19.223400000000002</v>
      </c>
      <c r="Q9" s="66">
        <f>RANK(P9,P$8:P$10,0)</f>
        <v>2</v>
      </c>
      <c r="R9" s="65">
        <f>VLOOKUP($A9,'Return Data'!$B$7:$R$2292,16,0)</f>
        <v>17.481100000000001</v>
      </c>
      <c r="S9" s="67">
        <f>RANK(R9,R$8:R$10,0)</f>
        <v>2</v>
      </c>
    </row>
    <row r="10" spans="1:20" x14ac:dyDescent="0.3">
      <c r="A10" s="63" t="s">
        <v>1856</v>
      </c>
      <c r="B10" s="64">
        <f>VLOOKUP($A10,'Return Data'!$B$7:$R$2292,3,0)</f>
        <v>44482</v>
      </c>
      <c r="C10" s="65">
        <f>VLOOKUP($A10,'Return Data'!$B$7:$R$2292,4,0)</f>
        <v>214.3022</v>
      </c>
      <c r="D10" s="65">
        <f>VLOOKUP($A10,'Return Data'!$B$7:$R$2292,10,0)</f>
        <v>12.975899999999999</v>
      </c>
      <c r="E10" s="66">
        <f>RANK(D10,D$8:D$10,0)</f>
        <v>2</v>
      </c>
      <c r="F10" s="65">
        <f>VLOOKUP($A10,'Return Data'!$B$7:$R$2292,11,0)</f>
        <v>34.7744</v>
      </c>
      <c r="G10" s="66">
        <f>RANK(F10,F$8:F$10,0)</f>
        <v>1</v>
      </c>
      <c r="H10" s="65">
        <f>VLOOKUP($A10,'Return Data'!$B$7:$R$2292,12,0)</f>
        <v>42.6081</v>
      </c>
      <c r="I10" s="66">
        <f>RANK(H10,H$8:H$10,0)</f>
        <v>1</v>
      </c>
      <c r="J10" s="65">
        <f>VLOOKUP($A10,'Return Data'!$B$7:$R$2292,13,0)</f>
        <v>90.080299999999994</v>
      </c>
      <c r="K10" s="66">
        <f>RANK(J10,J$8:J$10,0)</f>
        <v>1</v>
      </c>
      <c r="L10" s="65">
        <f>VLOOKUP($A10,'Return Data'!$B$7:$R$2292,17,0)</f>
        <v>44.809800000000003</v>
      </c>
      <c r="M10" s="66">
        <f>RANK(L10,L$8:L$10,0)</f>
        <v>1</v>
      </c>
      <c r="N10" s="65">
        <f>VLOOKUP($A10,'Return Data'!$B$7:$R$2292,14,0)</f>
        <v>26.727699999999999</v>
      </c>
      <c r="O10" s="66">
        <f>RANK(N10,N$8:N$10,0)</f>
        <v>1</v>
      </c>
      <c r="P10" s="65">
        <f>VLOOKUP($A10,'Return Data'!$B$7:$R$2292,15,0)</f>
        <v>16.962900000000001</v>
      </c>
      <c r="Q10" s="66">
        <f>RANK(P10,P$8:P$10,0)</f>
        <v>3</v>
      </c>
      <c r="R10" s="65">
        <f>VLOOKUP($A10,'Return Data'!$B$7:$R$2292,16,0)</f>
        <v>15.792400000000001</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12.947733333333332</v>
      </c>
      <c r="E12" s="74"/>
      <c r="F12" s="75">
        <f>AVERAGE(F8:F10)</f>
        <v>30.570566666666668</v>
      </c>
      <c r="G12" s="74"/>
      <c r="H12" s="75">
        <f>AVERAGE(H8:H10)</f>
        <v>33.666933333333333</v>
      </c>
      <c r="I12" s="74"/>
      <c r="J12" s="75">
        <f>AVERAGE(J8:J10)</f>
        <v>70.008600000000001</v>
      </c>
      <c r="K12" s="74"/>
      <c r="L12" s="75">
        <f>AVERAGE(L8:L10)</f>
        <v>36.275066666666667</v>
      </c>
      <c r="M12" s="74"/>
      <c r="N12" s="75">
        <f>AVERAGE(N8:N10)</f>
        <v>24.254666666666665</v>
      </c>
      <c r="O12" s="74"/>
      <c r="P12" s="75">
        <f>AVERAGE(P8:P10)</f>
        <v>18.506</v>
      </c>
      <c r="Q12" s="74"/>
      <c r="R12" s="75">
        <f>AVERAGE(R8:R10)</f>
        <v>17.905466666666669</v>
      </c>
      <c r="S12" s="76"/>
    </row>
    <row r="13" spans="1:20" x14ac:dyDescent="0.3">
      <c r="A13" s="73" t="s">
        <v>28</v>
      </c>
      <c r="B13" s="74"/>
      <c r="C13" s="74"/>
      <c r="D13" s="75">
        <f>MIN(D8:D10)</f>
        <v>12.750299999999999</v>
      </c>
      <c r="E13" s="74"/>
      <c r="F13" s="75">
        <f>MIN(F8:F10)</f>
        <v>26.704699999999999</v>
      </c>
      <c r="G13" s="74"/>
      <c r="H13" s="75">
        <f>MIN(H8:H10)</f>
        <v>28.1281</v>
      </c>
      <c r="I13" s="74"/>
      <c r="J13" s="75">
        <f>MIN(J8:J10)</f>
        <v>59.971400000000003</v>
      </c>
      <c r="K13" s="74"/>
      <c r="L13" s="75">
        <f>MIN(L8:L10)</f>
        <v>30.482299999999999</v>
      </c>
      <c r="M13" s="74"/>
      <c r="N13" s="75">
        <f>MIN(N8:N10)</f>
        <v>22.9193</v>
      </c>
      <c r="O13" s="74"/>
      <c r="P13" s="75">
        <f>MIN(P8:P10)</f>
        <v>16.962900000000001</v>
      </c>
      <c r="Q13" s="74"/>
      <c r="R13" s="75">
        <f>MIN(R8:R10)</f>
        <v>15.792400000000001</v>
      </c>
      <c r="S13" s="76"/>
    </row>
    <row r="14" spans="1:20" ht="15" thickBot="1" x14ac:dyDescent="0.35">
      <c r="A14" s="77" t="s">
        <v>29</v>
      </c>
      <c r="B14" s="78"/>
      <c r="C14" s="78"/>
      <c r="D14" s="79">
        <f>MAX(D8:D10)</f>
        <v>13.117000000000001</v>
      </c>
      <c r="E14" s="78"/>
      <c r="F14" s="79">
        <f>MAX(F8:F10)</f>
        <v>34.7744</v>
      </c>
      <c r="G14" s="78"/>
      <c r="H14" s="79">
        <f>MAX(H8:H10)</f>
        <v>42.6081</v>
      </c>
      <c r="I14" s="78"/>
      <c r="J14" s="79">
        <f>MAX(J8:J10)</f>
        <v>90.080299999999994</v>
      </c>
      <c r="K14" s="78"/>
      <c r="L14" s="79">
        <f>MAX(L8:L10)</f>
        <v>44.809800000000003</v>
      </c>
      <c r="M14" s="78"/>
      <c r="N14" s="79">
        <f>MAX(N8:N10)</f>
        <v>26.727699999999999</v>
      </c>
      <c r="O14" s="78"/>
      <c r="P14" s="79">
        <f>MAX(P8:P10)</f>
        <v>19.331700000000001</v>
      </c>
      <c r="Q14" s="78"/>
      <c r="R14" s="79">
        <f>MAX(R8:R10)</f>
        <v>20.442900000000002</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Data'!$B$7:$R$2292,3,0)</f>
        <v>44482</v>
      </c>
      <c r="C8" s="65">
        <f>VLOOKUP($A8,'Return Data'!$B$7:$R$2292,4,0)</f>
        <v>79.88</v>
      </c>
      <c r="D8" s="65">
        <f>VLOOKUP($A8,'Return Data'!$B$7:$R$2292,10,0)</f>
        <v>12.745200000000001</v>
      </c>
      <c r="E8" s="66">
        <f>RANK(D8,D$8:D$10,0)</f>
        <v>2</v>
      </c>
      <c r="F8" s="65">
        <f>VLOOKUP($A8,'Return Data'!$B$7:$R$2292,11,0)</f>
        <v>29.3813</v>
      </c>
      <c r="G8" s="66">
        <f>RANK(F8,F$8:F$10,0)</f>
        <v>2</v>
      </c>
      <c r="H8" s="65">
        <f>VLOOKUP($A8,'Return Data'!$B$7:$R$2292,12,0)</f>
        <v>26.874199999999998</v>
      </c>
      <c r="I8" s="66">
        <f>RANK(H8,H$8:H$10,0)</f>
        <v>3</v>
      </c>
      <c r="J8" s="65">
        <f>VLOOKUP($A8,'Return Data'!$B$7:$R$2292,13,0)</f>
        <v>57.865600000000001</v>
      </c>
      <c r="K8" s="66">
        <f>RANK(J8,J$8:J$10,0)</f>
        <v>2</v>
      </c>
      <c r="L8" s="65">
        <f>VLOOKUP($A8,'Return Data'!$B$7:$R$2292,17,0)</f>
        <v>31.9</v>
      </c>
      <c r="M8" s="66">
        <f>RANK(L8,L$8:L$10,0)</f>
        <v>2</v>
      </c>
      <c r="N8" s="65">
        <f>VLOOKUP($A8,'Return Data'!$B$7:$R$2292,14,0)</f>
        <v>21.4621</v>
      </c>
      <c r="O8" s="66">
        <f>RANK(N8,N$8:N$10,0)</f>
        <v>2</v>
      </c>
      <c r="P8" s="65">
        <f>VLOOKUP($A8,'Return Data'!$B$7:$R$2292,15,0)</f>
        <v>17.738499999999998</v>
      </c>
      <c r="Q8" s="66">
        <f>RANK(P8,P$8:P$10,0)</f>
        <v>1</v>
      </c>
      <c r="R8" s="65">
        <f>VLOOKUP($A8,'Return Data'!$B$7:$R$2292,16,0)</f>
        <v>15.388</v>
      </c>
      <c r="S8" s="67">
        <f>RANK(R8,R$8:R$10,0)</f>
        <v>2</v>
      </c>
    </row>
    <row r="9" spans="1:20" x14ac:dyDescent="0.3">
      <c r="A9" s="63" t="s">
        <v>607</v>
      </c>
      <c r="B9" s="64">
        <f>VLOOKUP($A9,'Return Data'!$B$7:$R$2292,3,0)</f>
        <v>44482</v>
      </c>
      <c r="C9" s="65">
        <f>VLOOKUP($A9,'Return Data'!$B$7:$R$2292,4,0)</f>
        <v>86.114000000000004</v>
      </c>
      <c r="D9" s="65">
        <f>VLOOKUP($A9,'Return Data'!$B$7:$R$2292,10,0)</f>
        <v>12.3588</v>
      </c>
      <c r="E9" s="66">
        <f>RANK(D9,D$8:D$10,0)</f>
        <v>3</v>
      </c>
      <c r="F9" s="65">
        <f>VLOOKUP($A9,'Return Data'!$B$7:$R$2292,11,0)</f>
        <v>25.837</v>
      </c>
      <c r="G9" s="66">
        <f>RANK(F9,F$8:F$10,0)</f>
        <v>3</v>
      </c>
      <c r="H9" s="65">
        <f>VLOOKUP($A9,'Return Data'!$B$7:$R$2292,12,0)</f>
        <v>28.946000000000002</v>
      </c>
      <c r="I9" s="66">
        <f>RANK(H9,H$8:H$10,0)</f>
        <v>2</v>
      </c>
      <c r="J9" s="65">
        <f>VLOOKUP($A9,'Return Data'!$B$7:$R$2292,13,0)</f>
        <v>57.827800000000003</v>
      </c>
      <c r="K9" s="66">
        <f>RANK(J9,J$8:J$10,0)</f>
        <v>3</v>
      </c>
      <c r="L9" s="65">
        <f>VLOOKUP($A9,'Return Data'!$B$7:$R$2292,17,0)</f>
        <v>28.743200000000002</v>
      </c>
      <c r="M9" s="66">
        <f>RANK(L9,L$8:L$10,0)</f>
        <v>3</v>
      </c>
      <c r="N9" s="65">
        <f>VLOOKUP($A9,'Return Data'!$B$7:$R$2292,14,0)</f>
        <v>21.437899999999999</v>
      </c>
      <c r="O9" s="66">
        <f>RANK(N9,N$8:N$10,0)</f>
        <v>3</v>
      </c>
      <c r="P9" s="65">
        <f>VLOOKUP($A9,'Return Data'!$B$7:$R$2292,15,0)</f>
        <v>17.532399999999999</v>
      </c>
      <c r="Q9" s="66">
        <f>RANK(P9,P$8:P$10,0)</f>
        <v>2</v>
      </c>
      <c r="R9" s="65">
        <f>VLOOKUP($A9,'Return Data'!$B$7:$R$2292,16,0)</f>
        <v>14.1913</v>
      </c>
      <c r="S9" s="67">
        <f>RANK(R9,R$8:R$10,0)</f>
        <v>3</v>
      </c>
    </row>
    <row r="10" spans="1:20" x14ac:dyDescent="0.3">
      <c r="A10" s="63" t="s">
        <v>1857</v>
      </c>
      <c r="B10" s="64">
        <f>VLOOKUP($A10,'Return Data'!$B$7:$R$2292,3,0)</f>
        <v>44482</v>
      </c>
      <c r="C10" s="65">
        <f>VLOOKUP($A10,'Return Data'!$B$7:$R$2292,4,0)</f>
        <v>513.20893583387397</v>
      </c>
      <c r="D10" s="65">
        <f>VLOOKUP($A10,'Return Data'!$B$7:$R$2292,10,0)</f>
        <v>12.7631</v>
      </c>
      <c r="E10" s="66">
        <f>RANK(D10,D$8:D$10,0)</f>
        <v>1</v>
      </c>
      <c r="F10" s="65">
        <f>VLOOKUP($A10,'Return Data'!$B$7:$R$2292,11,0)</f>
        <v>34.2879</v>
      </c>
      <c r="G10" s="66">
        <f>RANK(F10,F$8:F$10,0)</f>
        <v>1</v>
      </c>
      <c r="H10" s="65">
        <f>VLOOKUP($A10,'Return Data'!$B$7:$R$2292,12,0)</f>
        <v>41.8658</v>
      </c>
      <c r="I10" s="66">
        <f>RANK(H10,H$8:H$10,0)</f>
        <v>1</v>
      </c>
      <c r="J10" s="65">
        <f>VLOOKUP($A10,'Return Data'!$B$7:$R$2292,13,0)</f>
        <v>88.805400000000006</v>
      </c>
      <c r="K10" s="66">
        <f>RANK(J10,J$8:J$10,0)</f>
        <v>1</v>
      </c>
      <c r="L10" s="65">
        <f>VLOOKUP($A10,'Return Data'!$B$7:$R$2292,17,0)</f>
        <v>43.900799999999997</v>
      </c>
      <c r="M10" s="66">
        <f>RANK(L10,L$8:L$10,0)</f>
        <v>1</v>
      </c>
      <c r="N10" s="65">
        <f>VLOOKUP($A10,'Return Data'!$B$7:$R$2292,14,0)</f>
        <v>25.953800000000001</v>
      </c>
      <c r="O10" s="66">
        <f>RANK(N10,N$8:N$10,0)</f>
        <v>1</v>
      </c>
      <c r="P10" s="65">
        <f>VLOOKUP($A10,'Return Data'!$B$7:$R$2292,15,0)</f>
        <v>16.213699999999999</v>
      </c>
      <c r="Q10" s="66">
        <f>RANK(P10,P$8:P$10,0)</f>
        <v>3</v>
      </c>
      <c r="R10" s="65">
        <f>VLOOKUP($A10,'Return Data'!$B$7:$R$2292,16,0)</f>
        <v>18.842400000000001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12.622366666666666</v>
      </c>
      <c r="E12" s="74"/>
      <c r="F12" s="75">
        <f>AVERAGE(F8:F10)</f>
        <v>29.835400000000003</v>
      </c>
      <c r="G12" s="74"/>
      <c r="H12" s="75">
        <f>AVERAGE(H8:H10)</f>
        <v>32.562000000000005</v>
      </c>
      <c r="I12" s="74"/>
      <c r="J12" s="75">
        <f>AVERAGE(J8:J10)</f>
        <v>68.166266666666672</v>
      </c>
      <c r="K12" s="74"/>
      <c r="L12" s="75">
        <f>AVERAGE(L8:L10)</f>
        <v>34.847999999999999</v>
      </c>
      <c r="M12" s="74"/>
      <c r="N12" s="75">
        <f>AVERAGE(N8:N10)</f>
        <v>22.951266666666669</v>
      </c>
      <c r="O12" s="74"/>
      <c r="P12" s="75">
        <f>AVERAGE(P8:P10)</f>
        <v>17.161533333333335</v>
      </c>
      <c r="Q12" s="74"/>
      <c r="R12" s="75">
        <f>AVERAGE(R8:R10)</f>
        <v>16.140566666666668</v>
      </c>
      <c r="S12" s="76"/>
    </row>
    <row r="13" spans="1:20" x14ac:dyDescent="0.3">
      <c r="A13" s="73" t="s">
        <v>28</v>
      </c>
      <c r="B13" s="74"/>
      <c r="C13" s="74"/>
      <c r="D13" s="75">
        <f>MIN(D8:D10)</f>
        <v>12.3588</v>
      </c>
      <c r="E13" s="74"/>
      <c r="F13" s="75">
        <f>MIN(F8:F10)</f>
        <v>25.837</v>
      </c>
      <c r="G13" s="74"/>
      <c r="H13" s="75">
        <f>MIN(H8:H10)</f>
        <v>26.874199999999998</v>
      </c>
      <c r="I13" s="74"/>
      <c r="J13" s="75">
        <f>MIN(J8:J10)</f>
        <v>57.827800000000003</v>
      </c>
      <c r="K13" s="74"/>
      <c r="L13" s="75">
        <f>MIN(L8:L10)</f>
        <v>28.743200000000002</v>
      </c>
      <c r="M13" s="74"/>
      <c r="N13" s="75">
        <f>MIN(N8:N10)</f>
        <v>21.437899999999999</v>
      </c>
      <c r="O13" s="74"/>
      <c r="P13" s="75">
        <f>MIN(P8:P10)</f>
        <v>16.213699999999999</v>
      </c>
      <c r="Q13" s="74"/>
      <c r="R13" s="75">
        <f>MIN(R8:R10)</f>
        <v>14.1913</v>
      </c>
      <c r="S13" s="76"/>
    </row>
    <row r="14" spans="1:20" ht="15" thickBot="1" x14ac:dyDescent="0.35">
      <c r="A14" s="77" t="s">
        <v>29</v>
      </c>
      <c r="B14" s="78"/>
      <c r="C14" s="78"/>
      <c r="D14" s="79">
        <f>MAX(D8:D10)</f>
        <v>12.7631</v>
      </c>
      <c r="E14" s="78"/>
      <c r="F14" s="79">
        <f>MAX(F8:F10)</f>
        <v>34.2879</v>
      </c>
      <c r="G14" s="78"/>
      <c r="H14" s="79">
        <f>MAX(H8:H10)</f>
        <v>41.8658</v>
      </c>
      <c r="I14" s="78"/>
      <c r="J14" s="79">
        <f>MAX(J8:J10)</f>
        <v>88.805400000000006</v>
      </c>
      <c r="K14" s="78"/>
      <c r="L14" s="79">
        <f>MAX(L8:L10)</f>
        <v>43.900799999999997</v>
      </c>
      <c r="M14" s="78"/>
      <c r="N14" s="79">
        <f>MAX(N8:N10)</f>
        <v>25.953800000000001</v>
      </c>
      <c r="O14" s="78"/>
      <c r="P14" s="79">
        <f>MAX(P8:P10)</f>
        <v>17.738499999999998</v>
      </c>
      <c r="Q14" s="78"/>
      <c r="R14" s="79">
        <f>MAX(R8:R10)</f>
        <v>18.842400000000001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Data'!$B$7:$R$2292,3,0)</f>
        <v>44482</v>
      </c>
      <c r="C8" s="65">
        <f>VLOOKUP($A8,'Return Data'!$B$7:$R$2292,4,0)</f>
        <v>83.331699999999998</v>
      </c>
      <c r="D8" s="65">
        <f>VLOOKUP($A8,'Return Data'!$B$7:$R$2292,10,0)</f>
        <v>11.8588</v>
      </c>
      <c r="E8" s="66">
        <f t="shared" ref="E8:E21" si="0">RANK(D8,D$8:D$21,0)</f>
        <v>12</v>
      </c>
      <c r="F8" s="65">
        <f>VLOOKUP($A8,'Return Data'!$B$7:$R$2292,11,0)</f>
        <v>28.779699999999998</v>
      </c>
      <c r="G8" s="66">
        <f t="shared" ref="G8:G21" si="1">RANK(F8,F$8:F$21,0)</f>
        <v>11</v>
      </c>
      <c r="H8" s="65">
        <f>VLOOKUP($A8,'Return Data'!$B$7:$R$2292,12,0)</f>
        <v>35.0383</v>
      </c>
      <c r="I8" s="66">
        <f t="shared" ref="I8:I21" si="2">RANK(H8,H$8:H$21,0)</f>
        <v>7</v>
      </c>
      <c r="J8" s="65">
        <f>VLOOKUP($A8,'Return Data'!$B$7:$R$2292,13,0)</f>
        <v>70.778099999999995</v>
      </c>
      <c r="K8" s="66">
        <f t="shared" ref="K8:K21" si="3">RANK(J8,J$8:J$21,0)</f>
        <v>5</v>
      </c>
      <c r="L8" s="65">
        <f>VLOOKUP($A8,'Return Data'!$B$7:$R$2292,17,0)</f>
        <v>32.297600000000003</v>
      </c>
      <c r="M8" s="66">
        <f t="shared" ref="M8:M21" si="4">RANK(L8,L$8:L$21,0)</f>
        <v>8</v>
      </c>
      <c r="N8" s="65">
        <f>VLOOKUP($A8,'Return Data'!$B$7:$R$2292,14,0)</f>
        <v>15.957700000000001</v>
      </c>
      <c r="O8" s="66">
        <f t="shared" ref="O8:O19" si="5">RANK(N8,N$8:N$21,0)</f>
        <v>12</v>
      </c>
      <c r="P8" s="65">
        <f>VLOOKUP($A8,'Return Data'!$B$7:$R$2292,15,0)</f>
        <v>11.201599999999999</v>
      </c>
      <c r="Q8" s="66">
        <f>RANK(P8,P$8:P$21,0)</f>
        <v>12</v>
      </c>
      <c r="R8" s="65">
        <f>VLOOKUP($A8,'Return Data'!$B$7:$R$2292,16,0)</f>
        <v>18.729700000000001</v>
      </c>
      <c r="S8" s="67">
        <f t="shared" ref="S8:S21" si="6">RANK(R8,R$8:R$21,0)</f>
        <v>5</v>
      </c>
    </row>
    <row r="9" spans="1:19" s="68" customFormat="1" x14ac:dyDescent="0.3">
      <c r="A9" s="63" t="s">
        <v>12</v>
      </c>
      <c r="B9" s="64">
        <f>VLOOKUP($A9,'Return Data'!$B$7:$R$2292,3,0)</f>
        <v>44482</v>
      </c>
      <c r="C9" s="65">
        <f>VLOOKUP($A9,'Return Data'!$B$7:$R$2292,4,0)</f>
        <v>483.137</v>
      </c>
      <c r="D9" s="65">
        <f>VLOOKUP($A9,'Return Data'!$B$7:$R$2292,10,0)</f>
        <v>14.7395</v>
      </c>
      <c r="E9" s="66">
        <f t="shared" si="0"/>
        <v>8</v>
      </c>
      <c r="F9" s="65">
        <f>VLOOKUP($A9,'Return Data'!$B$7:$R$2292,11,0)</f>
        <v>31.751899999999999</v>
      </c>
      <c r="G9" s="66">
        <f t="shared" si="1"/>
        <v>6</v>
      </c>
      <c r="H9" s="65">
        <f>VLOOKUP($A9,'Return Data'!$B$7:$R$2292,12,0)</f>
        <v>31.527799999999999</v>
      </c>
      <c r="I9" s="66">
        <f t="shared" si="2"/>
        <v>9</v>
      </c>
      <c r="J9" s="65">
        <f>VLOOKUP($A9,'Return Data'!$B$7:$R$2292,13,0)</f>
        <v>62.350999999999999</v>
      </c>
      <c r="K9" s="66">
        <f t="shared" si="3"/>
        <v>9</v>
      </c>
      <c r="L9" s="65">
        <f>VLOOKUP($A9,'Return Data'!$B$7:$R$2292,17,0)</f>
        <v>30.223700000000001</v>
      </c>
      <c r="M9" s="66">
        <f t="shared" si="4"/>
        <v>10</v>
      </c>
      <c r="N9" s="65">
        <f>VLOOKUP($A9,'Return Data'!$B$7:$R$2292,14,0)</f>
        <v>18.447299999999998</v>
      </c>
      <c r="O9" s="66">
        <f t="shared" si="5"/>
        <v>10</v>
      </c>
      <c r="P9" s="65">
        <f>VLOOKUP($A9,'Return Data'!$B$7:$R$2292,15,0)</f>
        <v>15.751200000000001</v>
      </c>
      <c r="Q9" s="66">
        <f>RANK(P9,P$8:P$21,0)</f>
        <v>8</v>
      </c>
      <c r="R9" s="65">
        <f>VLOOKUP($A9,'Return Data'!$B$7:$R$2292,16,0)</f>
        <v>17.535</v>
      </c>
      <c r="S9" s="67">
        <f t="shared" si="6"/>
        <v>8</v>
      </c>
    </row>
    <row r="10" spans="1:19" s="68" customFormat="1" x14ac:dyDescent="0.3">
      <c r="A10" s="63" t="s">
        <v>13</v>
      </c>
      <c r="B10" s="64">
        <f>VLOOKUP($A10,'Return Data'!$B$7:$R$2292,3,0)</f>
        <v>44482</v>
      </c>
      <c r="C10" s="65">
        <f>VLOOKUP($A10,'Return Data'!$B$7:$R$2292,4,0)</f>
        <v>273.62</v>
      </c>
      <c r="D10" s="65">
        <f>VLOOKUP($A10,'Return Data'!$B$7:$R$2292,10,0)</f>
        <v>17.3277</v>
      </c>
      <c r="E10" s="66">
        <f t="shared" si="0"/>
        <v>1</v>
      </c>
      <c r="F10" s="65">
        <f>VLOOKUP($A10,'Return Data'!$B$7:$R$2292,11,0)</f>
        <v>32.234699999999997</v>
      </c>
      <c r="G10" s="66">
        <f t="shared" si="1"/>
        <v>5</v>
      </c>
      <c r="H10" s="65">
        <f>VLOOKUP($A10,'Return Data'!$B$7:$R$2292,12,0)</f>
        <v>35.107599999999998</v>
      </c>
      <c r="I10" s="66">
        <f t="shared" si="2"/>
        <v>6</v>
      </c>
      <c r="J10" s="65">
        <f>VLOOKUP($A10,'Return Data'!$B$7:$R$2292,13,0)</f>
        <v>70.617900000000006</v>
      </c>
      <c r="K10" s="66">
        <f t="shared" si="3"/>
        <v>6</v>
      </c>
      <c r="L10" s="65">
        <f>VLOOKUP($A10,'Return Data'!$B$7:$R$2292,17,0)</f>
        <v>36.876399999999997</v>
      </c>
      <c r="M10" s="66">
        <f t="shared" si="4"/>
        <v>2</v>
      </c>
      <c r="N10" s="65">
        <f>VLOOKUP($A10,'Return Data'!$B$7:$R$2292,14,0)</f>
        <v>22.241099999999999</v>
      </c>
      <c r="O10" s="66">
        <f t="shared" si="5"/>
        <v>6</v>
      </c>
      <c r="P10" s="65">
        <f>VLOOKUP($A10,'Return Data'!$B$7:$R$2292,15,0)</f>
        <v>16.1953</v>
      </c>
      <c r="Q10" s="66">
        <f>RANK(P10,P$8:P$21,0)</f>
        <v>6</v>
      </c>
      <c r="R10" s="65">
        <f>VLOOKUP($A10,'Return Data'!$B$7:$R$2292,16,0)</f>
        <v>19.301100000000002</v>
      </c>
      <c r="S10" s="67">
        <f t="shared" si="6"/>
        <v>3</v>
      </c>
    </row>
    <row r="11" spans="1:19" s="68" customFormat="1" x14ac:dyDescent="0.3">
      <c r="A11" s="63" t="s">
        <v>14</v>
      </c>
      <c r="B11" s="64">
        <f>VLOOKUP($A11,'Return Data'!$B$7:$R$2292,3,0)</f>
        <v>44482</v>
      </c>
      <c r="C11" s="65">
        <f>VLOOKUP($A11,'Return Data'!$B$7:$R$2292,4,0)</f>
        <v>17.22</v>
      </c>
      <c r="D11" s="65">
        <f>VLOOKUP($A11,'Return Data'!$B$7:$R$2292,10,0)</f>
        <v>14.1153</v>
      </c>
      <c r="E11" s="66">
        <f t="shared" si="0"/>
        <v>9</v>
      </c>
      <c r="F11" s="65">
        <f>VLOOKUP($A11,'Return Data'!$B$7:$R$2292,11,0)</f>
        <v>29.8643</v>
      </c>
      <c r="G11" s="66">
        <f t="shared" si="1"/>
        <v>9</v>
      </c>
      <c r="H11" s="65">
        <f>VLOOKUP($A11,'Return Data'!$B$7:$R$2292,12,0)</f>
        <v>35.377400000000002</v>
      </c>
      <c r="I11" s="66">
        <f t="shared" si="2"/>
        <v>5</v>
      </c>
      <c r="J11" s="65">
        <f>VLOOKUP($A11,'Return Data'!$B$7:$R$2292,13,0)</f>
        <v>63.377600000000001</v>
      </c>
      <c r="K11" s="66">
        <f t="shared" si="3"/>
        <v>8</v>
      </c>
      <c r="L11" s="65">
        <f>VLOOKUP($A11,'Return Data'!$B$7:$R$2292,17,0)</f>
        <v>30.4956</v>
      </c>
      <c r="M11" s="66">
        <f t="shared" si="4"/>
        <v>9</v>
      </c>
      <c r="N11" s="65">
        <f>VLOOKUP($A11,'Return Data'!$B$7:$R$2292,14,0)</f>
        <v>19.662299999999998</v>
      </c>
      <c r="O11" s="66">
        <f t="shared" si="5"/>
        <v>9</v>
      </c>
      <c r="P11" s="65"/>
      <c r="Q11" s="66"/>
      <c r="R11" s="65">
        <f>VLOOKUP($A11,'Return Data'!$B$7:$R$2292,16,0)</f>
        <v>18.826899999999998</v>
      </c>
      <c r="S11" s="67">
        <f t="shared" si="6"/>
        <v>4</v>
      </c>
    </row>
    <row r="12" spans="1:19" s="68" customFormat="1" x14ac:dyDescent="0.3">
      <c r="A12" s="63" t="s">
        <v>15</v>
      </c>
      <c r="B12" s="64">
        <f>VLOOKUP($A12,'Return Data'!$B$7:$R$2292,3,0)</f>
        <v>44482</v>
      </c>
      <c r="C12" s="65">
        <f>VLOOKUP($A12,'Return Data'!$B$7:$R$2292,4,0)</f>
        <v>96.96</v>
      </c>
      <c r="D12" s="65">
        <f>VLOOKUP($A12,'Return Data'!$B$7:$R$2292,10,0)</f>
        <v>13.7361</v>
      </c>
      <c r="E12" s="66">
        <f t="shared" si="0"/>
        <v>10</v>
      </c>
      <c r="F12" s="65">
        <f>VLOOKUP($A12,'Return Data'!$B$7:$R$2292,11,0)</f>
        <v>37.590499999999999</v>
      </c>
      <c r="G12" s="66">
        <f t="shared" si="1"/>
        <v>1</v>
      </c>
      <c r="H12" s="65">
        <f>VLOOKUP($A12,'Return Data'!$B$7:$R$2292,12,0)</f>
        <v>54.616500000000002</v>
      </c>
      <c r="I12" s="66">
        <f t="shared" si="2"/>
        <v>1</v>
      </c>
      <c r="J12" s="65">
        <f>VLOOKUP($A12,'Return Data'!$B$7:$R$2292,13,0)</f>
        <v>101.8738</v>
      </c>
      <c r="K12" s="66">
        <f t="shared" si="3"/>
        <v>1</v>
      </c>
      <c r="L12" s="65">
        <f>VLOOKUP($A12,'Return Data'!$B$7:$R$2292,17,0)</f>
        <v>43.0548</v>
      </c>
      <c r="M12" s="66">
        <f t="shared" si="4"/>
        <v>1</v>
      </c>
      <c r="N12" s="65">
        <f>VLOOKUP($A12,'Return Data'!$B$7:$R$2292,14,0)</f>
        <v>24.437100000000001</v>
      </c>
      <c r="O12" s="66">
        <f t="shared" si="5"/>
        <v>2</v>
      </c>
      <c r="P12" s="65">
        <f>VLOOKUP($A12,'Return Data'!$B$7:$R$2292,15,0)</f>
        <v>18.968299999999999</v>
      </c>
      <c r="Q12" s="66">
        <f t="shared" ref="Q12:Q19" si="7">RANK(P12,P$8:P$21,0)</f>
        <v>1</v>
      </c>
      <c r="R12" s="65">
        <f>VLOOKUP($A12,'Return Data'!$B$7:$R$2292,16,0)</f>
        <v>18.456900000000001</v>
      </c>
      <c r="S12" s="67">
        <f t="shared" si="6"/>
        <v>6</v>
      </c>
    </row>
    <row r="13" spans="1:19" s="68" customFormat="1" x14ac:dyDescent="0.3">
      <c r="A13" s="63" t="s">
        <v>16</v>
      </c>
      <c r="B13" s="64">
        <f>VLOOKUP($A13,'Return Data'!$B$7:$R$2292,3,0)</f>
        <v>44482</v>
      </c>
      <c r="C13" s="65">
        <f>VLOOKUP($A13,'Return Data'!$B$7:$R$2292,4,0)</f>
        <v>19.8157</v>
      </c>
      <c r="D13" s="65">
        <f>VLOOKUP($A13,'Return Data'!$B$7:$R$2292,10,0)</f>
        <v>12.7385</v>
      </c>
      <c r="E13" s="66">
        <f t="shared" si="0"/>
        <v>11</v>
      </c>
      <c r="F13" s="65">
        <f>VLOOKUP($A13,'Return Data'!$B$7:$R$2292,11,0)</f>
        <v>27.402699999999999</v>
      </c>
      <c r="G13" s="66">
        <f t="shared" si="1"/>
        <v>12</v>
      </c>
      <c r="H13" s="65">
        <f>VLOOKUP($A13,'Return Data'!$B$7:$R$2292,12,0)</f>
        <v>27.972000000000001</v>
      </c>
      <c r="I13" s="66">
        <f t="shared" si="2"/>
        <v>11</v>
      </c>
      <c r="J13" s="65">
        <f>VLOOKUP($A13,'Return Data'!$B$7:$R$2292,13,0)</f>
        <v>59.419600000000003</v>
      </c>
      <c r="K13" s="66">
        <f t="shared" si="3"/>
        <v>12</v>
      </c>
      <c r="L13" s="65">
        <f>VLOOKUP($A13,'Return Data'!$B$7:$R$2292,17,0)</f>
        <v>28.689</v>
      </c>
      <c r="M13" s="66">
        <f t="shared" si="4"/>
        <v>12</v>
      </c>
      <c r="N13" s="65">
        <f>VLOOKUP($A13,'Return Data'!$B$7:$R$2292,14,0)</f>
        <v>16.424700000000001</v>
      </c>
      <c r="O13" s="66">
        <f t="shared" si="5"/>
        <v>11</v>
      </c>
      <c r="P13" s="65">
        <f>VLOOKUP($A13,'Return Data'!$B$7:$R$2292,15,0)</f>
        <v>11.3848</v>
      </c>
      <c r="Q13" s="66">
        <f t="shared" si="7"/>
        <v>11</v>
      </c>
      <c r="R13" s="65">
        <f>VLOOKUP($A13,'Return Data'!$B$7:$R$2292,16,0)</f>
        <v>11.855499999999999</v>
      </c>
      <c r="S13" s="67">
        <f t="shared" si="6"/>
        <v>14</v>
      </c>
    </row>
    <row r="14" spans="1:19" s="68" customFormat="1" x14ac:dyDescent="0.3">
      <c r="A14" s="63" t="s">
        <v>17</v>
      </c>
      <c r="B14" s="64">
        <f>VLOOKUP($A14,'Return Data'!$B$7:$R$2292,3,0)</f>
        <v>44482</v>
      </c>
      <c r="C14" s="65">
        <f>VLOOKUP($A14,'Return Data'!$B$7:$R$2292,4,0)</f>
        <v>58.158000000000001</v>
      </c>
      <c r="D14" s="65">
        <f>VLOOKUP($A14,'Return Data'!$B$7:$R$2292,10,0)</f>
        <v>15.013400000000001</v>
      </c>
      <c r="E14" s="66">
        <f t="shared" si="0"/>
        <v>6</v>
      </c>
      <c r="F14" s="65">
        <f>VLOOKUP($A14,'Return Data'!$B$7:$R$2292,11,0)</f>
        <v>30.661300000000001</v>
      </c>
      <c r="G14" s="66">
        <f t="shared" si="1"/>
        <v>7</v>
      </c>
      <c r="H14" s="65">
        <f>VLOOKUP($A14,'Return Data'!$B$7:$R$2292,12,0)</f>
        <v>33.285400000000003</v>
      </c>
      <c r="I14" s="66">
        <f t="shared" si="2"/>
        <v>8</v>
      </c>
      <c r="J14" s="65">
        <f>VLOOKUP($A14,'Return Data'!$B$7:$R$2292,13,0)</f>
        <v>74.3643</v>
      </c>
      <c r="K14" s="66">
        <f t="shared" si="3"/>
        <v>4</v>
      </c>
      <c r="L14" s="65">
        <f>VLOOKUP($A14,'Return Data'!$B$7:$R$2292,17,0)</f>
        <v>29.9727</v>
      </c>
      <c r="M14" s="66">
        <f t="shared" si="4"/>
        <v>11</v>
      </c>
      <c r="N14" s="65">
        <f>VLOOKUP($A14,'Return Data'!$B$7:$R$2292,14,0)</f>
        <v>23.5382</v>
      </c>
      <c r="O14" s="66">
        <f t="shared" si="5"/>
        <v>3</v>
      </c>
      <c r="P14" s="65">
        <f>VLOOKUP($A14,'Return Data'!$B$7:$R$2292,15,0)</f>
        <v>16.7133</v>
      </c>
      <c r="Q14" s="66">
        <f t="shared" si="7"/>
        <v>3</v>
      </c>
      <c r="R14" s="65">
        <f>VLOOKUP($A14,'Return Data'!$B$7:$R$2292,16,0)</f>
        <v>17.140599999999999</v>
      </c>
      <c r="S14" s="67">
        <f t="shared" si="6"/>
        <v>9</v>
      </c>
    </row>
    <row r="15" spans="1:19" s="68" customFormat="1" x14ac:dyDescent="0.3">
      <c r="A15" s="63" t="s">
        <v>18</v>
      </c>
      <c r="B15" s="64">
        <f>VLOOKUP($A15,'Return Data'!$B$7:$R$2292,3,0)</f>
        <v>44482</v>
      </c>
      <c r="C15" s="65">
        <f>VLOOKUP($A15,'Return Data'!$B$7:$R$2292,4,0)</f>
        <v>64.620999999999995</v>
      </c>
      <c r="D15" s="65">
        <f>VLOOKUP($A15,'Return Data'!$B$7:$R$2292,10,0)</f>
        <v>15.8352</v>
      </c>
      <c r="E15" s="66">
        <f t="shared" si="0"/>
        <v>3</v>
      </c>
      <c r="F15" s="65">
        <f>VLOOKUP($A15,'Return Data'!$B$7:$R$2292,11,0)</f>
        <v>32.357700000000001</v>
      </c>
      <c r="G15" s="66">
        <f t="shared" si="1"/>
        <v>4</v>
      </c>
      <c r="H15" s="65">
        <f>VLOOKUP($A15,'Return Data'!$B$7:$R$2292,12,0)</f>
        <v>38.176499999999997</v>
      </c>
      <c r="I15" s="66">
        <f t="shared" si="2"/>
        <v>4</v>
      </c>
      <c r="J15" s="65">
        <f>VLOOKUP($A15,'Return Data'!$B$7:$R$2292,13,0)</f>
        <v>68.846699999999998</v>
      </c>
      <c r="K15" s="66">
        <f t="shared" si="3"/>
        <v>7</v>
      </c>
      <c r="L15" s="65">
        <f>VLOOKUP($A15,'Return Data'!$B$7:$R$2292,17,0)</f>
        <v>34.644100000000002</v>
      </c>
      <c r="M15" s="66">
        <f t="shared" si="4"/>
        <v>5</v>
      </c>
      <c r="N15" s="65">
        <f>VLOOKUP($A15,'Return Data'!$B$7:$R$2292,14,0)</f>
        <v>22.882100000000001</v>
      </c>
      <c r="O15" s="66">
        <f t="shared" si="5"/>
        <v>5</v>
      </c>
      <c r="P15" s="65">
        <f>VLOOKUP($A15,'Return Data'!$B$7:$R$2292,15,0)</f>
        <v>16.6934</v>
      </c>
      <c r="Q15" s="66">
        <f t="shared" si="7"/>
        <v>4</v>
      </c>
      <c r="R15" s="65">
        <f>VLOOKUP($A15,'Return Data'!$B$7:$R$2292,16,0)</f>
        <v>20.804600000000001</v>
      </c>
      <c r="S15" s="67">
        <f t="shared" si="6"/>
        <v>2</v>
      </c>
    </row>
    <row r="16" spans="1:19" s="68" customFormat="1" x14ac:dyDescent="0.3">
      <c r="A16" s="63" t="s">
        <v>19</v>
      </c>
      <c r="B16" s="64">
        <f>VLOOKUP($A16,'Return Data'!$B$7:$R$2292,3,0)</f>
        <v>44482</v>
      </c>
      <c r="C16" s="65">
        <f>VLOOKUP($A16,'Return Data'!$B$7:$R$2292,4,0)</f>
        <v>136.91159999999999</v>
      </c>
      <c r="D16" s="65">
        <f>VLOOKUP($A16,'Return Data'!$B$7:$R$2292,10,0)</f>
        <v>15.4613</v>
      </c>
      <c r="E16" s="66">
        <f t="shared" si="0"/>
        <v>5</v>
      </c>
      <c r="F16" s="65">
        <f>VLOOKUP($A16,'Return Data'!$B$7:$R$2292,11,0)</f>
        <v>36.576599999999999</v>
      </c>
      <c r="G16" s="66">
        <f t="shared" si="1"/>
        <v>2</v>
      </c>
      <c r="H16" s="65">
        <f>VLOOKUP($A16,'Return Data'!$B$7:$R$2292,12,0)</f>
        <v>40.119799999999998</v>
      </c>
      <c r="I16" s="66">
        <f t="shared" si="2"/>
        <v>3</v>
      </c>
      <c r="J16" s="65">
        <f>VLOOKUP($A16,'Return Data'!$B$7:$R$2292,13,0)</f>
        <v>76.461100000000002</v>
      </c>
      <c r="K16" s="66">
        <f t="shared" si="3"/>
        <v>3</v>
      </c>
      <c r="L16" s="65">
        <f>VLOOKUP($A16,'Return Data'!$B$7:$R$2292,17,0)</f>
        <v>35.315300000000001</v>
      </c>
      <c r="M16" s="66">
        <f t="shared" si="4"/>
        <v>4</v>
      </c>
      <c r="N16" s="65">
        <f>VLOOKUP($A16,'Return Data'!$B$7:$R$2292,14,0)</f>
        <v>25.644200000000001</v>
      </c>
      <c r="O16" s="66">
        <f t="shared" si="5"/>
        <v>1</v>
      </c>
      <c r="P16" s="65">
        <f>VLOOKUP($A16,'Return Data'!$B$7:$R$2292,15,0)</f>
        <v>18.069800000000001</v>
      </c>
      <c r="Q16" s="66">
        <f t="shared" si="7"/>
        <v>2</v>
      </c>
      <c r="R16" s="65">
        <f>VLOOKUP($A16,'Return Data'!$B$7:$R$2292,16,0)</f>
        <v>17.052</v>
      </c>
      <c r="S16" s="67">
        <f t="shared" si="6"/>
        <v>10</v>
      </c>
    </row>
    <row r="17" spans="1:21" s="68" customFormat="1" x14ac:dyDescent="0.3">
      <c r="A17" s="63" t="s">
        <v>20</v>
      </c>
      <c r="B17" s="64">
        <f>VLOOKUP($A17,'Return Data'!$B$7:$R$2292,3,0)</f>
        <v>44482</v>
      </c>
      <c r="C17" s="65">
        <f>VLOOKUP($A17,'Return Data'!$B$7:$R$2292,4,0)</f>
        <v>80.37</v>
      </c>
      <c r="D17" s="65">
        <f>VLOOKUP($A17,'Return Data'!$B$7:$R$2292,10,0)</f>
        <v>9.3171999999999997</v>
      </c>
      <c r="E17" s="66">
        <f t="shared" si="0"/>
        <v>14</v>
      </c>
      <c r="F17" s="65">
        <f>VLOOKUP($A17,'Return Data'!$B$7:$R$2292,11,0)</f>
        <v>21.994499999999999</v>
      </c>
      <c r="G17" s="66">
        <f t="shared" si="1"/>
        <v>14</v>
      </c>
      <c r="H17" s="65">
        <f>VLOOKUP($A17,'Return Data'!$B$7:$R$2292,12,0)</f>
        <v>22.403300000000002</v>
      </c>
      <c r="I17" s="66">
        <f t="shared" si="2"/>
        <v>14</v>
      </c>
      <c r="J17" s="65">
        <f>VLOOKUP($A17,'Return Data'!$B$7:$R$2292,13,0)</f>
        <v>53.994999999999997</v>
      </c>
      <c r="K17" s="66">
        <f t="shared" si="3"/>
        <v>13</v>
      </c>
      <c r="L17" s="65">
        <f>VLOOKUP($A17,'Return Data'!$B$7:$R$2292,17,0)</f>
        <v>25.984500000000001</v>
      </c>
      <c r="M17" s="66">
        <f t="shared" si="4"/>
        <v>14</v>
      </c>
      <c r="N17" s="65">
        <f>VLOOKUP($A17,'Return Data'!$B$7:$R$2292,14,0)</f>
        <v>15.6776</v>
      </c>
      <c r="O17" s="66">
        <f t="shared" si="5"/>
        <v>13</v>
      </c>
      <c r="P17" s="65">
        <f>VLOOKUP($A17,'Return Data'!$B$7:$R$2292,15,0)</f>
        <v>12.0886</v>
      </c>
      <c r="Q17" s="66">
        <f t="shared" si="7"/>
        <v>10</v>
      </c>
      <c r="R17" s="65">
        <f>VLOOKUP($A17,'Return Data'!$B$7:$R$2292,16,0)</f>
        <v>14.295500000000001</v>
      </c>
      <c r="S17" s="67">
        <f t="shared" si="6"/>
        <v>13</v>
      </c>
    </row>
    <row r="18" spans="1:21" s="68" customFormat="1" x14ac:dyDescent="0.3">
      <c r="A18" s="63" t="s">
        <v>21</v>
      </c>
      <c r="B18" s="64">
        <f>VLOOKUP($A18,'Return Data'!$B$7:$R$2292,3,0)</f>
        <v>44482</v>
      </c>
      <c r="C18" s="65">
        <f>VLOOKUP($A18,'Return Data'!$B$7:$R$2292,4,0)</f>
        <v>223.4451</v>
      </c>
      <c r="D18" s="65">
        <f>VLOOKUP($A18,'Return Data'!$B$7:$R$2292,10,0)</f>
        <v>16.9358</v>
      </c>
      <c r="E18" s="66">
        <f t="shared" si="0"/>
        <v>2</v>
      </c>
      <c r="F18" s="65">
        <f>VLOOKUP($A18,'Return Data'!$B$7:$R$2292,11,0)</f>
        <v>28.869</v>
      </c>
      <c r="G18" s="66">
        <f t="shared" si="1"/>
        <v>10</v>
      </c>
      <c r="H18" s="65">
        <f>VLOOKUP($A18,'Return Data'!$B$7:$R$2292,12,0)</f>
        <v>26.852699999999999</v>
      </c>
      <c r="I18" s="66">
        <f t="shared" si="2"/>
        <v>13</v>
      </c>
      <c r="J18" s="65">
        <f>VLOOKUP($A18,'Return Data'!$B$7:$R$2292,13,0)</f>
        <v>50.523099999999999</v>
      </c>
      <c r="K18" s="66">
        <f t="shared" si="3"/>
        <v>14</v>
      </c>
      <c r="L18" s="65">
        <f>VLOOKUP($A18,'Return Data'!$B$7:$R$2292,17,0)</f>
        <v>27.1417</v>
      </c>
      <c r="M18" s="66">
        <f t="shared" si="4"/>
        <v>13</v>
      </c>
      <c r="N18" s="65">
        <f>VLOOKUP($A18,'Return Data'!$B$7:$R$2292,14,0)</f>
        <v>19.8398</v>
      </c>
      <c r="O18" s="66">
        <f t="shared" si="5"/>
        <v>8</v>
      </c>
      <c r="P18" s="65">
        <f>VLOOKUP($A18,'Return Data'!$B$7:$R$2292,15,0)</f>
        <v>15.9278</v>
      </c>
      <c r="Q18" s="66">
        <f t="shared" si="7"/>
        <v>7</v>
      </c>
      <c r="R18" s="65">
        <f>VLOOKUP($A18,'Return Data'!$B$7:$R$2292,16,0)</f>
        <v>18.381699999999999</v>
      </c>
      <c r="S18" s="67">
        <f t="shared" si="6"/>
        <v>7</v>
      </c>
    </row>
    <row r="19" spans="1:21" s="68" customFormat="1" x14ac:dyDescent="0.3">
      <c r="A19" s="63" t="s">
        <v>24</v>
      </c>
      <c r="B19" s="64">
        <f>VLOOKUP($A19,'Return Data'!$B$7:$R$2292,3,0)</f>
        <v>44482</v>
      </c>
      <c r="C19" s="65">
        <f>VLOOKUP($A19,'Return Data'!$B$7:$R$2292,4,0)</f>
        <v>441.19510000000002</v>
      </c>
      <c r="D19" s="65">
        <f>VLOOKUP($A19,'Return Data'!$B$7:$R$2292,10,0)</f>
        <v>14.9931</v>
      </c>
      <c r="E19" s="66">
        <f t="shared" si="0"/>
        <v>7</v>
      </c>
      <c r="F19" s="65">
        <f>VLOOKUP($A19,'Return Data'!$B$7:$R$2292,11,0)</f>
        <v>34.173099999999998</v>
      </c>
      <c r="G19" s="66">
        <f t="shared" si="1"/>
        <v>3</v>
      </c>
      <c r="H19" s="65">
        <f>VLOOKUP($A19,'Return Data'!$B$7:$R$2292,12,0)</f>
        <v>40.468200000000003</v>
      </c>
      <c r="I19" s="66">
        <f t="shared" si="2"/>
        <v>2</v>
      </c>
      <c r="J19" s="65">
        <f>VLOOKUP($A19,'Return Data'!$B$7:$R$2292,13,0)</f>
        <v>91.117999999999995</v>
      </c>
      <c r="K19" s="66">
        <f t="shared" si="3"/>
        <v>2</v>
      </c>
      <c r="L19" s="65">
        <f>VLOOKUP($A19,'Return Data'!$B$7:$R$2292,17,0)</f>
        <v>36.605200000000004</v>
      </c>
      <c r="M19" s="66">
        <f t="shared" si="4"/>
        <v>3</v>
      </c>
      <c r="N19" s="65">
        <f>VLOOKUP($A19,'Return Data'!$B$7:$R$2292,14,0)</f>
        <v>21.8461</v>
      </c>
      <c r="O19" s="66">
        <f t="shared" si="5"/>
        <v>7</v>
      </c>
      <c r="P19" s="65">
        <f>VLOOKUP($A19,'Return Data'!$B$7:$R$2292,15,0)</f>
        <v>14.9527</v>
      </c>
      <c r="Q19" s="66">
        <f t="shared" si="7"/>
        <v>9</v>
      </c>
      <c r="R19" s="65">
        <f>VLOOKUP($A19,'Return Data'!$B$7:$R$2292,16,0)</f>
        <v>15.338100000000001</v>
      </c>
      <c r="S19" s="67">
        <f t="shared" si="6"/>
        <v>11</v>
      </c>
    </row>
    <row r="20" spans="1:21" s="68" customFormat="1" x14ac:dyDescent="0.3">
      <c r="A20" s="63" t="s">
        <v>25</v>
      </c>
      <c r="B20" s="64">
        <f>VLOOKUP($A20,'Return Data'!$B$7:$R$2292,3,0)</f>
        <v>44482</v>
      </c>
      <c r="C20" s="65">
        <f>VLOOKUP($A20,'Return Data'!$B$7:$R$2292,4,0)</f>
        <v>17.809999999999999</v>
      </c>
      <c r="D20" s="65">
        <f>VLOOKUP($A20,'Return Data'!$B$7:$R$2292,10,0)</f>
        <v>15.7997</v>
      </c>
      <c r="E20" s="66">
        <f t="shared" si="0"/>
        <v>4</v>
      </c>
      <c r="F20" s="65">
        <f>VLOOKUP($A20,'Return Data'!$B$7:$R$2292,11,0)</f>
        <v>30.5718</v>
      </c>
      <c r="G20" s="66">
        <f t="shared" si="1"/>
        <v>8</v>
      </c>
      <c r="H20" s="65">
        <f>VLOOKUP($A20,'Return Data'!$B$7:$R$2292,12,0)</f>
        <v>30.6676</v>
      </c>
      <c r="I20" s="66">
        <f t="shared" si="2"/>
        <v>10</v>
      </c>
      <c r="J20" s="65">
        <f>VLOOKUP($A20,'Return Data'!$B$7:$R$2292,13,0)</f>
        <v>62.056399999999996</v>
      </c>
      <c r="K20" s="66">
        <f t="shared" si="3"/>
        <v>10</v>
      </c>
      <c r="L20" s="65">
        <f>VLOOKUP($A20,'Return Data'!$B$7:$R$2292,17,0)</f>
        <v>32.311999999999998</v>
      </c>
      <c r="M20" s="66">
        <f t="shared" si="4"/>
        <v>7</v>
      </c>
      <c r="N20" s="65"/>
      <c r="O20" s="66"/>
      <c r="P20" s="65"/>
      <c r="Q20" s="66"/>
      <c r="R20" s="65">
        <f>VLOOKUP($A20,'Return Data'!$B$7:$R$2292,16,0)</f>
        <v>22.3828</v>
      </c>
      <c r="S20" s="67">
        <f t="shared" si="6"/>
        <v>1</v>
      </c>
    </row>
    <row r="21" spans="1:21" s="68" customFormat="1" x14ac:dyDescent="0.3">
      <c r="A21" s="63" t="s">
        <v>26</v>
      </c>
      <c r="B21" s="64">
        <f>VLOOKUP($A21,'Return Data'!$B$7:$R$2292,3,0)</f>
        <v>44482</v>
      </c>
      <c r="C21" s="65">
        <f>VLOOKUP($A21,'Return Data'!$B$7:$R$2292,4,0)</f>
        <v>110.18510000000001</v>
      </c>
      <c r="D21" s="65">
        <f>VLOOKUP($A21,'Return Data'!$B$7:$R$2292,10,0)</f>
        <v>11.739100000000001</v>
      </c>
      <c r="E21" s="66">
        <f t="shared" si="0"/>
        <v>13</v>
      </c>
      <c r="F21" s="65">
        <f>VLOOKUP($A21,'Return Data'!$B$7:$R$2292,11,0)</f>
        <v>27.325399999999998</v>
      </c>
      <c r="G21" s="66">
        <f t="shared" si="1"/>
        <v>13</v>
      </c>
      <c r="H21" s="65">
        <f>VLOOKUP($A21,'Return Data'!$B$7:$R$2292,12,0)</f>
        <v>27.395900000000001</v>
      </c>
      <c r="I21" s="66">
        <f t="shared" si="2"/>
        <v>12</v>
      </c>
      <c r="J21" s="65">
        <f>VLOOKUP($A21,'Return Data'!$B$7:$R$2292,13,0)</f>
        <v>61.8596</v>
      </c>
      <c r="K21" s="66">
        <f t="shared" si="3"/>
        <v>11</v>
      </c>
      <c r="L21" s="65">
        <f>VLOOKUP($A21,'Return Data'!$B$7:$R$2292,17,0)</f>
        <v>33.179099999999998</v>
      </c>
      <c r="M21" s="66">
        <f t="shared" si="4"/>
        <v>6</v>
      </c>
      <c r="N21" s="65">
        <f>VLOOKUP($A21,'Return Data'!$B$7:$R$2292,14,0)</f>
        <v>23.0684</v>
      </c>
      <c r="O21" s="66">
        <f>RANK(N21,N$8:N$21,0)</f>
        <v>4</v>
      </c>
      <c r="P21" s="65">
        <f>VLOOKUP($A21,'Return Data'!$B$7:$R$2292,15,0)</f>
        <v>16.334199999999999</v>
      </c>
      <c r="Q21" s="66">
        <f>RANK(P21,P$8:P$21,0)</f>
        <v>5</v>
      </c>
      <c r="R21" s="65">
        <f>VLOOKUP($A21,'Return Data'!$B$7:$R$2292,16,0)</f>
        <v>14.968</v>
      </c>
      <c r="S21" s="67">
        <f t="shared" si="6"/>
        <v>12</v>
      </c>
    </row>
    <row r="22" spans="1:21" s="68" customFormat="1" x14ac:dyDescent="0.3">
      <c r="A22" s="69"/>
      <c r="B22" s="70"/>
      <c r="C22" s="70"/>
      <c r="D22" s="71"/>
      <c r="E22" s="70"/>
      <c r="F22" s="71"/>
      <c r="G22" s="70"/>
      <c r="H22" s="71"/>
      <c r="I22" s="70"/>
      <c r="J22" s="71"/>
      <c r="K22" s="70"/>
      <c r="L22" s="71"/>
      <c r="M22" s="70"/>
      <c r="N22" s="71"/>
      <c r="O22" s="70"/>
      <c r="P22" s="71"/>
      <c r="Q22" s="70"/>
      <c r="R22" s="71"/>
      <c r="S22" s="72"/>
    </row>
    <row r="23" spans="1:21" s="68" customFormat="1" x14ac:dyDescent="0.3">
      <c r="A23" s="73" t="s">
        <v>27</v>
      </c>
      <c r="B23" s="74"/>
      <c r="C23" s="74"/>
      <c r="D23" s="75">
        <f>AVERAGE(D8:D21)</f>
        <v>14.257907142857146</v>
      </c>
      <c r="E23" s="74"/>
      <c r="F23" s="75">
        <f>AVERAGE(F8:F21)</f>
        <v>30.72522857142857</v>
      </c>
      <c r="G23" s="74"/>
      <c r="H23" s="75">
        <f>AVERAGE(H8:H21)</f>
        <v>34.214928571428572</v>
      </c>
      <c r="I23" s="74"/>
      <c r="J23" s="75">
        <f>AVERAGE(J8:J21)</f>
        <v>69.1173</v>
      </c>
      <c r="K23" s="74"/>
      <c r="L23" s="75">
        <f>AVERAGE(L8:L21)</f>
        <v>32.627978571428578</v>
      </c>
      <c r="M23" s="74"/>
      <c r="N23" s="75">
        <f>AVERAGE(N8:N21)</f>
        <v>20.74358461538462</v>
      </c>
      <c r="O23" s="74"/>
      <c r="P23" s="75">
        <f>AVERAGE(P8:P21)</f>
        <v>15.35675</v>
      </c>
      <c r="Q23" s="74"/>
      <c r="R23" s="75">
        <f>AVERAGE(R8:R21)</f>
        <v>17.504885714285713</v>
      </c>
      <c r="S23" s="76"/>
    </row>
    <row r="24" spans="1:21" s="68" customFormat="1" x14ac:dyDescent="0.3">
      <c r="A24" s="73" t="s">
        <v>28</v>
      </c>
      <c r="B24" s="74"/>
      <c r="C24" s="74"/>
      <c r="D24" s="75">
        <f>MIN(D8:D21)</f>
        <v>9.3171999999999997</v>
      </c>
      <c r="E24" s="74"/>
      <c r="F24" s="75">
        <f>MIN(F8:F21)</f>
        <v>21.994499999999999</v>
      </c>
      <c r="G24" s="74"/>
      <c r="H24" s="75">
        <f>MIN(H8:H21)</f>
        <v>22.403300000000002</v>
      </c>
      <c r="I24" s="74"/>
      <c r="J24" s="75">
        <f>MIN(J8:J21)</f>
        <v>50.523099999999999</v>
      </c>
      <c r="K24" s="74"/>
      <c r="L24" s="75">
        <f>MIN(L8:L21)</f>
        <v>25.984500000000001</v>
      </c>
      <c r="M24" s="74"/>
      <c r="N24" s="75">
        <f>MIN(N8:N21)</f>
        <v>15.6776</v>
      </c>
      <c r="O24" s="74"/>
      <c r="P24" s="75">
        <f>MIN(P8:P21)</f>
        <v>11.201599999999999</v>
      </c>
      <c r="Q24" s="74"/>
      <c r="R24" s="75">
        <f>MIN(R8:R21)</f>
        <v>11.855499999999999</v>
      </c>
      <c r="S24" s="76"/>
    </row>
    <row r="25" spans="1:21" s="68" customFormat="1" ht="15" thickBot="1" x14ac:dyDescent="0.35">
      <c r="A25" s="77" t="s">
        <v>29</v>
      </c>
      <c r="B25" s="78"/>
      <c r="C25" s="78"/>
      <c r="D25" s="79">
        <f>MAX(D8:D21)</f>
        <v>17.3277</v>
      </c>
      <c r="E25" s="78"/>
      <c r="F25" s="79">
        <f>MAX(F8:F21)</f>
        <v>37.590499999999999</v>
      </c>
      <c r="G25" s="78"/>
      <c r="H25" s="79">
        <f>MAX(H8:H21)</f>
        <v>54.616500000000002</v>
      </c>
      <c r="I25" s="78"/>
      <c r="J25" s="79">
        <f>MAX(J8:J21)</f>
        <v>101.8738</v>
      </c>
      <c r="K25" s="78"/>
      <c r="L25" s="79">
        <f>MAX(L8:L21)</f>
        <v>43.0548</v>
      </c>
      <c r="M25" s="78"/>
      <c r="N25" s="79">
        <f>MAX(N8:N21)</f>
        <v>25.644200000000001</v>
      </c>
      <c r="O25" s="78"/>
      <c r="P25" s="79">
        <f>MAX(P8:P21)</f>
        <v>18.968299999999999</v>
      </c>
      <c r="Q25" s="78"/>
      <c r="R25" s="79">
        <f>MAX(R8:R21)</f>
        <v>22.3828</v>
      </c>
      <c r="S25" s="80"/>
    </row>
    <row r="26" spans="1:21" s="68" customFormat="1" x14ac:dyDescent="0.3">
      <c r="A26" s="112" t="s">
        <v>432</v>
      </c>
      <c r="B26" s="3"/>
      <c r="C26" s="3"/>
      <c r="D26" s="3"/>
      <c r="E26" s="3"/>
      <c r="F26" s="3"/>
      <c r="G26" s="3"/>
      <c r="H26" s="3"/>
      <c r="I26" s="3"/>
      <c r="J26" s="3"/>
      <c r="K26" s="3"/>
      <c r="L26" s="3"/>
      <c r="M26" s="3"/>
      <c r="N26" s="3"/>
      <c r="O26" s="3"/>
      <c r="P26" s="3"/>
      <c r="Q26" s="3"/>
      <c r="R26" s="3"/>
      <c r="S26" s="3"/>
      <c r="T26" s="3"/>
      <c r="U26" s="3"/>
    </row>
    <row r="27" spans="1:21" s="68"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Data'!$B$7:$R$2292,3,0)</f>
        <v>44482</v>
      </c>
      <c r="C8" s="65">
        <f>VLOOKUP($A8,'Return Data'!$B$7:$R$2292,4,0)</f>
        <v>279.73</v>
      </c>
      <c r="D8" s="65">
        <f>VLOOKUP($A8,'Return Data'!$B$7:$R$2292,10,0)</f>
        <v>11.251200000000001</v>
      </c>
      <c r="E8" s="66">
        <f t="shared" ref="E8:E13" si="0">RANK(D8,D$8:D$13,0)</f>
        <v>5</v>
      </c>
      <c r="F8" s="65">
        <f>VLOOKUP($A8,'Return Data'!$B$7:$R$2292,11,0)</f>
        <v>32.661499999999997</v>
      </c>
      <c r="G8" s="66">
        <f t="shared" ref="G8:G13" si="1">RANK(F8,F$8:F$13,0)</f>
        <v>3</v>
      </c>
      <c r="H8" s="65">
        <f>VLOOKUP($A8,'Return Data'!$B$7:$R$2292,12,0)</f>
        <v>33.931800000000003</v>
      </c>
      <c r="I8" s="66">
        <f t="shared" ref="I8:I13" si="2">RANK(H8,H$8:H$13,0)</f>
        <v>4</v>
      </c>
      <c r="J8" s="65">
        <f>VLOOKUP($A8,'Return Data'!$B$7:$R$2292,13,0)</f>
        <v>60.056100000000001</v>
      </c>
      <c r="K8" s="66">
        <f t="shared" ref="K8:K13" si="3">RANK(J8,J$8:J$13,0)</f>
        <v>4</v>
      </c>
      <c r="L8" s="65">
        <f>VLOOKUP($A8,'Return Data'!$B$7:$R$2292,17,0)</f>
        <v>32.781199999999998</v>
      </c>
      <c r="M8" s="66">
        <f>RANK(L8,L$8:L$13,0)</f>
        <v>4</v>
      </c>
      <c r="N8" s="65">
        <f>VLOOKUP($A8,'Return Data'!$B$7:$R$2292,14,0)</f>
        <v>20.349900000000002</v>
      </c>
      <c r="O8" s="66">
        <f>RANK(N8,N$8:N$13,0)</f>
        <v>4</v>
      </c>
      <c r="P8" s="65">
        <f>VLOOKUP($A8,'Return Data'!$B$7:$R$2292,15,0)</f>
        <v>13.0351</v>
      </c>
      <c r="Q8" s="66">
        <f>RANK(P8,P$8:P$13,0)</f>
        <v>5</v>
      </c>
      <c r="R8" s="65">
        <f>VLOOKUP($A8,'Return Data'!$B$7:$R$2292,16,0)</f>
        <v>13.0151</v>
      </c>
      <c r="S8" s="67">
        <f t="shared" ref="S8:S13" si="4">RANK(R8,R$8:R$13,0)</f>
        <v>6</v>
      </c>
    </row>
    <row r="9" spans="1:20" x14ac:dyDescent="0.3">
      <c r="A9" s="63" t="s">
        <v>767</v>
      </c>
      <c r="B9" s="64">
        <f>VLOOKUP($A9,'Return Data'!$B$7:$R$2292,3,0)</f>
        <v>44482</v>
      </c>
      <c r="C9" s="65">
        <f>VLOOKUP($A9,'Return Data'!$B$7:$R$2292,4,0)</f>
        <v>28.83</v>
      </c>
      <c r="D9" s="65">
        <f>VLOOKUP($A9,'Return Data'!$B$7:$R$2292,10,0)</f>
        <v>18.9847</v>
      </c>
      <c r="E9" s="66">
        <f t="shared" si="0"/>
        <v>1</v>
      </c>
      <c r="F9" s="65">
        <f>VLOOKUP($A9,'Return Data'!$B$7:$R$2292,11,0)</f>
        <v>38.672400000000003</v>
      </c>
      <c r="G9" s="66">
        <f t="shared" si="1"/>
        <v>1</v>
      </c>
      <c r="H9" s="65">
        <f>VLOOKUP($A9,'Return Data'!$B$7:$R$2292,12,0)</f>
        <v>43.148000000000003</v>
      </c>
      <c r="I9" s="66">
        <f t="shared" si="2"/>
        <v>1</v>
      </c>
      <c r="J9" s="65">
        <f>VLOOKUP($A9,'Return Data'!$B$7:$R$2292,13,0)</f>
        <v>86.722800000000007</v>
      </c>
      <c r="K9" s="66">
        <f t="shared" si="3"/>
        <v>1</v>
      </c>
      <c r="L9" s="65">
        <f>VLOOKUP($A9,'Return Data'!$B$7:$R$2292,17,0)</f>
        <v>34.2395</v>
      </c>
      <c r="M9" s="66">
        <f>RANK(L9,L$8:L$13,0)</f>
        <v>2</v>
      </c>
      <c r="N9" s="65">
        <f>VLOOKUP($A9,'Return Data'!$B$7:$R$2292,14,0)</f>
        <v>20.3309</v>
      </c>
      <c r="O9" s="66">
        <f>RANK(N9,N$8:N$13,0)</f>
        <v>5</v>
      </c>
      <c r="P9" s="65">
        <f>VLOOKUP($A9,'Return Data'!$B$7:$R$2292,15,0)</f>
        <v>15.353199999999999</v>
      </c>
      <c r="Q9" s="66">
        <f>RANK(P9,P$8:P$13,0)</f>
        <v>4</v>
      </c>
      <c r="R9" s="65">
        <f>VLOOKUP($A9,'Return Data'!$B$7:$R$2292,16,0)</f>
        <v>15.3462</v>
      </c>
      <c r="S9" s="67">
        <f t="shared" si="4"/>
        <v>3</v>
      </c>
    </row>
    <row r="10" spans="1:20" x14ac:dyDescent="0.3">
      <c r="A10" s="63" t="s">
        <v>768</v>
      </c>
      <c r="B10" s="64">
        <f>VLOOKUP($A10,'Return Data'!$B$7:$R$2292,3,0)</f>
        <v>44482</v>
      </c>
      <c r="C10" s="65">
        <f>VLOOKUP($A10,'Return Data'!$B$7:$R$2292,4,0)</f>
        <v>18.47</v>
      </c>
      <c r="D10" s="65">
        <f>VLOOKUP($A10,'Return Data'!$B$7:$R$2292,10,0)</f>
        <v>15.0062</v>
      </c>
      <c r="E10" s="66">
        <f t="shared" si="0"/>
        <v>3</v>
      </c>
      <c r="F10" s="65">
        <f>VLOOKUP($A10,'Return Data'!$B$7:$R$2292,11,0)</f>
        <v>27.7317</v>
      </c>
      <c r="G10" s="66">
        <f t="shared" si="1"/>
        <v>5</v>
      </c>
      <c r="H10" s="65">
        <f>VLOOKUP($A10,'Return Data'!$B$7:$R$2292,12,0)</f>
        <v>26.161200000000001</v>
      </c>
      <c r="I10" s="66">
        <f t="shared" si="2"/>
        <v>6</v>
      </c>
      <c r="J10" s="65">
        <f>VLOOKUP($A10,'Return Data'!$B$7:$R$2292,13,0)</f>
        <v>53.1509</v>
      </c>
      <c r="K10" s="66">
        <f t="shared" si="3"/>
        <v>6</v>
      </c>
      <c r="L10" s="65"/>
      <c r="M10" s="66"/>
      <c r="N10" s="65"/>
      <c r="O10" s="66"/>
      <c r="P10" s="65"/>
      <c r="Q10" s="66"/>
      <c r="R10" s="65">
        <f>VLOOKUP($A10,'Return Data'!$B$7:$R$2292,16,0)</f>
        <v>24.366499999999998</v>
      </c>
      <c r="S10" s="67">
        <f t="shared" si="4"/>
        <v>1</v>
      </c>
    </row>
    <row r="11" spans="1:20" x14ac:dyDescent="0.3">
      <c r="A11" s="63" t="s">
        <v>771</v>
      </c>
      <c r="B11" s="64">
        <f>VLOOKUP($A11,'Return Data'!$B$7:$R$2292,3,0)</f>
        <v>44482</v>
      </c>
      <c r="C11" s="65">
        <f>VLOOKUP($A11,'Return Data'!$B$7:$R$2292,4,0)</f>
        <v>92.62</v>
      </c>
      <c r="D11" s="65">
        <f>VLOOKUP($A11,'Return Data'!$B$7:$R$2292,10,0)</f>
        <v>12.635300000000001</v>
      </c>
      <c r="E11" s="66">
        <f t="shared" si="0"/>
        <v>4</v>
      </c>
      <c r="F11" s="65">
        <f>VLOOKUP($A11,'Return Data'!$B$7:$R$2292,11,0)</f>
        <v>26.168099999999999</v>
      </c>
      <c r="G11" s="66">
        <f t="shared" si="1"/>
        <v>6</v>
      </c>
      <c r="H11" s="65">
        <f>VLOOKUP($A11,'Return Data'!$B$7:$R$2292,12,0)</f>
        <v>30.047699999999999</v>
      </c>
      <c r="I11" s="66">
        <f t="shared" si="2"/>
        <v>5</v>
      </c>
      <c r="J11" s="65">
        <f>VLOOKUP($A11,'Return Data'!$B$7:$R$2292,13,0)</f>
        <v>58.786200000000001</v>
      </c>
      <c r="K11" s="66">
        <f t="shared" si="3"/>
        <v>5</v>
      </c>
      <c r="L11" s="65">
        <f>VLOOKUP($A11,'Return Data'!$B$7:$R$2292,17,0)</f>
        <v>32.305199999999999</v>
      </c>
      <c r="M11" s="66">
        <f>RANK(L11,L$8:L$13,0)</f>
        <v>5</v>
      </c>
      <c r="N11" s="65">
        <f>VLOOKUP($A11,'Return Data'!$B$7:$R$2292,14,0)</f>
        <v>21.691600000000001</v>
      </c>
      <c r="O11" s="66">
        <f>RANK(N11,N$8:N$13,0)</f>
        <v>3</v>
      </c>
      <c r="P11" s="65">
        <f>VLOOKUP($A11,'Return Data'!$B$7:$R$2292,15,0)</f>
        <v>17.852900000000002</v>
      </c>
      <c r="Q11" s="66">
        <f>RANK(P11,P$8:P$13,0)</f>
        <v>1</v>
      </c>
      <c r="R11" s="65">
        <f>VLOOKUP($A11,'Return Data'!$B$7:$R$2292,16,0)</f>
        <v>15.3261</v>
      </c>
      <c r="S11" s="67">
        <f t="shared" si="4"/>
        <v>4</v>
      </c>
    </row>
    <row r="12" spans="1:20" x14ac:dyDescent="0.3">
      <c r="A12" s="63" t="s">
        <v>773</v>
      </c>
      <c r="B12" s="64">
        <f>VLOOKUP($A12,'Return Data'!$B$7:$R$2292,3,0)</f>
        <v>44482</v>
      </c>
      <c r="C12" s="65">
        <f>VLOOKUP($A12,'Return Data'!$B$7:$R$2292,4,0)</f>
        <v>87.233699999999999</v>
      </c>
      <c r="D12" s="65">
        <f>VLOOKUP($A12,'Return Data'!$B$7:$R$2292,10,0)</f>
        <v>10.487399999999999</v>
      </c>
      <c r="E12" s="66">
        <f t="shared" si="0"/>
        <v>6</v>
      </c>
      <c r="F12" s="65">
        <f>VLOOKUP($A12,'Return Data'!$B$7:$R$2292,11,0)</f>
        <v>29.219200000000001</v>
      </c>
      <c r="G12" s="66">
        <f t="shared" si="1"/>
        <v>4</v>
      </c>
      <c r="H12" s="65">
        <f>VLOOKUP($A12,'Return Data'!$B$7:$R$2292,12,0)</f>
        <v>35.939700000000002</v>
      </c>
      <c r="I12" s="66">
        <f t="shared" si="2"/>
        <v>2</v>
      </c>
      <c r="J12" s="65">
        <f>VLOOKUP($A12,'Return Data'!$B$7:$R$2292,13,0)</f>
        <v>74.980800000000002</v>
      </c>
      <c r="K12" s="66">
        <f t="shared" si="3"/>
        <v>2</v>
      </c>
      <c r="L12" s="65">
        <f>VLOOKUP($A12,'Return Data'!$B$7:$R$2292,17,0)</f>
        <v>36.4771</v>
      </c>
      <c r="M12" s="66">
        <f>RANK(L12,L$8:L$13,0)</f>
        <v>1</v>
      </c>
      <c r="N12" s="65">
        <f>VLOOKUP($A12,'Return Data'!$B$7:$R$2292,14,0)</f>
        <v>25.277799999999999</v>
      </c>
      <c r="O12" s="66">
        <f>RANK(N12,N$8:N$13,0)</f>
        <v>1</v>
      </c>
      <c r="P12" s="65">
        <f>VLOOKUP($A12,'Return Data'!$B$7:$R$2292,15,0)</f>
        <v>17.5488</v>
      </c>
      <c r="Q12" s="66">
        <f>RANK(P12,P$8:P$13,0)</f>
        <v>2</v>
      </c>
      <c r="R12" s="65">
        <f>VLOOKUP($A12,'Return Data'!$B$7:$R$2292,16,0)</f>
        <v>16.170100000000001</v>
      </c>
      <c r="S12" s="67">
        <f t="shared" si="4"/>
        <v>2</v>
      </c>
    </row>
    <row r="13" spans="1:20" x14ac:dyDescent="0.3">
      <c r="A13" s="63" t="s">
        <v>774</v>
      </c>
      <c r="B13" s="64">
        <f>VLOOKUP($A13,'Return Data'!$B$7:$R$2292,3,0)</f>
        <v>44482</v>
      </c>
      <c r="C13" s="65">
        <f>VLOOKUP($A13,'Return Data'!$B$7:$R$2292,4,0)</f>
        <v>117.1778</v>
      </c>
      <c r="D13" s="65">
        <f>VLOOKUP($A13,'Return Data'!$B$7:$R$2292,10,0)</f>
        <v>15.743</v>
      </c>
      <c r="E13" s="66">
        <f t="shared" si="0"/>
        <v>2</v>
      </c>
      <c r="F13" s="65">
        <f>VLOOKUP($A13,'Return Data'!$B$7:$R$2292,11,0)</f>
        <v>32.9208</v>
      </c>
      <c r="G13" s="66">
        <f t="shared" si="1"/>
        <v>2</v>
      </c>
      <c r="H13" s="65">
        <f>VLOOKUP($A13,'Return Data'!$B$7:$R$2292,12,0)</f>
        <v>34.790900000000001</v>
      </c>
      <c r="I13" s="66">
        <f t="shared" si="2"/>
        <v>3</v>
      </c>
      <c r="J13" s="65">
        <f>VLOOKUP($A13,'Return Data'!$B$7:$R$2292,13,0)</f>
        <v>63.935200000000002</v>
      </c>
      <c r="K13" s="66">
        <f t="shared" si="3"/>
        <v>3</v>
      </c>
      <c r="L13" s="65">
        <f>VLOOKUP($A13,'Return Data'!$B$7:$R$2292,17,0)</f>
        <v>32.804400000000001</v>
      </c>
      <c r="M13" s="66">
        <f>RANK(L13,L$8:L$13,0)</f>
        <v>3</v>
      </c>
      <c r="N13" s="65">
        <f>VLOOKUP($A13,'Return Data'!$B$7:$R$2292,14,0)</f>
        <v>22.668199999999999</v>
      </c>
      <c r="O13" s="66">
        <f>RANK(N13,N$8:N$13,0)</f>
        <v>2</v>
      </c>
      <c r="P13" s="65">
        <f>VLOOKUP($A13,'Return Data'!$B$7:$R$2292,15,0)</f>
        <v>17.452200000000001</v>
      </c>
      <c r="Q13" s="66">
        <f>RANK(P13,P$8:P$13,0)</f>
        <v>3</v>
      </c>
      <c r="R13" s="65">
        <f>VLOOKUP($A13,'Return Data'!$B$7:$R$2292,16,0)</f>
        <v>14.818</v>
      </c>
      <c r="S13" s="67">
        <f t="shared" si="4"/>
        <v>5</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14.017966666666666</v>
      </c>
      <c r="E15" s="74"/>
      <c r="F15" s="75">
        <f>AVERAGE(F8:F13)</f>
        <v>31.228949999999998</v>
      </c>
      <c r="G15" s="74"/>
      <c r="H15" s="75">
        <f>AVERAGE(H8:H13)</f>
        <v>34.003216666666667</v>
      </c>
      <c r="I15" s="74"/>
      <c r="J15" s="75">
        <f>AVERAGE(J8:J13)</f>
        <v>66.272000000000006</v>
      </c>
      <c r="K15" s="74"/>
      <c r="L15" s="75">
        <f>AVERAGE(L8:L13)</f>
        <v>33.72148</v>
      </c>
      <c r="M15" s="74"/>
      <c r="N15" s="75">
        <f>AVERAGE(N8:N13)</f>
        <v>22.063680000000002</v>
      </c>
      <c r="O15" s="74"/>
      <c r="P15" s="75">
        <f>AVERAGE(P8:P13)</f>
        <v>16.248440000000002</v>
      </c>
      <c r="Q15" s="74"/>
      <c r="R15" s="75">
        <f>AVERAGE(R8:R13)</f>
        <v>16.507000000000001</v>
      </c>
      <c r="S15" s="76"/>
    </row>
    <row r="16" spans="1:20" x14ac:dyDescent="0.3">
      <c r="A16" s="73" t="s">
        <v>28</v>
      </c>
      <c r="B16" s="74"/>
      <c r="C16" s="74"/>
      <c r="D16" s="75">
        <f>MIN(D8:D13)</f>
        <v>10.487399999999999</v>
      </c>
      <c r="E16" s="74"/>
      <c r="F16" s="75">
        <f>MIN(F8:F13)</f>
        <v>26.168099999999999</v>
      </c>
      <c r="G16" s="74"/>
      <c r="H16" s="75">
        <f>MIN(H8:H13)</f>
        <v>26.161200000000001</v>
      </c>
      <c r="I16" s="74"/>
      <c r="J16" s="75">
        <f>MIN(J8:J13)</f>
        <v>53.1509</v>
      </c>
      <c r="K16" s="74"/>
      <c r="L16" s="75">
        <f>MIN(L8:L13)</f>
        <v>32.305199999999999</v>
      </c>
      <c r="M16" s="74"/>
      <c r="N16" s="75">
        <f>MIN(N8:N13)</f>
        <v>20.3309</v>
      </c>
      <c r="O16" s="74"/>
      <c r="P16" s="75">
        <f>MIN(P8:P13)</f>
        <v>13.0351</v>
      </c>
      <c r="Q16" s="74"/>
      <c r="R16" s="75">
        <f>MIN(R8:R13)</f>
        <v>13.0151</v>
      </c>
      <c r="S16" s="76"/>
    </row>
    <row r="17" spans="1:19" ht="15" thickBot="1" x14ac:dyDescent="0.35">
      <c r="A17" s="77" t="s">
        <v>29</v>
      </c>
      <c r="B17" s="78"/>
      <c r="C17" s="78"/>
      <c r="D17" s="79">
        <f>MAX(D8:D13)</f>
        <v>18.9847</v>
      </c>
      <c r="E17" s="78"/>
      <c r="F17" s="79">
        <f>MAX(F8:F13)</f>
        <v>38.672400000000003</v>
      </c>
      <c r="G17" s="78"/>
      <c r="H17" s="79">
        <f>MAX(H8:H13)</f>
        <v>43.148000000000003</v>
      </c>
      <c r="I17" s="78"/>
      <c r="J17" s="79">
        <f>MAX(J8:J13)</f>
        <v>86.722800000000007</v>
      </c>
      <c r="K17" s="78"/>
      <c r="L17" s="79">
        <f>MAX(L8:L13)</f>
        <v>36.4771</v>
      </c>
      <c r="M17" s="78"/>
      <c r="N17" s="79">
        <f>MAX(N8:N13)</f>
        <v>25.277799999999999</v>
      </c>
      <c r="O17" s="78"/>
      <c r="P17" s="79">
        <f>MAX(P8:P13)</f>
        <v>17.852900000000002</v>
      </c>
      <c r="Q17" s="78"/>
      <c r="R17" s="79">
        <f>MAX(R8:R13)</f>
        <v>24.366499999999998</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Data'!$B$7:$R$2292,3,0)</f>
        <v>44482</v>
      </c>
      <c r="C8" s="65">
        <f>VLOOKUP($A8,'Return Data'!$B$7:$R$2292,4,0)</f>
        <v>262.20999999999998</v>
      </c>
      <c r="D8" s="65">
        <f>VLOOKUP($A8,'Return Data'!$B$7:$R$2292,10,0)</f>
        <v>11.0777</v>
      </c>
      <c r="E8" s="66">
        <f t="shared" ref="E8:E13" si="0">RANK(D8,D$8:D$13,0)</f>
        <v>5</v>
      </c>
      <c r="F8" s="65">
        <f>VLOOKUP($A8,'Return Data'!$B$7:$R$2292,11,0)</f>
        <v>32.2423</v>
      </c>
      <c r="G8" s="66">
        <f t="shared" ref="G8:G13" si="1">RANK(F8,F$8:F$13,0)</f>
        <v>3</v>
      </c>
      <c r="H8" s="65">
        <f>VLOOKUP($A8,'Return Data'!$B$7:$R$2292,12,0)</f>
        <v>33.318100000000001</v>
      </c>
      <c r="I8" s="66">
        <f t="shared" ref="I8:I13" si="2">RANK(H8,H$8:H$13,0)</f>
        <v>4</v>
      </c>
      <c r="J8" s="65">
        <f>VLOOKUP($A8,'Return Data'!$B$7:$R$2292,13,0)</f>
        <v>59.030799999999999</v>
      </c>
      <c r="K8" s="66">
        <f t="shared" ref="K8:K13" si="3">RANK(J8,J$8:J$13,0)</f>
        <v>4</v>
      </c>
      <c r="L8" s="65">
        <f>VLOOKUP($A8,'Return Data'!$B$7:$R$2292,17,0)</f>
        <v>31.901499999999999</v>
      </c>
      <c r="M8" s="66">
        <f>RANK(L8,L$8:L$13,0)</f>
        <v>4</v>
      </c>
      <c r="N8" s="65">
        <f>VLOOKUP($A8,'Return Data'!$B$7:$R$2292,14,0)</f>
        <v>19.553100000000001</v>
      </c>
      <c r="O8" s="66">
        <f>RANK(N8,N$8:N$13,0)</f>
        <v>4</v>
      </c>
      <c r="P8" s="65">
        <f>VLOOKUP($A8,'Return Data'!$B$7:$R$2292,15,0)</f>
        <v>12.2361</v>
      </c>
      <c r="Q8" s="66">
        <f>RANK(P8,P$8:P$13,0)</f>
        <v>5</v>
      </c>
      <c r="R8" s="65">
        <f>VLOOKUP($A8,'Return Data'!$B$7:$R$2292,16,0)</f>
        <v>19.1036</v>
      </c>
      <c r="S8" s="67">
        <f t="shared" ref="S8:S13" si="4">RANK(R8,R$8:R$13,0)</f>
        <v>2</v>
      </c>
    </row>
    <row r="9" spans="1:20" x14ac:dyDescent="0.3">
      <c r="A9" s="63" t="s">
        <v>766</v>
      </c>
      <c r="B9" s="64">
        <f>VLOOKUP($A9,'Return Data'!$B$7:$R$2292,3,0)</f>
        <v>44482</v>
      </c>
      <c r="C9" s="65">
        <f>VLOOKUP($A9,'Return Data'!$B$7:$R$2292,4,0)</f>
        <v>27.23</v>
      </c>
      <c r="D9" s="65">
        <f>VLOOKUP($A9,'Return Data'!$B$7:$R$2292,10,0)</f>
        <v>18.6492</v>
      </c>
      <c r="E9" s="66">
        <f t="shared" si="0"/>
        <v>1</v>
      </c>
      <c r="F9" s="65">
        <f>VLOOKUP($A9,'Return Data'!$B$7:$R$2292,11,0)</f>
        <v>37.943300000000001</v>
      </c>
      <c r="G9" s="66">
        <f t="shared" si="1"/>
        <v>1</v>
      </c>
      <c r="H9" s="65">
        <f>VLOOKUP($A9,'Return Data'!$B$7:$R$2292,12,0)</f>
        <v>42.044899999999998</v>
      </c>
      <c r="I9" s="66">
        <f t="shared" si="2"/>
        <v>1</v>
      </c>
      <c r="J9" s="65">
        <f>VLOOKUP($A9,'Return Data'!$B$7:$R$2292,13,0)</f>
        <v>84.860799999999998</v>
      </c>
      <c r="K9" s="66">
        <f t="shared" si="3"/>
        <v>1</v>
      </c>
      <c r="L9" s="65">
        <f>VLOOKUP($A9,'Return Data'!$B$7:$R$2292,17,0)</f>
        <v>33.033299999999997</v>
      </c>
      <c r="M9" s="66">
        <f>RANK(L9,L$8:L$13,0)</f>
        <v>2</v>
      </c>
      <c r="N9" s="65">
        <f>VLOOKUP($A9,'Return Data'!$B$7:$R$2292,14,0)</f>
        <v>19.328800000000001</v>
      </c>
      <c r="O9" s="66">
        <f>RANK(N9,N$8:N$13,0)</f>
        <v>5</v>
      </c>
      <c r="P9" s="65">
        <f>VLOOKUP($A9,'Return Data'!$B$7:$R$2292,15,0)</f>
        <v>14.4194</v>
      </c>
      <c r="Q9" s="66">
        <f>RANK(P9,P$8:P$13,0)</f>
        <v>4</v>
      </c>
      <c r="R9" s="65">
        <f>VLOOKUP($A9,'Return Data'!$B$7:$R$2292,16,0)</f>
        <v>14.461600000000001</v>
      </c>
      <c r="S9" s="67">
        <f t="shared" si="4"/>
        <v>5</v>
      </c>
    </row>
    <row r="10" spans="1:20" x14ac:dyDescent="0.3">
      <c r="A10" s="63" t="s">
        <v>769</v>
      </c>
      <c r="B10" s="64">
        <f>VLOOKUP($A10,'Return Data'!$B$7:$R$2292,3,0)</f>
        <v>44482</v>
      </c>
      <c r="C10" s="65">
        <f>VLOOKUP($A10,'Return Data'!$B$7:$R$2292,4,0)</f>
        <v>17.78</v>
      </c>
      <c r="D10" s="65">
        <f>VLOOKUP($A10,'Return Data'!$B$7:$R$2292,10,0)</f>
        <v>14.7837</v>
      </c>
      <c r="E10" s="66">
        <f t="shared" si="0"/>
        <v>3</v>
      </c>
      <c r="F10" s="65">
        <f>VLOOKUP($A10,'Return Data'!$B$7:$R$2292,11,0)</f>
        <v>27.090800000000002</v>
      </c>
      <c r="G10" s="66">
        <f t="shared" si="1"/>
        <v>5</v>
      </c>
      <c r="H10" s="65">
        <f>VLOOKUP($A10,'Return Data'!$B$7:$R$2292,12,0)</f>
        <v>25.211300000000001</v>
      </c>
      <c r="I10" s="66">
        <f t="shared" si="2"/>
        <v>6</v>
      </c>
      <c r="J10" s="65">
        <f>VLOOKUP($A10,'Return Data'!$B$7:$R$2292,13,0)</f>
        <v>51.706499999999998</v>
      </c>
      <c r="K10" s="66">
        <f t="shared" si="3"/>
        <v>6</v>
      </c>
      <c r="L10" s="65"/>
      <c r="M10" s="66"/>
      <c r="N10" s="65"/>
      <c r="O10" s="66"/>
      <c r="P10" s="65"/>
      <c r="Q10" s="66"/>
      <c r="R10" s="65">
        <f>VLOOKUP($A10,'Return Data'!$B$7:$R$2292,16,0)</f>
        <v>22.695</v>
      </c>
      <c r="S10" s="67">
        <f t="shared" si="4"/>
        <v>1</v>
      </c>
    </row>
    <row r="11" spans="1:20" x14ac:dyDescent="0.3">
      <c r="A11" s="63" t="s">
        <v>770</v>
      </c>
      <c r="B11" s="64">
        <f>VLOOKUP($A11,'Return Data'!$B$7:$R$2292,3,0)</f>
        <v>44482</v>
      </c>
      <c r="C11" s="65">
        <f>VLOOKUP($A11,'Return Data'!$B$7:$R$2292,4,0)</f>
        <v>88.51</v>
      </c>
      <c r="D11" s="65">
        <f>VLOOKUP($A11,'Return Data'!$B$7:$R$2292,10,0)</f>
        <v>12.493600000000001</v>
      </c>
      <c r="E11" s="66">
        <f t="shared" si="0"/>
        <v>4</v>
      </c>
      <c r="F11" s="65">
        <f>VLOOKUP($A11,'Return Data'!$B$7:$R$2292,11,0)</f>
        <v>25.885400000000001</v>
      </c>
      <c r="G11" s="66">
        <f t="shared" si="1"/>
        <v>6</v>
      </c>
      <c r="H11" s="65">
        <f>VLOOKUP($A11,'Return Data'!$B$7:$R$2292,12,0)</f>
        <v>29.628</v>
      </c>
      <c r="I11" s="66">
        <f t="shared" si="2"/>
        <v>5</v>
      </c>
      <c r="J11" s="65">
        <f>VLOOKUP($A11,'Return Data'!$B$7:$R$2292,13,0)</f>
        <v>58.081800000000001</v>
      </c>
      <c r="K11" s="66">
        <f t="shared" si="3"/>
        <v>5</v>
      </c>
      <c r="L11" s="65">
        <f>VLOOKUP($A11,'Return Data'!$B$7:$R$2292,17,0)</f>
        <v>31.6538</v>
      </c>
      <c r="M11" s="66">
        <f>RANK(L11,L$8:L$13,0)</f>
        <v>5</v>
      </c>
      <c r="N11" s="65">
        <f>VLOOKUP($A11,'Return Data'!$B$7:$R$2292,14,0)</f>
        <v>20.991499999999998</v>
      </c>
      <c r="O11" s="66">
        <f>RANK(N11,N$8:N$13,0)</f>
        <v>3</v>
      </c>
      <c r="P11" s="65">
        <f>VLOOKUP($A11,'Return Data'!$B$7:$R$2292,15,0)</f>
        <v>17.264299999999999</v>
      </c>
      <c r="Q11" s="66">
        <f>RANK(P11,P$8:P$13,0)</f>
        <v>1</v>
      </c>
      <c r="R11" s="65">
        <f>VLOOKUP($A11,'Return Data'!$B$7:$R$2292,16,0)</f>
        <v>13.680899999999999</v>
      </c>
      <c r="S11" s="67">
        <f t="shared" si="4"/>
        <v>6</v>
      </c>
    </row>
    <row r="12" spans="1:20" x14ac:dyDescent="0.3">
      <c r="A12" s="63" t="s">
        <v>772</v>
      </c>
      <c r="B12" s="64">
        <f>VLOOKUP($A12,'Return Data'!$B$7:$R$2292,3,0)</f>
        <v>44482</v>
      </c>
      <c r="C12" s="65">
        <f>VLOOKUP($A12,'Return Data'!$B$7:$R$2292,4,0)</f>
        <v>82.126800000000003</v>
      </c>
      <c r="D12" s="65">
        <f>VLOOKUP($A12,'Return Data'!$B$7:$R$2292,10,0)</f>
        <v>10.289899999999999</v>
      </c>
      <c r="E12" s="66">
        <f t="shared" si="0"/>
        <v>6</v>
      </c>
      <c r="F12" s="65">
        <f>VLOOKUP($A12,'Return Data'!$B$7:$R$2292,11,0)</f>
        <v>28.765999999999998</v>
      </c>
      <c r="G12" s="66">
        <f t="shared" si="1"/>
        <v>4</v>
      </c>
      <c r="H12" s="65">
        <f>VLOOKUP($A12,'Return Data'!$B$7:$R$2292,12,0)</f>
        <v>35.201500000000003</v>
      </c>
      <c r="I12" s="66">
        <f t="shared" si="2"/>
        <v>2</v>
      </c>
      <c r="J12" s="65">
        <f>VLOOKUP($A12,'Return Data'!$B$7:$R$2292,13,0)</f>
        <v>73.638000000000005</v>
      </c>
      <c r="K12" s="66">
        <f t="shared" si="3"/>
        <v>2</v>
      </c>
      <c r="L12" s="65">
        <f>VLOOKUP($A12,'Return Data'!$B$7:$R$2292,17,0)</f>
        <v>35.211399999999998</v>
      </c>
      <c r="M12" s="66">
        <f>RANK(L12,L$8:L$13,0)</f>
        <v>1</v>
      </c>
      <c r="N12" s="65">
        <f>VLOOKUP($A12,'Return Data'!$B$7:$R$2292,14,0)</f>
        <v>24.253</v>
      </c>
      <c r="O12" s="66">
        <f>RANK(N12,N$8:N$13,0)</f>
        <v>1</v>
      </c>
      <c r="P12" s="65">
        <f>VLOOKUP($A12,'Return Data'!$B$7:$R$2292,15,0)</f>
        <v>16.6386</v>
      </c>
      <c r="Q12" s="66">
        <f>RANK(P12,P$8:P$13,0)</f>
        <v>3</v>
      </c>
      <c r="R12" s="65">
        <f>VLOOKUP($A12,'Return Data'!$B$7:$R$2292,16,0)</f>
        <v>14.635400000000001</v>
      </c>
      <c r="S12" s="67">
        <f t="shared" si="4"/>
        <v>4</v>
      </c>
    </row>
    <row r="13" spans="1:20" x14ac:dyDescent="0.3">
      <c r="A13" s="63" t="s">
        <v>775</v>
      </c>
      <c r="B13" s="64">
        <f>VLOOKUP($A13,'Return Data'!$B$7:$R$2292,3,0)</f>
        <v>44482</v>
      </c>
      <c r="C13" s="65">
        <f>VLOOKUP($A13,'Return Data'!$B$7:$R$2292,4,0)</f>
        <v>111.0752</v>
      </c>
      <c r="D13" s="65">
        <f>VLOOKUP($A13,'Return Data'!$B$7:$R$2292,10,0)</f>
        <v>15.568300000000001</v>
      </c>
      <c r="E13" s="66">
        <f t="shared" si="0"/>
        <v>2</v>
      </c>
      <c r="F13" s="65">
        <f>VLOOKUP($A13,'Return Data'!$B$7:$R$2292,11,0)</f>
        <v>32.536299999999997</v>
      </c>
      <c r="G13" s="66">
        <f t="shared" si="1"/>
        <v>2</v>
      </c>
      <c r="H13" s="65">
        <f>VLOOKUP($A13,'Return Data'!$B$7:$R$2292,12,0)</f>
        <v>34.208300000000001</v>
      </c>
      <c r="I13" s="66">
        <f t="shared" si="2"/>
        <v>3</v>
      </c>
      <c r="J13" s="65">
        <f>VLOOKUP($A13,'Return Data'!$B$7:$R$2292,13,0)</f>
        <v>62.991399999999999</v>
      </c>
      <c r="K13" s="66">
        <f t="shared" si="3"/>
        <v>3</v>
      </c>
      <c r="L13" s="65">
        <f>VLOOKUP($A13,'Return Data'!$B$7:$R$2292,17,0)</f>
        <v>32.061100000000003</v>
      </c>
      <c r="M13" s="66">
        <f>RANK(L13,L$8:L$13,0)</f>
        <v>3</v>
      </c>
      <c r="N13" s="65">
        <f>VLOOKUP($A13,'Return Data'!$B$7:$R$2292,14,0)</f>
        <v>21.959</v>
      </c>
      <c r="O13" s="66">
        <f>RANK(N13,N$8:N$13,0)</f>
        <v>2</v>
      </c>
      <c r="P13" s="65">
        <f>VLOOKUP($A13,'Return Data'!$B$7:$R$2292,15,0)</f>
        <v>16.745999999999999</v>
      </c>
      <c r="Q13" s="66">
        <f>RANK(P13,P$8:P$13,0)</f>
        <v>2</v>
      </c>
      <c r="R13" s="65">
        <f>VLOOKUP($A13,'Return Data'!$B$7:$R$2292,16,0)</f>
        <v>15.753500000000001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13.810400000000001</v>
      </c>
      <c r="E15" s="74"/>
      <c r="F15" s="75">
        <f>AVERAGE(F8:F13)</f>
        <v>30.744016666666663</v>
      </c>
      <c r="G15" s="74"/>
      <c r="H15" s="75">
        <f>AVERAGE(H8:H13)</f>
        <v>33.268683333333335</v>
      </c>
      <c r="I15" s="74"/>
      <c r="J15" s="75">
        <f>AVERAGE(J8:J13)</f>
        <v>65.051550000000006</v>
      </c>
      <c r="K15" s="74"/>
      <c r="L15" s="75">
        <f>AVERAGE(L8:L13)</f>
        <v>32.772220000000004</v>
      </c>
      <c r="M15" s="74"/>
      <c r="N15" s="75">
        <f>AVERAGE(N8:N13)</f>
        <v>21.217080000000003</v>
      </c>
      <c r="O15" s="74"/>
      <c r="P15" s="75">
        <f>AVERAGE(P8:P13)</f>
        <v>15.460879999999998</v>
      </c>
      <c r="Q15" s="74"/>
      <c r="R15" s="75">
        <f>AVERAGE(R8:R13)</f>
        <v>16.721666666666668</v>
      </c>
      <c r="S15" s="76"/>
    </row>
    <row r="16" spans="1:20" x14ac:dyDescent="0.3">
      <c r="A16" s="73" t="s">
        <v>28</v>
      </c>
      <c r="B16" s="74"/>
      <c r="C16" s="74"/>
      <c r="D16" s="75">
        <f>MIN(D8:D13)</f>
        <v>10.289899999999999</v>
      </c>
      <c r="E16" s="74"/>
      <c r="F16" s="75">
        <f>MIN(F8:F13)</f>
        <v>25.885400000000001</v>
      </c>
      <c r="G16" s="74"/>
      <c r="H16" s="75">
        <f>MIN(H8:H13)</f>
        <v>25.211300000000001</v>
      </c>
      <c r="I16" s="74"/>
      <c r="J16" s="75">
        <f>MIN(J8:J13)</f>
        <v>51.706499999999998</v>
      </c>
      <c r="K16" s="74"/>
      <c r="L16" s="75">
        <f>MIN(L8:L13)</f>
        <v>31.6538</v>
      </c>
      <c r="M16" s="74"/>
      <c r="N16" s="75">
        <f>MIN(N8:N13)</f>
        <v>19.328800000000001</v>
      </c>
      <c r="O16" s="74"/>
      <c r="P16" s="75">
        <f>MIN(P8:P13)</f>
        <v>12.2361</v>
      </c>
      <c r="Q16" s="74"/>
      <c r="R16" s="75">
        <f>MIN(R8:R13)</f>
        <v>13.680899999999999</v>
      </c>
      <c r="S16" s="76"/>
    </row>
    <row r="17" spans="1:19" ht="15" thickBot="1" x14ac:dyDescent="0.35">
      <c r="A17" s="77" t="s">
        <v>29</v>
      </c>
      <c r="B17" s="78"/>
      <c r="C17" s="78"/>
      <c r="D17" s="79">
        <f>MAX(D8:D13)</f>
        <v>18.6492</v>
      </c>
      <c r="E17" s="78"/>
      <c r="F17" s="79">
        <f>MAX(F8:F13)</f>
        <v>37.943300000000001</v>
      </c>
      <c r="G17" s="78"/>
      <c r="H17" s="79">
        <f>MAX(H8:H13)</f>
        <v>42.044899999999998</v>
      </c>
      <c r="I17" s="78"/>
      <c r="J17" s="79">
        <f>MAX(J8:J13)</f>
        <v>84.860799999999998</v>
      </c>
      <c r="K17" s="78"/>
      <c r="L17" s="79">
        <f>MAX(L8:L13)</f>
        <v>35.211399999999998</v>
      </c>
      <c r="M17" s="78"/>
      <c r="N17" s="79">
        <f>MAX(N8:N13)</f>
        <v>24.253</v>
      </c>
      <c r="O17" s="78"/>
      <c r="P17" s="79">
        <f>MAX(P8:P13)</f>
        <v>17.264299999999999</v>
      </c>
      <c r="Q17" s="78"/>
      <c r="R17" s="79">
        <f>MAX(R8:R13)</f>
        <v>22.695</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Data'!$B$7:$R$2292,3,0)</f>
        <v>44482</v>
      </c>
      <c r="C8" s="65">
        <f>VLOOKUP($A8,'Return Data'!$B$7:$R$2292,4,0)</f>
        <v>102.71559999999999</v>
      </c>
      <c r="D8" s="65">
        <f>VLOOKUP($A8,'Return Data'!$B$7:$R$2292,10,0)</f>
        <v>13.674099999999999</v>
      </c>
      <c r="E8" s="66">
        <f t="shared" ref="E8:E29" si="0">RANK(D8,D$8:D$29,0)</f>
        <v>15</v>
      </c>
      <c r="F8" s="65">
        <f>VLOOKUP($A8,'Return Data'!$B$7:$R$2292,11,0)</f>
        <v>27.1462</v>
      </c>
      <c r="G8" s="66">
        <f t="shared" ref="G8:G29" si="1">RANK(F8,F$8:F$29,0)</f>
        <v>15</v>
      </c>
      <c r="H8" s="65">
        <f>VLOOKUP($A8,'Return Data'!$B$7:$R$2292,12,0)</f>
        <v>24.237200000000001</v>
      </c>
      <c r="I8" s="66">
        <f t="shared" ref="I8:I27" si="2">RANK(H8,H$8:H$29,0)</f>
        <v>16</v>
      </c>
      <c r="J8" s="65">
        <f>VLOOKUP($A8,'Return Data'!$B$7:$R$2292,13,0)</f>
        <v>55.376600000000003</v>
      </c>
      <c r="K8" s="66">
        <f t="shared" ref="K8:K26" si="3">RANK(J8,J$8:J$29,0)</f>
        <v>17</v>
      </c>
      <c r="L8" s="65">
        <f>VLOOKUP($A8,'Return Data'!$B$7:$R$2292,17,0)</f>
        <v>28.3873</v>
      </c>
      <c r="M8" s="66">
        <f t="shared" ref="M8:M26" si="4">RANK(L8,L$8:L$29,0)</f>
        <v>10</v>
      </c>
      <c r="N8" s="65">
        <f>VLOOKUP($A8,'Return Data'!$B$7:$R$2292,14,0)</f>
        <v>21.273</v>
      </c>
      <c r="O8" s="66">
        <f t="shared" ref="O8" si="5">RANK(N8,N$8:N$29,0)</f>
        <v>11</v>
      </c>
      <c r="P8" s="65">
        <f>VLOOKUP($A8,'Return Data'!$B$7:$R$2292,15,0)</f>
        <v>15.919</v>
      </c>
      <c r="Q8" s="66">
        <f t="shared" ref="Q8" si="6">RANK(P8,P$8:P$29,0)</f>
        <v>11</v>
      </c>
      <c r="R8" s="65">
        <f>VLOOKUP($A8,'Return Data'!$B$7:$R$2292,16,0)</f>
        <v>16.8094</v>
      </c>
      <c r="S8" s="67">
        <f t="shared" ref="S8:S29" si="7">RANK(R8,R$8:R$29,0)</f>
        <v>14</v>
      </c>
    </row>
    <row r="9" spans="1:20" x14ac:dyDescent="0.3">
      <c r="A9" s="63" t="s">
        <v>821</v>
      </c>
      <c r="B9" s="64">
        <f>VLOOKUP($A9,'Return Data'!$B$7:$R$2292,3,0)</f>
        <v>44482</v>
      </c>
      <c r="C9" s="65">
        <f>VLOOKUP($A9,'Return Data'!$B$7:$R$2292,4,0)</f>
        <v>55.27</v>
      </c>
      <c r="D9" s="65">
        <f>VLOOKUP($A9,'Return Data'!$B$7:$R$2292,10,0)</f>
        <v>19.476900000000001</v>
      </c>
      <c r="E9" s="66">
        <f t="shared" si="0"/>
        <v>1</v>
      </c>
      <c r="F9" s="65">
        <f>VLOOKUP($A9,'Return Data'!$B$7:$R$2292,11,0)</f>
        <v>34.903599999999997</v>
      </c>
      <c r="G9" s="66">
        <f t="shared" si="1"/>
        <v>1</v>
      </c>
      <c r="H9" s="65">
        <f>VLOOKUP($A9,'Return Data'!$B$7:$R$2292,12,0)</f>
        <v>31.720700000000001</v>
      </c>
      <c r="I9" s="66">
        <f t="shared" si="2"/>
        <v>10</v>
      </c>
      <c r="J9" s="65">
        <f>VLOOKUP($A9,'Return Data'!$B$7:$R$2292,13,0)</f>
        <v>65.826599999999999</v>
      </c>
      <c r="K9" s="66">
        <f t="shared" si="3"/>
        <v>10</v>
      </c>
      <c r="L9" s="65">
        <f>VLOOKUP($A9,'Return Data'!$B$7:$R$2292,17,0)</f>
        <v>32.142099999999999</v>
      </c>
      <c r="M9" s="66">
        <f t="shared" si="4"/>
        <v>8</v>
      </c>
      <c r="N9" s="65">
        <f>VLOOKUP($A9,'Return Data'!$B$7:$R$2292,14,0)</f>
        <v>26.113900000000001</v>
      </c>
      <c r="O9" s="66">
        <f t="shared" ref="O9:O27" si="8">RANK(N9,N$8:N$29,0)</f>
        <v>4</v>
      </c>
      <c r="P9" s="65">
        <f>VLOOKUP($A9,'Return Data'!$B$7:$R$2292,15,0)</f>
        <v>21.375800000000002</v>
      </c>
      <c r="Q9" s="66">
        <f t="shared" ref="Q9:Q27" si="9">RANK(P9,P$8:P$29,0)</f>
        <v>1</v>
      </c>
      <c r="R9" s="65">
        <f>VLOOKUP($A9,'Return Data'!$B$7:$R$2292,16,0)</f>
        <v>19.3752</v>
      </c>
      <c r="S9" s="67">
        <f t="shared" si="7"/>
        <v>8</v>
      </c>
    </row>
    <row r="10" spans="1:20" x14ac:dyDescent="0.3">
      <c r="A10" s="63" t="s">
        <v>823</v>
      </c>
      <c r="B10" s="64">
        <f>VLOOKUP($A10,'Return Data'!$B$7:$R$2292,3,0)</f>
        <v>44482</v>
      </c>
      <c r="C10" s="65">
        <f>VLOOKUP($A10,'Return Data'!$B$7:$R$2292,4,0)</f>
        <v>16.242000000000001</v>
      </c>
      <c r="D10" s="65">
        <f>VLOOKUP($A10,'Return Data'!$B$7:$R$2292,10,0)</f>
        <v>15.3879</v>
      </c>
      <c r="E10" s="66">
        <f t="shared" si="0"/>
        <v>8</v>
      </c>
      <c r="F10" s="65">
        <f>VLOOKUP($A10,'Return Data'!$B$7:$R$2292,11,0)</f>
        <v>28.456199999999999</v>
      </c>
      <c r="G10" s="66">
        <f t="shared" si="1"/>
        <v>13</v>
      </c>
      <c r="H10" s="65">
        <f>VLOOKUP($A10,'Return Data'!$B$7:$R$2292,12,0)</f>
        <v>26.180900000000001</v>
      </c>
      <c r="I10" s="66">
        <f t="shared" si="2"/>
        <v>15</v>
      </c>
      <c r="J10" s="65">
        <f>VLOOKUP($A10,'Return Data'!$B$7:$R$2292,13,0)</f>
        <v>55.768700000000003</v>
      </c>
      <c r="K10" s="66">
        <f t="shared" si="3"/>
        <v>16</v>
      </c>
      <c r="L10" s="65">
        <f>VLOOKUP($A10,'Return Data'!$B$7:$R$2292,17,0)</f>
        <v>27.995100000000001</v>
      </c>
      <c r="M10" s="66">
        <f t="shared" si="4"/>
        <v>11</v>
      </c>
      <c r="N10" s="65">
        <f>VLOOKUP($A10,'Return Data'!$B$7:$R$2292,14,0)</f>
        <v>22.595700000000001</v>
      </c>
      <c r="O10" s="66">
        <f t="shared" si="8"/>
        <v>8</v>
      </c>
      <c r="P10" s="65"/>
      <c r="Q10" s="66"/>
      <c r="R10" s="65">
        <f>VLOOKUP($A10,'Return Data'!$B$7:$R$2292,16,0)</f>
        <v>12.816599999999999</v>
      </c>
      <c r="S10" s="67">
        <f t="shared" si="7"/>
        <v>22</v>
      </c>
    </row>
    <row r="11" spans="1:20" x14ac:dyDescent="0.3">
      <c r="A11" s="63" t="s">
        <v>825</v>
      </c>
      <c r="B11" s="64">
        <f>VLOOKUP($A11,'Return Data'!$B$7:$R$2292,3,0)</f>
        <v>44482</v>
      </c>
      <c r="C11" s="65">
        <f>VLOOKUP($A11,'Return Data'!$B$7:$R$2292,4,0)</f>
        <v>37.390999999999998</v>
      </c>
      <c r="D11" s="65">
        <f>VLOOKUP($A11,'Return Data'!$B$7:$R$2292,10,0)</f>
        <v>6.2092999999999998</v>
      </c>
      <c r="E11" s="66">
        <f t="shared" si="0"/>
        <v>22</v>
      </c>
      <c r="F11" s="65">
        <f>VLOOKUP($A11,'Return Data'!$B$7:$R$2292,11,0)</f>
        <v>19.896699999999999</v>
      </c>
      <c r="G11" s="66">
        <f t="shared" si="1"/>
        <v>21</v>
      </c>
      <c r="H11" s="65">
        <f>VLOOKUP($A11,'Return Data'!$B$7:$R$2292,12,0)</f>
        <v>19.235299999999999</v>
      </c>
      <c r="I11" s="66">
        <f t="shared" si="2"/>
        <v>20</v>
      </c>
      <c r="J11" s="65">
        <f>VLOOKUP($A11,'Return Data'!$B$7:$R$2292,13,0)</f>
        <v>46.602600000000002</v>
      </c>
      <c r="K11" s="66">
        <f t="shared" si="3"/>
        <v>19</v>
      </c>
      <c r="L11" s="65">
        <f>VLOOKUP($A11,'Return Data'!$B$7:$R$2292,17,0)</f>
        <v>23.3184</v>
      </c>
      <c r="M11" s="66">
        <f t="shared" si="4"/>
        <v>17</v>
      </c>
      <c r="N11" s="65">
        <f>VLOOKUP($A11,'Return Data'!$B$7:$R$2292,14,0)</f>
        <v>19.784099999999999</v>
      </c>
      <c r="O11" s="66">
        <f t="shared" si="8"/>
        <v>14</v>
      </c>
      <c r="P11" s="65">
        <f>VLOOKUP($A11,'Return Data'!$B$7:$R$2292,15,0)</f>
        <v>13.201000000000001</v>
      </c>
      <c r="Q11" s="66">
        <f t="shared" si="9"/>
        <v>14</v>
      </c>
      <c r="R11" s="65">
        <f>VLOOKUP($A11,'Return Data'!$B$7:$R$2292,16,0)</f>
        <v>14.855</v>
      </c>
      <c r="S11" s="67">
        <f t="shared" si="7"/>
        <v>17</v>
      </c>
    </row>
    <row r="12" spans="1:20" x14ac:dyDescent="0.3">
      <c r="A12" s="63" t="s">
        <v>828</v>
      </c>
      <c r="B12" s="64">
        <f>VLOOKUP($A12,'Return Data'!$B$7:$R$2292,3,0)</f>
        <v>44482</v>
      </c>
      <c r="C12" s="65">
        <f>VLOOKUP($A12,'Return Data'!$B$7:$R$2292,4,0)</f>
        <v>73.212199999999996</v>
      </c>
      <c r="D12" s="65">
        <f>VLOOKUP($A12,'Return Data'!$B$7:$R$2292,10,0)</f>
        <v>11.421900000000001</v>
      </c>
      <c r="E12" s="66">
        <f t="shared" si="0"/>
        <v>17</v>
      </c>
      <c r="F12" s="65">
        <f>VLOOKUP($A12,'Return Data'!$B$7:$R$2292,11,0)</f>
        <v>30.477</v>
      </c>
      <c r="G12" s="66">
        <f t="shared" si="1"/>
        <v>9</v>
      </c>
      <c r="H12" s="65">
        <f>VLOOKUP($A12,'Return Data'!$B$7:$R$2292,12,0)</f>
        <v>34.377699999999997</v>
      </c>
      <c r="I12" s="66">
        <f t="shared" si="2"/>
        <v>6</v>
      </c>
      <c r="J12" s="65">
        <f>VLOOKUP($A12,'Return Data'!$B$7:$R$2292,13,0)</f>
        <v>83.518699999999995</v>
      </c>
      <c r="K12" s="66">
        <f t="shared" si="3"/>
        <v>1</v>
      </c>
      <c r="L12" s="65">
        <f>VLOOKUP($A12,'Return Data'!$B$7:$R$2292,17,0)</f>
        <v>32.206699999999998</v>
      </c>
      <c r="M12" s="66">
        <f t="shared" si="4"/>
        <v>7</v>
      </c>
      <c r="N12" s="65">
        <f>VLOOKUP($A12,'Return Data'!$B$7:$R$2292,14,0)</f>
        <v>24.4847</v>
      </c>
      <c r="O12" s="66">
        <f t="shared" si="8"/>
        <v>6</v>
      </c>
      <c r="P12" s="65">
        <f>VLOOKUP($A12,'Return Data'!$B$7:$R$2292,15,0)</f>
        <v>17.371300000000002</v>
      </c>
      <c r="Q12" s="66">
        <f t="shared" si="9"/>
        <v>7</v>
      </c>
      <c r="R12" s="65">
        <f>VLOOKUP($A12,'Return Data'!$B$7:$R$2292,16,0)</f>
        <v>20.125399999999999</v>
      </c>
      <c r="S12" s="67">
        <f t="shared" si="7"/>
        <v>7</v>
      </c>
    </row>
    <row r="13" spans="1:20" x14ac:dyDescent="0.3">
      <c r="A13" s="63" t="s">
        <v>830</v>
      </c>
      <c r="B13" s="64">
        <f>VLOOKUP($A13,'Return Data'!$B$7:$R$2292,3,0)</f>
        <v>44482</v>
      </c>
      <c r="C13" s="65">
        <f>VLOOKUP($A13,'Return Data'!$B$7:$R$2292,4,0)</f>
        <v>123.746</v>
      </c>
      <c r="D13" s="65">
        <f>VLOOKUP($A13,'Return Data'!$B$7:$R$2292,10,0)</f>
        <v>15.6645</v>
      </c>
      <c r="E13" s="66">
        <f t="shared" si="0"/>
        <v>7</v>
      </c>
      <c r="F13" s="65">
        <f>VLOOKUP($A13,'Return Data'!$B$7:$R$2292,11,0)</f>
        <v>32.857399999999998</v>
      </c>
      <c r="G13" s="66">
        <f t="shared" si="1"/>
        <v>5</v>
      </c>
      <c r="H13" s="65">
        <f>VLOOKUP($A13,'Return Data'!$B$7:$R$2292,12,0)</f>
        <v>35.944299999999998</v>
      </c>
      <c r="I13" s="66">
        <f t="shared" si="2"/>
        <v>4</v>
      </c>
      <c r="J13" s="65">
        <f>VLOOKUP($A13,'Return Data'!$B$7:$R$2292,13,0)</f>
        <v>74.216499999999996</v>
      </c>
      <c r="K13" s="66">
        <f t="shared" si="3"/>
        <v>3</v>
      </c>
      <c r="L13" s="65">
        <f>VLOOKUP($A13,'Return Data'!$B$7:$R$2292,17,0)</f>
        <v>25.4419</v>
      </c>
      <c r="M13" s="66">
        <f t="shared" si="4"/>
        <v>15</v>
      </c>
      <c r="N13" s="65">
        <f>VLOOKUP($A13,'Return Data'!$B$7:$R$2292,14,0)</f>
        <v>17.883500000000002</v>
      </c>
      <c r="O13" s="66">
        <f t="shared" si="8"/>
        <v>15</v>
      </c>
      <c r="P13" s="65">
        <f>VLOOKUP($A13,'Return Data'!$B$7:$R$2292,15,0)</f>
        <v>13.025499999999999</v>
      </c>
      <c r="Q13" s="66">
        <f t="shared" si="9"/>
        <v>15</v>
      </c>
      <c r="R13" s="65">
        <f>VLOOKUP($A13,'Return Data'!$B$7:$R$2292,16,0)</f>
        <v>13.782999999999999</v>
      </c>
      <c r="S13" s="67">
        <f t="shared" si="7"/>
        <v>20</v>
      </c>
    </row>
    <row r="14" spans="1:20" x14ac:dyDescent="0.3">
      <c r="A14" s="63" t="s">
        <v>833</v>
      </c>
      <c r="B14" s="64">
        <f>VLOOKUP($A14,'Return Data'!$B$7:$R$2292,3,0)</f>
        <v>44482</v>
      </c>
      <c r="C14" s="65">
        <f>VLOOKUP($A14,'Return Data'!$B$7:$R$2292,4,0)</f>
        <v>55.45</v>
      </c>
      <c r="D14" s="65">
        <f>VLOOKUP($A14,'Return Data'!$B$7:$R$2292,10,0)</f>
        <v>14.779500000000001</v>
      </c>
      <c r="E14" s="66">
        <f t="shared" si="0"/>
        <v>10</v>
      </c>
      <c r="F14" s="65">
        <f>VLOOKUP($A14,'Return Data'!$B$7:$R$2292,11,0)</f>
        <v>30.562799999999999</v>
      </c>
      <c r="G14" s="66">
        <f t="shared" si="1"/>
        <v>7</v>
      </c>
      <c r="H14" s="65">
        <f>VLOOKUP($A14,'Return Data'!$B$7:$R$2292,12,0)</f>
        <v>30.6858</v>
      </c>
      <c r="I14" s="66">
        <f t="shared" si="2"/>
        <v>13</v>
      </c>
      <c r="J14" s="65">
        <f>VLOOKUP($A14,'Return Data'!$B$7:$R$2292,13,0)</f>
        <v>67.623900000000006</v>
      </c>
      <c r="K14" s="66">
        <f t="shared" si="3"/>
        <v>7</v>
      </c>
      <c r="L14" s="65">
        <f>VLOOKUP($A14,'Return Data'!$B$7:$R$2292,17,0)</f>
        <v>34.956400000000002</v>
      </c>
      <c r="M14" s="66">
        <f t="shared" si="4"/>
        <v>5</v>
      </c>
      <c r="N14" s="65">
        <f>VLOOKUP($A14,'Return Data'!$B$7:$R$2292,14,0)</f>
        <v>21.581600000000002</v>
      </c>
      <c r="O14" s="66">
        <f t="shared" si="8"/>
        <v>10</v>
      </c>
      <c r="P14" s="65">
        <f>VLOOKUP($A14,'Return Data'!$B$7:$R$2292,15,0)</f>
        <v>16.291899999999998</v>
      </c>
      <c r="Q14" s="66">
        <f t="shared" si="9"/>
        <v>9</v>
      </c>
      <c r="R14" s="65">
        <f>VLOOKUP($A14,'Return Data'!$B$7:$R$2292,16,0)</f>
        <v>15.7826</v>
      </c>
      <c r="S14" s="67">
        <f t="shared" si="7"/>
        <v>15</v>
      </c>
    </row>
    <row r="15" spans="1:20" x14ac:dyDescent="0.3">
      <c r="A15" s="63" t="s">
        <v>834</v>
      </c>
      <c r="B15" s="64">
        <f>VLOOKUP($A15,'Return Data'!$B$7:$R$2292,3,0)</f>
        <v>44482</v>
      </c>
      <c r="C15" s="65">
        <f>VLOOKUP($A15,'Return Data'!$B$7:$R$2292,4,0)</f>
        <v>16.87</v>
      </c>
      <c r="D15" s="65">
        <f>VLOOKUP($A15,'Return Data'!$B$7:$R$2292,10,0)</f>
        <v>17.561</v>
      </c>
      <c r="E15" s="66">
        <f t="shared" si="0"/>
        <v>2</v>
      </c>
      <c r="F15" s="65">
        <f>VLOOKUP($A15,'Return Data'!$B$7:$R$2292,11,0)</f>
        <v>30.572800000000001</v>
      </c>
      <c r="G15" s="66">
        <f t="shared" si="1"/>
        <v>6</v>
      </c>
      <c r="H15" s="65">
        <f>VLOOKUP($A15,'Return Data'!$B$7:$R$2292,12,0)</f>
        <v>28.680399999999999</v>
      </c>
      <c r="I15" s="66">
        <f t="shared" si="2"/>
        <v>14</v>
      </c>
      <c r="J15" s="65">
        <f>VLOOKUP($A15,'Return Data'!$B$7:$R$2292,13,0)</f>
        <v>56.348500000000001</v>
      </c>
      <c r="K15" s="66">
        <f t="shared" si="3"/>
        <v>15</v>
      </c>
      <c r="L15" s="65">
        <f>VLOOKUP($A15,'Return Data'!$B$7:$R$2292,17,0)</f>
        <v>29.040800000000001</v>
      </c>
      <c r="M15" s="66">
        <f t="shared" si="4"/>
        <v>9</v>
      </c>
      <c r="N15" s="65">
        <f>VLOOKUP($A15,'Return Data'!$B$7:$R$2292,14,0)</f>
        <v>20.591100000000001</v>
      </c>
      <c r="O15" s="66">
        <f t="shared" si="8"/>
        <v>13</v>
      </c>
      <c r="P15" s="65"/>
      <c r="Q15" s="66"/>
      <c r="R15" s="65">
        <f>VLOOKUP($A15,'Return Data'!$B$7:$R$2292,16,0)</f>
        <v>14.322699999999999</v>
      </c>
      <c r="S15" s="67">
        <f t="shared" si="7"/>
        <v>19</v>
      </c>
    </row>
    <row r="16" spans="1:20" x14ac:dyDescent="0.3">
      <c r="A16" s="63" t="s">
        <v>836</v>
      </c>
      <c r="B16" s="64">
        <f>VLOOKUP($A16,'Return Data'!$B$7:$R$2292,3,0)</f>
        <v>44482</v>
      </c>
      <c r="C16" s="65">
        <f>VLOOKUP($A16,'Return Data'!$B$7:$R$2292,4,0)</f>
        <v>61.69</v>
      </c>
      <c r="D16" s="65">
        <f>VLOOKUP($A16,'Return Data'!$B$7:$R$2292,10,0)</f>
        <v>10.3973</v>
      </c>
      <c r="E16" s="66">
        <f t="shared" si="0"/>
        <v>18</v>
      </c>
      <c r="F16" s="65">
        <f>VLOOKUP($A16,'Return Data'!$B$7:$R$2292,11,0)</f>
        <v>23.5777</v>
      </c>
      <c r="G16" s="66">
        <f t="shared" si="1"/>
        <v>18</v>
      </c>
      <c r="H16" s="65">
        <f>VLOOKUP($A16,'Return Data'!$B$7:$R$2292,12,0)</f>
        <v>18.680299999999999</v>
      </c>
      <c r="I16" s="66">
        <f t="shared" si="2"/>
        <v>21</v>
      </c>
      <c r="J16" s="65">
        <f>VLOOKUP($A16,'Return Data'!$B$7:$R$2292,13,0)</f>
        <v>37.670200000000001</v>
      </c>
      <c r="K16" s="66">
        <f t="shared" si="3"/>
        <v>22</v>
      </c>
      <c r="L16" s="65">
        <f>VLOOKUP($A16,'Return Data'!$B$7:$R$2292,17,0)</f>
        <v>27.387499999999999</v>
      </c>
      <c r="M16" s="66">
        <f t="shared" si="4"/>
        <v>12</v>
      </c>
      <c r="N16" s="65">
        <f>VLOOKUP($A16,'Return Data'!$B$7:$R$2292,14,0)</f>
        <v>17.648800000000001</v>
      </c>
      <c r="O16" s="66">
        <f t="shared" si="8"/>
        <v>16</v>
      </c>
      <c r="P16" s="65">
        <f>VLOOKUP($A16,'Return Data'!$B$7:$R$2292,15,0)</f>
        <v>16.1509</v>
      </c>
      <c r="Q16" s="66">
        <f t="shared" si="9"/>
        <v>10</v>
      </c>
      <c r="R16" s="65">
        <f>VLOOKUP($A16,'Return Data'!$B$7:$R$2292,16,0)</f>
        <v>13.690300000000001</v>
      </c>
      <c r="S16" s="67">
        <f t="shared" si="7"/>
        <v>21</v>
      </c>
    </row>
    <row r="17" spans="1:19" x14ac:dyDescent="0.3">
      <c r="A17" s="63" t="s">
        <v>838</v>
      </c>
      <c r="B17" s="64">
        <f>VLOOKUP($A17,'Return Data'!$B$7:$R$2292,3,0)</f>
        <v>44482</v>
      </c>
      <c r="C17" s="65">
        <f>VLOOKUP($A17,'Return Data'!$B$7:$R$2292,4,0)</f>
        <v>34.002200000000002</v>
      </c>
      <c r="D17" s="65">
        <f>VLOOKUP($A17,'Return Data'!$B$7:$R$2292,10,0)</f>
        <v>16.7502</v>
      </c>
      <c r="E17" s="66">
        <f t="shared" si="0"/>
        <v>4</v>
      </c>
      <c r="F17" s="65">
        <f>VLOOKUP($A17,'Return Data'!$B$7:$R$2292,11,0)</f>
        <v>33.912300000000002</v>
      </c>
      <c r="G17" s="66">
        <f t="shared" si="1"/>
        <v>2</v>
      </c>
      <c r="H17" s="65">
        <f>VLOOKUP($A17,'Return Data'!$B$7:$R$2292,12,0)</f>
        <v>31.992999999999999</v>
      </c>
      <c r="I17" s="66">
        <f t="shared" si="2"/>
        <v>9</v>
      </c>
      <c r="J17" s="65">
        <f>VLOOKUP($A17,'Return Data'!$B$7:$R$2292,13,0)</f>
        <v>67.219300000000004</v>
      </c>
      <c r="K17" s="66">
        <f t="shared" si="3"/>
        <v>8</v>
      </c>
      <c r="L17" s="65">
        <f>VLOOKUP($A17,'Return Data'!$B$7:$R$2292,17,0)</f>
        <v>38.210599999999999</v>
      </c>
      <c r="M17" s="66">
        <f t="shared" si="4"/>
        <v>1</v>
      </c>
      <c r="N17" s="65">
        <f>VLOOKUP($A17,'Return Data'!$B$7:$R$2292,14,0)</f>
        <v>32.5291</v>
      </c>
      <c r="O17" s="66">
        <f t="shared" si="8"/>
        <v>1</v>
      </c>
      <c r="P17" s="65">
        <f>VLOOKUP($A17,'Return Data'!$B$7:$R$2292,15,0)</f>
        <v>21.161200000000001</v>
      </c>
      <c r="Q17" s="66">
        <f t="shared" si="9"/>
        <v>2</v>
      </c>
      <c r="R17" s="65">
        <f>VLOOKUP($A17,'Return Data'!$B$7:$R$2292,16,0)</f>
        <v>19.227900000000002</v>
      </c>
      <c r="S17" s="67">
        <f t="shared" si="7"/>
        <v>9</v>
      </c>
    </row>
    <row r="18" spans="1:19" x14ac:dyDescent="0.3">
      <c r="A18" s="63" t="s">
        <v>841</v>
      </c>
      <c r="B18" s="64">
        <f>VLOOKUP($A18,'Return Data'!$B$7:$R$2292,3,0)</f>
        <v>44482</v>
      </c>
      <c r="C18" s="65">
        <f>VLOOKUP($A18,'Return Data'!$B$7:$R$2292,4,0)</f>
        <v>13.827</v>
      </c>
      <c r="D18" s="65">
        <f>VLOOKUP($A18,'Return Data'!$B$7:$R$2292,10,0)</f>
        <v>17.376899999999999</v>
      </c>
      <c r="E18" s="66">
        <f t="shared" si="0"/>
        <v>3</v>
      </c>
      <c r="F18" s="65">
        <f>VLOOKUP($A18,'Return Data'!$B$7:$R$2292,11,0)</f>
        <v>25.594999999999999</v>
      </c>
      <c r="G18" s="66">
        <f t="shared" si="1"/>
        <v>16</v>
      </c>
      <c r="H18" s="65">
        <f>VLOOKUP($A18,'Return Data'!$B$7:$R$2292,12,0)</f>
        <v>21.3949</v>
      </c>
      <c r="I18" s="66">
        <f t="shared" si="2"/>
        <v>19</v>
      </c>
      <c r="J18" s="65">
        <f>VLOOKUP($A18,'Return Data'!$B$7:$R$2292,13,0)</f>
        <v>58.419400000000003</v>
      </c>
      <c r="K18" s="66">
        <f t="shared" si="3"/>
        <v>13</v>
      </c>
      <c r="L18" s="65">
        <f>VLOOKUP($A18,'Return Data'!$B$7:$R$2292,17,0)</f>
        <v>18.191500000000001</v>
      </c>
      <c r="M18" s="66">
        <f t="shared" si="4"/>
        <v>18</v>
      </c>
      <c r="N18" s="65">
        <f>VLOOKUP($A18,'Return Data'!$B$7:$R$2292,14,0)</f>
        <v>17.2454</v>
      </c>
      <c r="O18" s="66">
        <f t="shared" si="8"/>
        <v>17</v>
      </c>
      <c r="P18" s="65">
        <f>VLOOKUP($A18,'Return Data'!$B$7:$R$2292,15,0)</f>
        <v>13.515599999999999</v>
      </c>
      <c r="Q18" s="66">
        <f t="shared" si="9"/>
        <v>13</v>
      </c>
      <c r="R18" s="65">
        <f>VLOOKUP($A18,'Return Data'!$B$7:$R$2292,16,0)</f>
        <v>15.5426</v>
      </c>
      <c r="S18" s="67">
        <f t="shared" si="7"/>
        <v>16</v>
      </c>
    </row>
    <row r="19" spans="1:19" x14ac:dyDescent="0.3">
      <c r="A19" s="63" t="s">
        <v>842</v>
      </c>
      <c r="B19" s="64">
        <f>VLOOKUP($A19,'Return Data'!$B$7:$R$2292,3,0)</f>
        <v>44482</v>
      </c>
      <c r="C19" s="65">
        <f>VLOOKUP($A19,'Return Data'!$B$7:$R$2292,4,0)</f>
        <v>17.623000000000001</v>
      </c>
      <c r="D19" s="65">
        <f>VLOOKUP($A19,'Return Data'!$B$7:$R$2292,10,0)</f>
        <v>14.420199999999999</v>
      </c>
      <c r="E19" s="66">
        <f t="shared" si="0"/>
        <v>11</v>
      </c>
      <c r="F19" s="65">
        <f>VLOOKUP($A19,'Return Data'!$B$7:$R$2292,11,0)</f>
        <v>28.307200000000002</v>
      </c>
      <c r="G19" s="66">
        <f t="shared" si="1"/>
        <v>14</v>
      </c>
      <c r="H19" s="65">
        <f>VLOOKUP($A19,'Return Data'!$B$7:$R$2292,12,0)</f>
        <v>32.2254</v>
      </c>
      <c r="I19" s="66">
        <f t="shared" si="2"/>
        <v>8</v>
      </c>
      <c r="J19" s="65">
        <f>VLOOKUP($A19,'Return Data'!$B$7:$R$2292,13,0)</f>
        <v>59.947400000000002</v>
      </c>
      <c r="K19" s="66">
        <f t="shared" si="3"/>
        <v>12</v>
      </c>
      <c r="L19" s="65"/>
      <c r="M19" s="66"/>
      <c r="N19" s="65"/>
      <c r="O19" s="66"/>
      <c r="P19" s="65"/>
      <c r="Q19" s="66"/>
      <c r="R19" s="65">
        <f>VLOOKUP($A19,'Return Data'!$B$7:$R$2292,16,0)</f>
        <v>28.6873</v>
      </c>
      <c r="S19" s="67">
        <f t="shared" si="7"/>
        <v>4</v>
      </c>
    </row>
    <row r="20" spans="1:19" x14ac:dyDescent="0.3">
      <c r="A20" s="63" t="s">
        <v>844</v>
      </c>
      <c r="B20" s="64">
        <f>VLOOKUP($A20,'Return Data'!$B$7:$R$2292,3,0)</f>
        <v>44482</v>
      </c>
      <c r="C20" s="65">
        <f>VLOOKUP($A20,'Return Data'!$B$7:$R$2292,4,0)</f>
        <v>17.207999999999998</v>
      </c>
      <c r="D20" s="65">
        <f>VLOOKUP($A20,'Return Data'!$B$7:$R$2292,10,0)</f>
        <v>8.1516000000000002</v>
      </c>
      <c r="E20" s="66">
        <f t="shared" si="0"/>
        <v>20</v>
      </c>
      <c r="F20" s="65">
        <f>VLOOKUP($A20,'Return Data'!$B$7:$R$2292,11,0)</f>
        <v>20.209599999999998</v>
      </c>
      <c r="G20" s="66">
        <f t="shared" si="1"/>
        <v>20</v>
      </c>
      <c r="H20" s="65">
        <f>VLOOKUP($A20,'Return Data'!$B$7:$R$2292,12,0)</f>
        <v>23.505299999999998</v>
      </c>
      <c r="I20" s="66">
        <f t="shared" si="2"/>
        <v>18</v>
      </c>
      <c r="J20" s="65">
        <f>VLOOKUP($A20,'Return Data'!$B$7:$R$2292,13,0)</f>
        <v>42.0974</v>
      </c>
      <c r="K20" s="66">
        <f t="shared" si="3"/>
        <v>21</v>
      </c>
      <c r="L20" s="65">
        <f>VLOOKUP($A20,'Return Data'!$B$7:$R$2292,17,0)</f>
        <v>25.927199999999999</v>
      </c>
      <c r="M20" s="66">
        <f t="shared" si="4"/>
        <v>13</v>
      </c>
      <c r="N20" s="65"/>
      <c r="O20" s="66"/>
      <c r="P20" s="65"/>
      <c r="Q20" s="66"/>
      <c r="R20" s="65">
        <f>VLOOKUP($A20,'Return Data'!$B$7:$R$2292,16,0)</f>
        <v>20.278500000000001</v>
      </c>
      <c r="S20" s="67">
        <f t="shared" si="7"/>
        <v>5</v>
      </c>
    </row>
    <row r="21" spans="1:19" x14ac:dyDescent="0.3">
      <c r="A21" s="63" t="s">
        <v>846</v>
      </c>
      <c r="B21" s="64">
        <f>VLOOKUP($A21,'Return Data'!$B$7:$R$2292,3,0)</f>
        <v>44482</v>
      </c>
      <c r="C21" s="65">
        <f>VLOOKUP($A21,'Return Data'!$B$7:$R$2292,4,0)</f>
        <v>21.274000000000001</v>
      </c>
      <c r="D21" s="65">
        <f>VLOOKUP($A21,'Return Data'!$B$7:$R$2292,10,0)</f>
        <v>16.225999999999999</v>
      </c>
      <c r="E21" s="66">
        <f t="shared" si="0"/>
        <v>5</v>
      </c>
      <c r="F21" s="65">
        <f>VLOOKUP($A21,'Return Data'!$B$7:$R$2292,11,0)</f>
        <v>32.929299999999998</v>
      </c>
      <c r="G21" s="66">
        <f t="shared" si="1"/>
        <v>4</v>
      </c>
      <c r="H21" s="65">
        <f>VLOOKUP($A21,'Return Data'!$B$7:$R$2292,12,0)</f>
        <v>37.021799999999999</v>
      </c>
      <c r="I21" s="66">
        <f t="shared" si="2"/>
        <v>3</v>
      </c>
      <c r="J21" s="65">
        <f>VLOOKUP($A21,'Return Data'!$B$7:$R$2292,13,0)</f>
        <v>68.227099999999993</v>
      </c>
      <c r="K21" s="66">
        <f t="shared" si="3"/>
        <v>6</v>
      </c>
      <c r="L21" s="65"/>
      <c r="M21" s="66"/>
      <c r="N21" s="65"/>
      <c r="O21" s="66"/>
      <c r="P21" s="65"/>
      <c r="Q21" s="66"/>
      <c r="R21" s="65">
        <f>VLOOKUP($A21,'Return Data'!$B$7:$R$2292,16,0)</f>
        <v>36.622100000000003</v>
      </c>
      <c r="S21" s="67">
        <f t="shared" si="7"/>
        <v>1</v>
      </c>
    </row>
    <row r="22" spans="1:19" x14ac:dyDescent="0.3">
      <c r="A22" s="63" t="s">
        <v>848</v>
      </c>
      <c r="B22" s="64">
        <f>VLOOKUP($A22,'Return Data'!$B$7:$R$2292,3,0)</f>
        <v>44482</v>
      </c>
      <c r="C22" s="65">
        <f>VLOOKUP($A22,'Return Data'!$B$7:$R$2292,4,0)</f>
        <v>38.258200000000002</v>
      </c>
      <c r="D22" s="65">
        <f>VLOOKUP($A22,'Return Data'!$B$7:$R$2292,10,0)</f>
        <v>7.9459</v>
      </c>
      <c r="E22" s="66">
        <f t="shared" si="0"/>
        <v>21</v>
      </c>
      <c r="F22" s="65">
        <f>VLOOKUP($A22,'Return Data'!$B$7:$R$2292,11,0)</f>
        <v>17.6191</v>
      </c>
      <c r="G22" s="66">
        <f t="shared" si="1"/>
        <v>22</v>
      </c>
      <c r="H22" s="65">
        <f>VLOOKUP($A22,'Return Data'!$B$7:$R$2292,12,0)</f>
        <v>16.723099999999999</v>
      </c>
      <c r="I22" s="66">
        <f t="shared" si="2"/>
        <v>22</v>
      </c>
      <c r="J22" s="65">
        <f>VLOOKUP($A22,'Return Data'!$B$7:$R$2292,13,0)</f>
        <v>43.247799999999998</v>
      </c>
      <c r="K22" s="66">
        <f t="shared" si="3"/>
        <v>20</v>
      </c>
      <c r="L22" s="65">
        <f>VLOOKUP($A22,'Return Data'!$B$7:$R$2292,17,0)</f>
        <v>24.7483</v>
      </c>
      <c r="M22" s="66">
        <f t="shared" si="4"/>
        <v>16</v>
      </c>
      <c r="N22" s="65">
        <f>VLOOKUP($A22,'Return Data'!$B$7:$R$2292,14,0)</f>
        <v>21.659400000000002</v>
      </c>
      <c r="O22" s="66">
        <f t="shared" si="8"/>
        <v>9</v>
      </c>
      <c r="P22" s="65">
        <f>VLOOKUP($A22,'Return Data'!$B$7:$R$2292,15,0)</f>
        <v>15.890700000000001</v>
      </c>
      <c r="Q22" s="66">
        <f t="shared" si="9"/>
        <v>12</v>
      </c>
      <c r="R22" s="65">
        <f>VLOOKUP($A22,'Return Data'!$B$7:$R$2292,16,0)</f>
        <v>17.2651</v>
      </c>
      <c r="S22" s="67">
        <f t="shared" si="7"/>
        <v>12</v>
      </c>
    </row>
    <row r="23" spans="1:19" x14ac:dyDescent="0.3">
      <c r="A23" s="63" t="s">
        <v>851</v>
      </c>
      <c r="B23" s="64">
        <f>VLOOKUP($A23,'Return Data'!$B$7:$R$2292,3,0)</f>
        <v>44482</v>
      </c>
      <c r="C23" s="65">
        <f>VLOOKUP($A23,'Return Data'!$B$7:$R$2292,4,0)</f>
        <v>86.736000000000004</v>
      </c>
      <c r="D23" s="65">
        <f>VLOOKUP($A23,'Return Data'!$B$7:$R$2292,10,0)</f>
        <v>16.180399999999999</v>
      </c>
      <c r="E23" s="66">
        <f t="shared" si="0"/>
        <v>6</v>
      </c>
      <c r="F23" s="65">
        <f>VLOOKUP($A23,'Return Data'!$B$7:$R$2292,11,0)</f>
        <v>29.990100000000002</v>
      </c>
      <c r="G23" s="66">
        <f t="shared" si="1"/>
        <v>10</v>
      </c>
      <c r="H23" s="65">
        <f>VLOOKUP($A23,'Return Data'!$B$7:$R$2292,12,0)</f>
        <v>37.679699999999997</v>
      </c>
      <c r="I23" s="66">
        <f t="shared" si="2"/>
        <v>2</v>
      </c>
      <c r="J23" s="65">
        <f>VLOOKUP($A23,'Return Data'!$B$7:$R$2292,13,0)</f>
        <v>80.503699999999995</v>
      </c>
      <c r="K23" s="66">
        <f t="shared" si="3"/>
        <v>2</v>
      </c>
      <c r="L23" s="65">
        <f>VLOOKUP($A23,'Return Data'!$B$7:$R$2292,17,0)</f>
        <v>36.849699999999999</v>
      </c>
      <c r="M23" s="66">
        <f t="shared" si="4"/>
        <v>3</v>
      </c>
      <c r="N23" s="65">
        <f>VLOOKUP($A23,'Return Data'!$B$7:$R$2292,14,0)</f>
        <v>25.210799999999999</v>
      </c>
      <c r="O23" s="66">
        <f t="shared" si="8"/>
        <v>5</v>
      </c>
      <c r="P23" s="65">
        <f>VLOOKUP($A23,'Return Data'!$B$7:$R$2292,15,0)</f>
        <v>16.7012</v>
      </c>
      <c r="Q23" s="66">
        <f t="shared" si="9"/>
        <v>8</v>
      </c>
      <c r="R23" s="65">
        <f>VLOOKUP($A23,'Return Data'!$B$7:$R$2292,16,0)</f>
        <v>20.1493</v>
      </c>
      <c r="S23" s="67">
        <f t="shared" si="7"/>
        <v>6</v>
      </c>
    </row>
    <row r="24" spans="1:19" x14ac:dyDescent="0.3">
      <c r="A24" s="63" t="s">
        <v>853</v>
      </c>
      <c r="B24" s="64">
        <f>VLOOKUP($A24,'Return Data'!$B$7:$R$2292,3,0)</f>
        <v>44482</v>
      </c>
      <c r="C24" s="65">
        <f>VLOOKUP($A24,'Return Data'!$B$7:$R$2292,4,0)</f>
        <v>121.71</v>
      </c>
      <c r="D24" s="65">
        <f>VLOOKUP($A24,'Return Data'!$B$7:$R$2292,10,0)</f>
        <v>13.896699999999999</v>
      </c>
      <c r="E24" s="66">
        <f t="shared" si="0"/>
        <v>14</v>
      </c>
      <c r="F24" s="65">
        <f>VLOOKUP($A24,'Return Data'!$B$7:$R$2292,11,0)</f>
        <v>30.492100000000001</v>
      </c>
      <c r="G24" s="66">
        <f t="shared" si="1"/>
        <v>8</v>
      </c>
      <c r="H24" s="65">
        <f>VLOOKUP($A24,'Return Data'!$B$7:$R$2292,12,0)</f>
        <v>33.6004</v>
      </c>
      <c r="I24" s="66">
        <f t="shared" si="2"/>
        <v>7</v>
      </c>
      <c r="J24" s="65">
        <f>VLOOKUP($A24,'Return Data'!$B$7:$R$2292,13,0)</f>
        <v>66.748900000000006</v>
      </c>
      <c r="K24" s="66">
        <f t="shared" si="3"/>
        <v>9</v>
      </c>
      <c r="L24" s="65">
        <f>VLOOKUP($A24,'Return Data'!$B$7:$R$2292,17,0)</f>
        <v>35.412999999999997</v>
      </c>
      <c r="M24" s="66">
        <f t="shared" si="4"/>
        <v>4</v>
      </c>
      <c r="N24" s="65">
        <f>VLOOKUP($A24,'Return Data'!$B$7:$R$2292,14,0)</f>
        <v>26.281700000000001</v>
      </c>
      <c r="O24" s="66">
        <f t="shared" si="8"/>
        <v>3</v>
      </c>
      <c r="P24" s="65">
        <f>VLOOKUP($A24,'Return Data'!$B$7:$R$2292,15,0)</f>
        <v>18.401700000000002</v>
      </c>
      <c r="Q24" s="66">
        <f t="shared" si="9"/>
        <v>4</v>
      </c>
      <c r="R24" s="65">
        <f>VLOOKUP($A24,'Return Data'!$B$7:$R$2292,16,0)</f>
        <v>16.8383</v>
      </c>
      <c r="S24" s="67">
        <f t="shared" si="7"/>
        <v>13</v>
      </c>
    </row>
    <row r="25" spans="1:19" x14ac:dyDescent="0.3">
      <c r="A25" s="63" t="s">
        <v>855</v>
      </c>
      <c r="B25" s="64">
        <f>VLOOKUP($A25,'Return Data'!$B$7:$R$2292,3,0)</f>
        <v>44482</v>
      </c>
      <c r="C25" s="65">
        <f>VLOOKUP($A25,'Return Data'!$B$7:$R$2292,4,0)</f>
        <v>57.258099999999999</v>
      </c>
      <c r="D25" s="65">
        <f>VLOOKUP($A25,'Return Data'!$B$7:$R$2292,10,0)</f>
        <v>10.217499999999999</v>
      </c>
      <c r="E25" s="66">
        <f t="shared" si="0"/>
        <v>19</v>
      </c>
      <c r="F25" s="65">
        <f>VLOOKUP($A25,'Return Data'!$B$7:$R$2292,11,0)</f>
        <v>21.553899999999999</v>
      </c>
      <c r="G25" s="66">
        <f t="shared" si="1"/>
        <v>19</v>
      </c>
      <c r="H25" s="65">
        <f>VLOOKUP($A25,'Return Data'!$B$7:$R$2292,12,0)</f>
        <v>34.583399999999997</v>
      </c>
      <c r="I25" s="66">
        <f t="shared" si="2"/>
        <v>5</v>
      </c>
      <c r="J25" s="65">
        <f>VLOOKUP($A25,'Return Data'!$B$7:$R$2292,13,0)</f>
        <v>69.155900000000003</v>
      </c>
      <c r="K25" s="66">
        <f t="shared" si="3"/>
        <v>5</v>
      </c>
      <c r="L25" s="65">
        <f>VLOOKUP($A25,'Return Data'!$B$7:$R$2292,17,0)</f>
        <v>37.356499999999997</v>
      </c>
      <c r="M25" s="66">
        <f t="shared" si="4"/>
        <v>2</v>
      </c>
      <c r="N25" s="65">
        <f>VLOOKUP($A25,'Return Data'!$B$7:$R$2292,14,0)</f>
        <v>24.262</v>
      </c>
      <c r="O25" s="66">
        <f t="shared" si="8"/>
        <v>7</v>
      </c>
      <c r="P25" s="65">
        <f>VLOOKUP($A25,'Return Data'!$B$7:$R$2292,15,0)</f>
        <v>17.499500000000001</v>
      </c>
      <c r="Q25" s="66">
        <f t="shared" si="9"/>
        <v>6</v>
      </c>
      <c r="R25" s="65">
        <f>VLOOKUP($A25,'Return Data'!$B$7:$R$2292,16,0)</f>
        <v>18.8323</v>
      </c>
      <c r="S25" s="67">
        <f t="shared" si="7"/>
        <v>10</v>
      </c>
    </row>
    <row r="26" spans="1:19" x14ac:dyDescent="0.3">
      <c r="A26" s="63" t="s">
        <v>856</v>
      </c>
      <c r="B26" s="64">
        <f>VLOOKUP($A26,'Return Data'!$B$7:$R$2292,3,0)</f>
        <v>44482</v>
      </c>
      <c r="C26" s="65">
        <f>VLOOKUP($A26,'Return Data'!$B$7:$R$2292,4,0)</f>
        <v>267.75139999999999</v>
      </c>
      <c r="D26" s="65">
        <f>VLOOKUP($A26,'Return Data'!$B$7:$R$2292,10,0)</f>
        <v>14.949199999999999</v>
      </c>
      <c r="E26" s="66">
        <f t="shared" si="0"/>
        <v>9</v>
      </c>
      <c r="F26" s="65">
        <f>VLOOKUP($A26,'Return Data'!$B$7:$R$2292,11,0)</f>
        <v>32.97</v>
      </c>
      <c r="G26" s="66">
        <f t="shared" si="1"/>
        <v>3</v>
      </c>
      <c r="H26" s="65">
        <f>VLOOKUP($A26,'Return Data'!$B$7:$R$2292,12,0)</f>
        <v>39.3491</v>
      </c>
      <c r="I26" s="66">
        <f t="shared" si="2"/>
        <v>1</v>
      </c>
      <c r="J26" s="65">
        <f>VLOOKUP($A26,'Return Data'!$B$7:$R$2292,13,0)</f>
        <v>71.362899999999996</v>
      </c>
      <c r="K26" s="66">
        <f t="shared" si="3"/>
        <v>4</v>
      </c>
      <c r="L26" s="65">
        <f>VLOOKUP($A26,'Return Data'!$B$7:$R$2292,17,0)</f>
        <v>32.894799999999996</v>
      </c>
      <c r="M26" s="66">
        <f t="shared" si="4"/>
        <v>6</v>
      </c>
      <c r="N26" s="65">
        <f>VLOOKUP($A26,'Return Data'!$B$7:$R$2292,14,0)</f>
        <v>26.903300000000002</v>
      </c>
      <c r="O26" s="66">
        <f t="shared" si="8"/>
        <v>2</v>
      </c>
      <c r="P26" s="65">
        <f>VLOOKUP($A26,'Return Data'!$B$7:$R$2292,15,0)</f>
        <v>19.736799999999999</v>
      </c>
      <c r="Q26" s="66">
        <f t="shared" si="9"/>
        <v>3</v>
      </c>
      <c r="R26" s="65">
        <f>VLOOKUP($A26,'Return Data'!$B$7:$R$2292,16,0)</f>
        <v>18.234100000000002</v>
      </c>
      <c r="S26" s="67">
        <f t="shared" si="7"/>
        <v>11</v>
      </c>
    </row>
    <row r="27" spans="1:19" x14ac:dyDescent="0.3">
      <c r="A27" s="63" t="s">
        <v>859</v>
      </c>
      <c r="B27" s="64">
        <f>VLOOKUP($A27,'Return Data'!$B$7:$R$2292,3,0)</f>
        <v>44482</v>
      </c>
      <c r="C27" s="65">
        <f>VLOOKUP($A27,'Return Data'!$B$7:$R$2292,4,0)</f>
        <v>298.34120000000001</v>
      </c>
      <c r="D27" s="65">
        <f>VLOOKUP($A27,'Return Data'!$B$7:$R$2292,10,0)</f>
        <v>13.105700000000001</v>
      </c>
      <c r="E27" s="66">
        <f t="shared" si="0"/>
        <v>16</v>
      </c>
      <c r="F27" s="65">
        <f>VLOOKUP($A27,'Return Data'!$B$7:$R$2292,11,0)</f>
        <v>24.821899999999999</v>
      </c>
      <c r="G27" s="66">
        <f t="shared" si="1"/>
        <v>17</v>
      </c>
      <c r="H27" s="65">
        <f>VLOOKUP($A27,'Return Data'!$B$7:$R$2292,12,0)</f>
        <v>23.819099999999999</v>
      </c>
      <c r="I27" s="66">
        <f t="shared" si="2"/>
        <v>17</v>
      </c>
      <c r="J27" s="65">
        <f>VLOOKUP($A27,'Return Data'!$B$7:$R$2292,13,0)</f>
        <v>51.307600000000001</v>
      </c>
      <c r="K27" s="66">
        <f t="shared" ref="K27" si="10">RANK(J27,J$8:J$29,0)</f>
        <v>18</v>
      </c>
      <c r="L27" s="65">
        <f>VLOOKUP($A27,'Return Data'!$B$7:$R$2292,17,0)</f>
        <v>25.495899999999999</v>
      </c>
      <c r="M27" s="66">
        <f t="shared" ref="M27" si="11">RANK(L27,L$8:L$29,0)</f>
        <v>14</v>
      </c>
      <c r="N27" s="65">
        <f>VLOOKUP($A27,'Return Data'!$B$7:$R$2292,14,0)</f>
        <v>20.906700000000001</v>
      </c>
      <c r="O27" s="66">
        <f t="shared" si="8"/>
        <v>12</v>
      </c>
      <c r="P27" s="65">
        <f>VLOOKUP($A27,'Return Data'!$B$7:$R$2292,15,0)</f>
        <v>18.148800000000001</v>
      </c>
      <c r="Q27" s="66">
        <f t="shared" si="9"/>
        <v>5</v>
      </c>
      <c r="R27" s="65">
        <f>VLOOKUP($A27,'Return Data'!$B$7:$R$2292,16,0)</f>
        <v>14.4185</v>
      </c>
      <c r="S27" s="67">
        <f t="shared" si="7"/>
        <v>18</v>
      </c>
    </row>
    <row r="28" spans="1:19" x14ac:dyDescent="0.3">
      <c r="A28" s="63" t="s">
        <v>860</v>
      </c>
      <c r="B28" s="64">
        <f>VLOOKUP($A28,'Return Data'!$B$7:$R$2292,3,0)</f>
        <v>44482</v>
      </c>
      <c r="C28" s="65">
        <f>VLOOKUP($A28,'Return Data'!$B$7:$R$2292,4,0)</f>
        <v>15.9909</v>
      </c>
      <c r="D28" s="65">
        <f>VLOOKUP($A28,'Return Data'!$B$7:$R$2292,10,0)</f>
        <v>14.1571</v>
      </c>
      <c r="E28" s="66">
        <f t="shared" si="0"/>
        <v>13</v>
      </c>
      <c r="F28" s="65">
        <f>VLOOKUP($A28,'Return Data'!$B$7:$R$2292,11,0)</f>
        <v>28.635200000000001</v>
      </c>
      <c r="G28" s="66">
        <f t="shared" si="1"/>
        <v>12</v>
      </c>
      <c r="H28" s="65">
        <f>VLOOKUP($A28,'Return Data'!$B$7:$R$2292,12,0)</f>
        <v>31.648099999999999</v>
      </c>
      <c r="I28" s="66">
        <f t="shared" ref="I28" si="12">RANK(H28,H$8:H$29,0)</f>
        <v>11</v>
      </c>
      <c r="J28" s="65">
        <f>VLOOKUP($A28,'Return Data'!$B$7:$R$2292,13,0)</f>
        <v>63.5914</v>
      </c>
      <c r="K28" s="66">
        <f t="shared" ref="K28:K29" si="13">RANK(J28,J$8:J$29,0)</f>
        <v>11</v>
      </c>
      <c r="L28" s="65"/>
      <c r="M28" s="66"/>
      <c r="N28" s="65"/>
      <c r="O28" s="66"/>
      <c r="P28" s="65"/>
      <c r="Q28" s="66"/>
      <c r="R28" s="65">
        <f>VLOOKUP($A28,'Return Data'!$B$7:$R$2292,16,0)</f>
        <v>28.752199999999998</v>
      </c>
      <c r="S28" s="67">
        <f t="shared" si="7"/>
        <v>3</v>
      </c>
    </row>
    <row r="29" spans="1:19" x14ac:dyDescent="0.3">
      <c r="A29" s="63" t="s">
        <v>862</v>
      </c>
      <c r="B29" s="64">
        <f>VLOOKUP($A29,'Return Data'!$B$7:$R$2292,3,0)</f>
        <v>44482</v>
      </c>
      <c r="C29" s="65">
        <f>VLOOKUP($A29,'Return Data'!$B$7:$R$2292,4,0)</f>
        <v>18.95</v>
      </c>
      <c r="D29" s="65">
        <f>VLOOKUP($A29,'Return Data'!$B$7:$R$2292,10,0)</f>
        <v>14.363300000000001</v>
      </c>
      <c r="E29" s="66">
        <f t="shared" si="0"/>
        <v>12</v>
      </c>
      <c r="F29" s="65">
        <f>VLOOKUP($A29,'Return Data'!$B$7:$R$2292,11,0)</f>
        <v>29.263300000000001</v>
      </c>
      <c r="G29" s="66">
        <f t="shared" si="1"/>
        <v>11</v>
      </c>
      <c r="H29" s="65">
        <f>VLOOKUP($A29,'Return Data'!$B$7:$R$2292,12,0)</f>
        <v>31.051200000000001</v>
      </c>
      <c r="I29" s="66">
        <f>RANK(H29,H$8:H$29,0)</f>
        <v>12</v>
      </c>
      <c r="J29" s="65">
        <f>VLOOKUP($A29,'Return Data'!$B$7:$R$2292,13,0)</f>
        <v>57.785200000000003</v>
      </c>
      <c r="K29" s="66">
        <f t="shared" si="13"/>
        <v>14</v>
      </c>
      <c r="L29" s="65"/>
      <c r="M29" s="66"/>
      <c r="N29" s="65"/>
      <c r="O29" s="66"/>
      <c r="P29" s="65"/>
      <c r="Q29" s="66"/>
      <c r="R29" s="65">
        <f>VLOOKUP($A29,'Return Data'!$B$7:$R$2292,16,0)</f>
        <v>33.8626</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13.741504545454546</v>
      </c>
      <c r="E31" s="74"/>
      <c r="F31" s="75">
        <f>AVERAGE(F8:F29)</f>
        <v>27.943154545454551</v>
      </c>
      <c r="G31" s="74"/>
      <c r="H31" s="75">
        <f>AVERAGE(H8:H29)</f>
        <v>29.288049999999998</v>
      </c>
      <c r="I31" s="74"/>
      <c r="J31" s="75">
        <f>AVERAGE(J8:J29)</f>
        <v>61.025740909090921</v>
      </c>
      <c r="K31" s="74"/>
      <c r="L31" s="75">
        <f>AVERAGE(L8:L29)</f>
        <v>29.775761111111105</v>
      </c>
      <c r="M31" s="74"/>
      <c r="N31" s="75">
        <f>AVERAGE(N8:N29)</f>
        <v>22.762047058823526</v>
      </c>
      <c r="O31" s="74"/>
      <c r="P31" s="75">
        <f>AVERAGE(P8:P29)</f>
        <v>16.959393333333335</v>
      </c>
      <c r="Q31" s="74"/>
      <c r="R31" s="75">
        <f>AVERAGE(R8:R29)</f>
        <v>19.557772727272727</v>
      </c>
      <c r="S31" s="76"/>
    </row>
    <row r="32" spans="1:19" x14ac:dyDescent="0.3">
      <c r="A32" s="73" t="s">
        <v>28</v>
      </c>
      <c r="B32" s="74"/>
      <c r="C32" s="74"/>
      <c r="D32" s="75">
        <f>MIN(D8:D29)</f>
        <v>6.2092999999999998</v>
      </c>
      <c r="E32" s="74"/>
      <c r="F32" s="75">
        <f>MIN(F8:F29)</f>
        <v>17.6191</v>
      </c>
      <c r="G32" s="74"/>
      <c r="H32" s="75">
        <f>MIN(H8:H29)</f>
        <v>16.723099999999999</v>
      </c>
      <c r="I32" s="74"/>
      <c r="J32" s="75">
        <f>MIN(J8:J29)</f>
        <v>37.670200000000001</v>
      </c>
      <c r="K32" s="74"/>
      <c r="L32" s="75">
        <f>MIN(L8:L29)</f>
        <v>18.191500000000001</v>
      </c>
      <c r="M32" s="74"/>
      <c r="N32" s="75">
        <f>MIN(N8:N29)</f>
        <v>17.2454</v>
      </c>
      <c r="O32" s="74"/>
      <c r="P32" s="75">
        <f>MIN(P8:P29)</f>
        <v>13.025499999999999</v>
      </c>
      <c r="Q32" s="74"/>
      <c r="R32" s="75">
        <f>MIN(R8:R29)</f>
        <v>12.816599999999999</v>
      </c>
      <c r="S32" s="76"/>
    </row>
    <row r="33" spans="1:19" ht="15" thickBot="1" x14ac:dyDescent="0.35">
      <c r="A33" s="77" t="s">
        <v>29</v>
      </c>
      <c r="B33" s="78"/>
      <c r="C33" s="78"/>
      <c r="D33" s="79">
        <f>MAX(D8:D29)</f>
        <v>19.476900000000001</v>
      </c>
      <c r="E33" s="78"/>
      <c r="F33" s="79">
        <f>MAX(F8:F29)</f>
        <v>34.903599999999997</v>
      </c>
      <c r="G33" s="78"/>
      <c r="H33" s="79">
        <f>MAX(H8:H29)</f>
        <v>39.3491</v>
      </c>
      <c r="I33" s="78"/>
      <c r="J33" s="79">
        <f>MAX(J8:J29)</f>
        <v>83.518699999999995</v>
      </c>
      <c r="K33" s="78"/>
      <c r="L33" s="79">
        <f>MAX(L8:L29)</f>
        <v>38.210599999999999</v>
      </c>
      <c r="M33" s="78"/>
      <c r="N33" s="79">
        <f>MAX(N8:N29)</f>
        <v>32.5291</v>
      </c>
      <c r="O33" s="78"/>
      <c r="P33" s="79">
        <f>MAX(P8:P29)</f>
        <v>21.375800000000002</v>
      </c>
      <c r="Q33" s="78"/>
      <c r="R33" s="79">
        <f>MAX(R8:R29)</f>
        <v>36.622100000000003</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Data'!$B$7:$R$2292,3,0)</f>
        <v>44482</v>
      </c>
      <c r="C8" s="65">
        <f>VLOOKUP($A8,'Return Data'!$B$7:$R$2292,4,0)</f>
        <v>94.512799999999999</v>
      </c>
      <c r="D8" s="65">
        <f>VLOOKUP($A8,'Return Data'!$B$7:$R$2292,10,0)</f>
        <v>13.4229</v>
      </c>
      <c r="E8" s="66">
        <f t="shared" ref="E8:E29" si="0">RANK(D8,D$8:D$29,0)</f>
        <v>15</v>
      </c>
      <c r="F8" s="65">
        <f>VLOOKUP($A8,'Return Data'!$B$7:$R$2292,11,0)</f>
        <v>26.5837</v>
      </c>
      <c r="G8" s="66">
        <f t="shared" ref="G8:G29" si="1">RANK(F8,F$8:F$29,0)</f>
        <v>15</v>
      </c>
      <c r="H8" s="65">
        <f>VLOOKUP($A8,'Return Data'!$B$7:$R$2292,12,0)</f>
        <v>23.4437</v>
      </c>
      <c r="I8" s="66">
        <f t="shared" ref="I8:I27" si="2">RANK(H8,H$8:H$29,0)</f>
        <v>16</v>
      </c>
      <c r="J8" s="65">
        <f>VLOOKUP($A8,'Return Data'!$B$7:$R$2292,13,0)</f>
        <v>54.021500000000003</v>
      </c>
      <c r="K8" s="66">
        <f t="shared" ref="K8:K18" si="3">RANK(J8,J$8:J$29,0)</f>
        <v>16</v>
      </c>
      <c r="L8" s="65">
        <f>VLOOKUP($A8,'Return Data'!$B$7:$R$2292,17,0)</f>
        <v>27.253699999999998</v>
      </c>
      <c r="M8" s="66">
        <f t="shared" ref="M8:M18" si="4">RANK(L8,L$8:L$29,0)</f>
        <v>10</v>
      </c>
      <c r="N8" s="65">
        <f>VLOOKUP($A8,'Return Data'!$B$7:$R$2292,14,0)</f>
        <v>20.207599999999999</v>
      </c>
      <c r="O8" s="66">
        <f t="shared" ref="O8:O14" si="5">RANK(N8,N$8:N$29,0)</f>
        <v>10</v>
      </c>
      <c r="P8" s="65">
        <f>VLOOKUP($A8,'Return Data'!$B$7:$R$2292,15,0)</f>
        <v>14.7555</v>
      </c>
      <c r="Q8" s="66">
        <f>RANK(P8,P$8:P$29,0)</f>
        <v>10</v>
      </c>
      <c r="R8" s="65">
        <f>VLOOKUP($A8,'Return Data'!$B$7:$R$2292,16,0)</f>
        <v>15.090999999999999</v>
      </c>
      <c r="S8" s="67">
        <f t="shared" ref="S8:S29" si="6">RANK(R8,R$8:R$29,0)</f>
        <v>14</v>
      </c>
    </row>
    <row r="9" spans="1:20" x14ac:dyDescent="0.3">
      <c r="A9" s="63" t="s">
        <v>822</v>
      </c>
      <c r="B9" s="64">
        <f>VLOOKUP($A9,'Return Data'!$B$7:$R$2292,3,0)</f>
        <v>44482</v>
      </c>
      <c r="C9" s="65">
        <f>VLOOKUP($A9,'Return Data'!$B$7:$R$2292,4,0)</f>
        <v>49.71</v>
      </c>
      <c r="D9" s="65">
        <f>VLOOKUP($A9,'Return Data'!$B$7:$R$2292,10,0)</f>
        <v>19.122900000000001</v>
      </c>
      <c r="E9" s="66">
        <f t="shared" si="0"/>
        <v>1</v>
      </c>
      <c r="F9" s="65">
        <f>VLOOKUP($A9,'Return Data'!$B$7:$R$2292,11,0)</f>
        <v>34.097700000000003</v>
      </c>
      <c r="G9" s="66">
        <f t="shared" si="1"/>
        <v>1</v>
      </c>
      <c r="H9" s="65">
        <f>VLOOKUP($A9,'Return Data'!$B$7:$R$2292,12,0)</f>
        <v>30.643899999999999</v>
      </c>
      <c r="I9" s="66">
        <f t="shared" si="2"/>
        <v>9</v>
      </c>
      <c r="J9" s="65">
        <f>VLOOKUP($A9,'Return Data'!$B$7:$R$2292,13,0)</f>
        <v>63.9512</v>
      </c>
      <c r="K9" s="66">
        <f t="shared" si="3"/>
        <v>10</v>
      </c>
      <c r="L9" s="65">
        <f>VLOOKUP($A9,'Return Data'!$B$7:$R$2292,17,0)</f>
        <v>30.623899999999999</v>
      </c>
      <c r="M9" s="66">
        <f t="shared" si="4"/>
        <v>8</v>
      </c>
      <c r="N9" s="65">
        <f>VLOOKUP($A9,'Return Data'!$B$7:$R$2292,14,0)</f>
        <v>24.562000000000001</v>
      </c>
      <c r="O9" s="66">
        <f t="shared" si="5"/>
        <v>4</v>
      </c>
      <c r="P9" s="65">
        <f>VLOOKUP($A9,'Return Data'!$B$7:$R$2292,15,0)</f>
        <v>19.924900000000001</v>
      </c>
      <c r="Q9" s="66">
        <f>RANK(P9,P$8:P$29,0)</f>
        <v>1</v>
      </c>
      <c r="R9" s="65">
        <f>VLOOKUP($A9,'Return Data'!$B$7:$R$2292,16,0)</f>
        <v>18.828199999999999</v>
      </c>
      <c r="S9" s="67">
        <f t="shared" si="6"/>
        <v>8</v>
      </c>
    </row>
    <row r="10" spans="1:20" x14ac:dyDescent="0.3">
      <c r="A10" s="63" t="s">
        <v>824</v>
      </c>
      <c r="B10" s="64">
        <f>VLOOKUP($A10,'Return Data'!$B$7:$R$2292,3,0)</f>
        <v>44482</v>
      </c>
      <c r="C10" s="65">
        <f>VLOOKUP($A10,'Return Data'!$B$7:$R$2292,4,0)</f>
        <v>15.335000000000001</v>
      </c>
      <c r="D10" s="65">
        <f>VLOOKUP($A10,'Return Data'!$B$7:$R$2292,10,0)</f>
        <v>14.912000000000001</v>
      </c>
      <c r="E10" s="66">
        <f t="shared" si="0"/>
        <v>8</v>
      </c>
      <c r="F10" s="65">
        <f>VLOOKUP($A10,'Return Data'!$B$7:$R$2292,11,0)</f>
        <v>27.398900000000001</v>
      </c>
      <c r="G10" s="66">
        <f t="shared" si="1"/>
        <v>13</v>
      </c>
      <c r="H10" s="65">
        <f>VLOOKUP($A10,'Return Data'!$B$7:$R$2292,12,0)</f>
        <v>24.654499999999999</v>
      </c>
      <c r="I10" s="66">
        <f t="shared" si="2"/>
        <v>15</v>
      </c>
      <c r="J10" s="65">
        <f>VLOOKUP($A10,'Return Data'!$B$7:$R$2292,13,0)</f>
        <v>53.319299999999998</v>
      </c>
      <c r="K10" s="66">
        <f t="shared" si="3"/>
        <v>17</v>
      </c>
      <c r="L10" s="65">
        <f>VLOOKUP($A10,'Return Data'!$B$7:$R$2292,17,0)</f>
        <v>26.1036</v>
      </c>
      <c r="M10" s="66">
        <f t="shared" si="4"/>
        <v>11</v>
      </c>
      <c r="N10" s="65">
        <f>VLOOKUP($A10,'Return Data'!$B$7:$R$2292,14,0)</f>
        <v>20.88</v>
      </c>
      <c r="O10" s="66">
        <f t="shared" si="5"/>
        <v>8</v>
      </c>
      <c r="P10" s="65"/>
      <c r="Q10" s="66"/>
      <c r="R10" s="65">
        <f>VLOOKUP($A10,'Return Data'!$B$7:$R$2292,16,0)</f>
        <v>11.216200000000001</v>
      </c>
      <c r="S10" s="67">
        <f t="shared" si="6"/>
        <v>21</v>
      </c>
    </row>
    <row r="11" spans="1:20" x14ac:dyDescent="0.3">
      <c r="A11" s="63" t="s">
        <v>826</v>
      </c>
      <c r="B11" s="64">
        <f>VLOOKUP($A11,'Return Data'!$B$7:$R$2292,3,0)</f>
        <v>44482</v>
      </c>
      <c r="C11" s="65">
        <f>VLOOKUP($A11,'Return Data'!$B$7:$R$2292,4,0)</f>
        <v>34.844999999999999</v>
      </c>
      <c r="D11" s="65">
        <f>VLOOKUP($A11,'Return Data'!$B$7:$R$2292,10,0)</f>
        <v>5.9311999999999996</v>
      </c>
      <c r="E11" s="66">
        <f t="shared" si="0"/>
        <v>22</v>
      </c>
      <c r="F11" s="65">
        <f>VLOOKUP($A11,'Return Data'!$B$7:$R$2292,11,0)</f>
        <v>19.2668</v>
      </c>
      <c r="G11" s="66">
        <f t="shared" si="1"/>
        <v>21</v>
      </c>
      <c r="H11" s="65">
        <f>VLOOKUP($A11,'Return Data'!$B$7:$R$2292,12,0)</f>
        <v>18.299099999999999</v>
      </c>
      <c r="I11" s="66">
        <f t="shared" si="2"/>
        <v>20</v>
      </c>
      <c r="J11" s="65">
        <f>VLOOKUP($A11,'Return Data'!$B$7:$R$2292,13,0)</f>
        <v>45.060600000000001</v>
      </c>
      <c r="K11" s="66">
        <f t="shared" si="3"/>
        <v>19</v>
      </c>
      <c r="L11" s="65">
        <f>VLOOKUP($A11,'Return Data'!$B$7:$R$2292,17,0)</f>
        <v>22.007300000000001</v>
      </c>
      <c r="M11" s="66">
        <f t="shared" si="4"/>
        <v>17</v>
      </c>
      <c r="N11" s="65">
        <f>VLOOKUP($A11,'Return Data'!$B$7:$R$2292,14,0)</f>
        <v>18.513100000000001</v>
      </c>
      <c r="O11" s="66">
        <f t="shared" si="5"/>
        <v>14</v>
      </c>
      <c r="P11" s="65">
        <f>VLOOKUP($A11,'Return Data'!$B$7:$R$2292,15,0)</f>
        <v>12.139699999999999</v>
      </c>
      <c r="Q11" s="66">
        <f>RANK(P11,P$8:P$29,0)</f>
        <v>13</v>
      </c>
      <c r="R11" s="65">
        <f>VLOOKUP($A11,'Return Data'!$B$7:$R$2292,16,0)</f>
        <v>11.625299999999999</v>
      </c>
      <c r="S11" s="67">
        <f t="shared" si="6"/>
        <v>19</v>
      </c>
    </row>
    <row r="12" spans="1:20" x14ac:dyDescent="0.3">
      <c r="A12" s="63" t="s">
        <v>827</v>
      </c>
      <c r="B12" s="64">
        <f>VLOOKUP($A12,'Return Data'!$B$7:$R$2292,3,0)</f>
        <v>44482</v>
      </c>
      <c r="C12" s="65">
        <f>VLOOKUP($A12,'Return Data'!$B$7:$R$2292,4,0)</f>
        <v>67.006200000000007</v>
      </c>
      <c r="D12" s="65">
        <f>VLOOKUP($A12,'Return Data'!$B$7:$R$2292,10,0)</f>
        <v>11.2059</v>
      </c>
      <c r="E12" s="66">
        <f t="shared" si="0"/>
        <v>17</v>
      </c>
      <c r="F12" s="65">
        <f>VLOOKUP($A12,'Return Data'!$B$7:$R$2292,11,0)</f>
        <v>29.963999999999999</v>
      </c>
      <c r="G12" s="66">
        <f t="shared" si="1"/>
        <v>6</v>
      </c>
      <c r="H12" s="65">
        <f>VLOOKUP($A12,'Return Data'!$B$7:$R$2292,12,0)</f>
        <v>33.564700000000002</v>
      </c>
      <c r="I12" s="66">
        <f t="shared" si="2"/>
        <v>5</v>
      </c>
      <c r="J12" s="65">
        <f>VLOOKUP($A12,'Return Data'!$B$7:$R$2292,13,0)</f>
        <v>82.024199999999993</v>
      </c>
      <c r="K12" s="66">
        <f t="shared" si="3"/>
        <v>1</v>
      </c>
      <c r="L12" s="65">
        <f>VLOOKUP($A12,'Return Data'!$B$7:$R$2292,17,0)</f>
        <v>31.115600000000001</v>
      </c>
      <c r="M12" s="66">
        <f t="shared" si="4"/>
        <v>7</v>
      </c>
      <c r="N12" s="65">
        <f>VLOOKUP($A12,'Return Data'!$B$7:$R$2292,14,0)</f>
        <v>23.383800000000001</v>
      </c>
      <c r="O12" s="66">
        <f t="shared" si="5"/>
        <v>6</v>
      </c>
      <c r="P12" s="65">
        <f>VLOOKUP($A12,'Return Data'!$B$7:$R$2292,15,0)</f>
        <v>16.218800000000002</v>
      </c>
      <c r="Q12" s="66">
        <f>RANK(P12,P$8:P$29,0)</f>
        <v>7</v>
      </c>
      <c r="R12" s="65">
        <f>VLOOKUP($A12,'Return Data'!$B$7:$R$2292,16,0)</f>
        <v>14.305</v>
      </c>
      <c r="S12" s="67">
        <f t="shared" si="6"/>
        <v>15</v>
      </c>
    </row>
    <row r="13" spans="1:20" x14ac:dyDescent="0.3">
      <c r="A13" s="63" t="s">
        <v>829</v>
      </c>
      <c r="B13" s="64">
        <f>VLOOKUP($A13,'Return Data'!$B$7:$R$2292,3,0)</f>
        <v>44482</v>
      </c>
      <c r="C13" s="65">
        <f>VLOOKUP($A13,'Return Data'!$B$7:$R$2292,4,0)</f>
        <v>114.416</v>
      </c>
      <c r="D13" s="65">
        <f>VLOOKUP($A13,'Return Data'!$B$7:$R$2292,10,0)</f>
        <v>15.345700000000001</v>
      </c>
      <c r="E13" s="66">
        <f t="shared" si="0"/>
        <v>7</v>
      </c>
      <c r="F13" s="65">
        <f>VLOOKUP($A13,'Return Data'!$B$7:$R$2292,11,0)</f>
        <v>32.135399999999997</v>
      </c>
      <c r="G13" s="66">
        <f t="shared" si="1"/>
        <v>4</v>
      </c>
      <c r="H13" s="65">
        <f>VLOOKUP($A13,'Return Data'!$B$7:$R$2292,12,0)</f>
        <v>34.776699999999998</v>
      </c>
      <c r="I13" s="66">
        <f t="shared" si="2"/>
        <v>4</v>
      </c>
      <c r="J13" s="65">
        <f>VLOOKUP($A13,'Return Data'!$B$7:$R$2292,13,0)</f>
        <v>72.292500000000004</v>
      </c>
      <c r="K13" s="66">
        <f t="shared" si="3"/>
        <v>3</v>
      </c>
      <c r="L13" s="65">
        <f>VLOOKUP($A13,'Return Data'!$B$7:$R$2292,17,0)</f>
        <v>24.1663</v>
      </c>
      <c r="M13" s="66">
        <f t="shared" si="4"/>
        <v>15</v>
      </c>
      <c r="N13" s="65">
        <f>VLOOKUP($A13,'Return Data'!$B$7:$R$2292,14,0)</f>
        <v>16.757000000000001</v>
      </c>
      <c r="O13" s="66">
        <f t="shared" si="5"/>
        <v>15</v>
      </c>
      <c r="P13" s="65">
        <f>VLOOKUP($A13,'Return Data'!$B$7:$R$2292,15,0)</f>
        <v>11.8672</v>
      </c>
      <c r="Q13" s="66">
        <f>RANK(P13,P$8:P$29,0)</f>
        <v>15</v>
      </c>
      <c r="R13" s="65">
        <f>VLOOKUP($A13,'Return Data'!$B$7:$R$2292,16,0)</f>
        <v>15.335900000000001</v>
      </c>
      <c r="S13" s="67">
        <f t="shared" si="6"/>
        <v>12</v>
      </c>
    </row>
    <row r="14" spans="1:20" x14ac:dyDescent="0.3">
      <c r="A14" s="63" t="s">
        <v>832</v>
      </c>
      <c r="B14" s="64">
        <f>VLOOKUP($A14,'Return Data'!$B$7:$R$2292,3,0)</f>
        <v>44482</v>
      </c>
      <c r="C14" s="65">
        <f>VLOOKUP($A14,'Return Data'!$B$7:$R$2292,4,0)</f>
        <v>50.67</v>
      </c>
      <c r="D14" s="65">
        <f>VLOOKUP($A14,'Return Data'!$B$7:$R$2292,10,0)</f>
        <v>14.405099999999999</v>
      </c>
      <c r="E14" s="66">
        <f t="shared" si="0"/>
        <v>10</v>
      </c>
      <c r="F14" s="65">
        <f>VLOOKUP($A14,'Return Data'!$B$7:$R$2292,11,0)</f>
        <v>29.756699999999999</v>
      </c>
      <c r="G14" s="66">
        <f t="shared" si="1"/>
        <v>9</v>
      </c>
      <c r="H14" s="65">
        <f>VLOOKUP($A14,'Return Data'!$B$7:$R$2292,12,0)</f>
        <v>29.491399999999999</v>
      </c>
      <c r="I14" s="66">
        <f t="shared" si="2"/>
        <v>13</v>
      </c>
      <c r="J14" s="65">
        <f>VLOOKUP($A14,'Return Data'!$B$7:$R$2292,13,0)</f>
        <v>65.534099999999995</v>
      </c>
      <c r="K14" s="66">
        <f t="shared" si="3"/>
        <v>7</v>
      </c>
      <c r="L14" s="65">
        <f>VLOOKUP($A14,'Return Data'!$B$7:$R$2292,17,0)</f>
        <v>33.4375</v>
      </c>
      <c r="M14" s="66">
        <f t="shared" si="4"/>
        <v>5</v>
      </c>
      <c r="N14" s="65">
        <f>VLOOKUP($A14,'Return Data'!$B$7:$R$2292,14,0)</f>
        <v>20.2376</v>
      </c>
      <c r="O14" s="66">
        <f t="shared" si="5"/>
        <v>9</v>
      </c>
      <c r="P14" s="65">
        <f>VLOOKUP($A14,'Return Data'!$B$7:$R$2292,15,0)</f>
        <v>15.011200000000001</v>
      </c>
      <c r="Q14" s="66">
        <f>RANK(P14,P$8:P$29,0)</f>
        <v>9</v>
      </c>
      <c r="R14" s="65">
        <f>VLOOKUP($A14,'Return Data'!$B$7:$R$2292,16,0)</f>
        <v>13.998100000000001</v>
      </c>
      <c r="S14" s="67">
        <f t="shared" si="6"/>
        <v>16</v>
      </c>
    </row>
    <row r="15" spans="1:20" x14ac:dyDescent="0.3">
      <c r="A15" s="63" t="s">
        <v>835</v>
      </c>
      <c r="B15" s="64">
        <f>VLOOKUP($A15,'Return Data'!$B$7:$R$2292,3,0)</f>
        <v>44482</v>
      </c>
      <c r="C15" s="65">
        <f>VLOOKUP($A15,'Return Data'!$B$7:$R$2292,4,0)</f>
        <v>15.89</v>
      </c>
      <c r="D15" s="65">
        <f>VLOOKUP($A15,'Return Data'!$B$7:$R$2292,10,0)</f>
        <v>17.269400000000001</v>
      </c>
      <c r="E15" s="66">
        <f t="shared" si="0"/>
        <v>2</v>
      </c>
      <c r="F15" s="65">
        <f>VLOOKUP($A15,'Return Data'!$B$7:$R$2292,11,0)</f>
        <v>29.926400000000001</v>
      </c>
      <c r="G15" s="66">
        <f t="shared" si="1"/>
        <v>7</v>
      </c>
      <c r="H15" s="65">
        <f>VLOOKUP($A15,'Return Data'!$B$7:$R$2292,12,0)</f>
        <v>27.835899999999999</v>
      </c>
      <c r="I15" s="66">
        <f t="shared" si="2"/>
        <v>14</v>
      </c>
      <c r="J15" s="65">
        <f>VLOOKUP($A15,'Return Data'!$B$7:$R$2292,13,0)</f>
        <v>55.0244</v>
      </c>
      <c r="K15" s="66">
        <f t="shared" si="3"/>
        <v>15</v>
      </c>
      <c r="L15" s="65">
        <f>VLOOKUP($A15,'Return Data'!$B$7:$R$2292,17,0)</f>
        <v>27.860800000000001</v>
      </c>
      <c r="M15" s="66">
        <f t="shared" si="4"/>
        <v>9</v>
      </c>
      <c r="N15" s="65">
        <f>VLOOKUP($A15,'Return Data'!$B$7:$R$2292,14,0)</f>
        <v>19.170300000000001</v>
      </c>
      <c r="O15" s="66">
        <f>RANK(N15,N$8:N$29,0)</f>
        <v>13</v>
      </c>
      <c r="P15" s="65"/>
      <c r="Q15" s="66"/>
      <c r="R15" s="65">
        <f>VLOOKUP($A15,'Return Data'!$B$7:$R$2292,16,0)</f>
        <v>12.5848</v>
      </c>
      <c r="S15" s="67">
        <f t="shared" si="6"/>
        <v>18</v>
      </c>
    </row>
    <row r="16" spans="1:20" x14ac:dyDescent="0.3">
      <c r="A16" s="63" t="s">
        <v>837</v>
      </c>
      <c r="B16" s="64">
        <f>VLOOKUP($A16,'Return Data'!$B$7:$R$2292,3,0)</f>
        <v>44482</v>
      </c>
      <c r="C16" s="65">
        <f>VLOOKUP($A16,'Return Data'!$B$7:$R$2292,4,0)</f>
        <v>55.03</v>
      </c>
      <c r="D16" s="65">
        <f>VLOOKUP($A16,'Return Data'!$B$7:$R$2292,10,0)</f>
        <v>10.038</v>
      </c>
      <c r="E16" s="66">
        <f t="shared" si="0"/>
        <v>18</v>
      </c>
      <c r="F16" s="65">
        <f>VLOOKUP($A16,'Return Data'!$B$7:$R$2292,11,0)</f>
        <v>22.752600000000001</v>
      </c>
      <c r="G16" s="66">
        <f t="shared" si="1"/>
        <v>18</v>
      </c>
      <c r="H16" s="65">
        <f>VLOOKUP($A16,'Return Data'!$B$7:$R$2292,12,0)</f>
        <v>17.485099999999999</v>
      </c>
      <c r="I16" s="66">
        <f t="shared" si="2"/>
        <v>21</v>
      </c>
      <c r="J16" s="65">
        <f>VLOOKUP($A16,'Return Data'!$B$7:$R$2292,13,0)</f>
        <v>35.8095</v>
      </c>
      <c r="K16" s="66">
        <f t="shared" si="3"/>
        <v>22</v>
      </c>
      <c r="L16" s="65">
        <f>VLOOKUP($A16,'Return Data'!$B$7:$R$2292,17,0)</f>
        <v>25.686699999999998</v>
      </c>
      <c r="M16" s="66">
        <f t="shared" si="4"/>
        <v>12</v>
      </c>
      <c r="N16" s="65">
        <f>VLOOKUP($A16,'Return Data'!$B$7:$R$2292,14,0)</f>
        <v>16.062200000000001</v>
      </c>
      <c r="O16" s="66">
        <f>RANK(N16,N$8:N$29,0)</f>
        <v>16</v>
      </c>
      <c r="P16" s="65">
        <f>VLOOKUP($A16,'Return Data'!$B$7:$R$2292,15,0)</f>
        <v>14.462400000000001</v>
      </c>
      <c r="Q16" s="66">
        <f>RANK(P16,P$8:P$29,0)</f>
        <v>11</v>
      </c>
      <c r="R16" s="65">
        <f>VLOOKUP($A16,'Return Data'!$B$7:$R$2292,16,0)</f>
        <v>11.559799999999999</v>
      </c>
      <c r="S16" s="67">
        <f t="shared" si="6"/>
        <v>20</v>
      </c>
    </row>
    <row r="17" spans="1:19" x14ac:dyDescent="0.3">
      <c r="A17" s="63" t="s">
        <v>839</v>
      </c>
      <c r="B17" s="64">
        <f>VLOOKUP($A17,'Return Data'!$B$7:$R$2292,3,0)</f>
        <v>44482</v>
      </c>
      <c r="C17" s="65">
        <f>VLOOKUP($A17,'Return Data'!$B$7:$R$2292,4,0)</f>
        <v>31.152799999999999</v>
      </c>
      <c r="D17" s="65">
        <f>VLOOKUP($A17,'Return Data'!$B$7:$R$2292,10,0)</f>
        <v>16.421199999999999</v>
      </c>
      <c r="E17" s="66">
        <f t="shared" si="0"/>
        <v>4</v>
      </c>
      <c r="F17" s="65">
        <f>VLOOKUP($A17,'Return Data'!$B$7:$R$2292,11,0)</f>
        <v>33.147599999999997</v>
      </c>
      <c r="G17" s="66">
        <f t="shared" si="1"/>
        <v>2</v>
      </c>
      <c r="H17" s="65">
        <f>VLOOKUP($A17,'Return Data'!$B$7:$R$2292,12,0)</f>
        <v>30.956800000000001</v>
      </c>
      <c r="I17" s="66">
        <f t="shared" si="2"/>
        <v>8</v>
      </c>
      <c r="J17" s="65">
        <f>VLOOKUP($A17,'Return Data'!$B$7:$R$2292,13,0)</f>
        <v>65.377399999999994</v>
      </c>
      <c r="K17" s="66">
        <f t="shared" si="3"/>
        <v>8</v>
      </c>
      <c r="L17" s="65">
        <f>VLOOKUP($A17,'Return Data'!$B$7:$R$2292,17,0)</f>
        <v>36.4846</v>
      </c>
      <c r="M17" s="66">
        <f t="shared" si="4"/>
        <v>1</v>
      </c>
      <c r="N17" s="65">
        <f>VLOOKUP($A17,'Return Data'!$B$7:$R$2292,14,0)</f>
        <v>30.767299999999999</v>
      </c>
      <c r="O17" s="66">
        <f>RANK(N17,N$8:N$29,0)</f>
        <v>1</v>
      </c>
      <c r="P17" s="65">
        <f>VLOOKUP($A17,'Return Data'!$B$7:$R$2292,15,0)</f>
        <v>19.528600000000001</v>
      </c>
      <c r="Q17" s="66">
        <f>RANK(P17,P$8:P$29,0)</f>
        <v>2</v>
      </c>
      <c r="R17" s="65">
        <f>VLOOKUP($A17,'Return Data'!$B$7:$R$2292,16,0)</f>
        <v>17.7378</v>
      </c>
      <c r="S17" s="67">
        <f t="shared" si="6"/>
        <v>9</v>
      </c>
    </row>
    <row r="18" spans="1:19" x14ac:dyDescent="0.3">
      <c r="A18" s="63" t="s">
        <v>840</v>
      </c>
      <c r="B18" s="64">
        <f>VLOOKUP($A18,'Return Data'!$B$7:$R$2292,3,0)</f>
        <v>44482</v>
      </c>
      <c r="C18" s="65">
        <f>VLOOKUP($A18,'Return Data'!$B$7:$R$2292,4,0)</f>
        <v>12.367900000000001</v>
      </c>
      <c r="D18" s="65">
        <f>VLOOKUP($A18,'Return Data'!$B$7:$R$2292,10,0)</f>
        <v>17.052600000000002</v>
      </c>
      <c r="E18" s="66">
        <f t="shared" si="0"/>
        <v>3</v>
      </c>
      <c r="F18" s="65">
        <f>VLOOKUP($A18,'Return Data'!$B$7:$R$2292,11,0)</f>
        <v>24.904299999999999</v>
      </c>
      <c r="G18" s="66">
        <f t="shared" si="1"/>
        <v>16</v>
      </c>
      <c r="H18" s="65">
        <f>VLOOKUP($A18,'Return Data'!$B$7:$R$2292,12,0)</f>
        <v>20.400500000000001</v>
      </c>
      <c r="I18" s="66">
        <f t="shared" si="2"/>
        <v>19</v>
      </c>
      <c r="J18" s="65">
        <f>VLOOKUP($A18,'Return Data'!$B$7:$R$2292,13,0)</f>
        <v>56.686599999999999</v>
      </c>
      <c r="K18" s="66">
        <f t="shared" si="3"/>
        <v>13</v>
      </c>
      <c r="L18" s="65">
        <f>VLOOKUP($A18,'Return Data'!$B$7:$R$2292,17,0)</f>
        <v>16.599599999999999</v>
      </c>
      <c r="M18" s="66">
        <f t="shared" si="4"/>
        <v>18</v>
      </c>
      <c r="N18" s="65">
        <f>VLOOKUP($A18,'Return Data'!$B$7:$R$2292,14,0)</f>
        <v>15.4565</v>
      </c>
      <c r="O18" s="66">
        <f>RANK(N18,N$8:N$29,0)</f>
        <v>17</v>
      </c>
      <c r="P18" s="65">
        <f>VLOOKUP($A18,'Return Data'!$B$7:$R$2292,15,0)</f>
        <v>12.0374</v>
      </c>
      <c r="Q18" s="66">
        <f>RANK(P18,P$8:P$29,0)</f>
        <v>14</v>
      </c>
      <c r="R18" s="65">
        <f>VLOOKUP($A18,'Return Data'!$B$7:$R$2292,16,0)</f>
        <v>1.573</v>
      </c>
      <c r="S18" s="67">
        <f t="shared" si="6"/>
        <v>22</v>
      </c>
    </row>
    <row r="19" spans="1:19" x14ac:dyDescent="0.3">
      <c r="A19" s="63" t="s">
        <v>843</v>
      </c>
      <c r="B19" s="64">
        <f>VLOOKUP($A19,'Return Data'!$B$7:$R$2292,3,0)</f>
        <v>44482</v>
      </c>
      <c r="C19" s="65">
        <f>VLOOKUP($A19,'Return Data'!$B$7:$R$2292,4,0)</f>
        <v>16.946999999999999</v>
      </c>
      <c r="D19" s="65">
        <f>VLOOKUP($A19,'Return Data'!$B$7:$R$2292,10,0)</f>
        <v>13.944699999999999</v>
      </c>
      <c r="E19" s="66">
        <f t="shared" si="0"/>
        <v>12</v>
      </c>
      <c r="F19" s="65">
        <f>VLOOKUP($A19,'Return Data'!$B$7:$R$2292,11,0)</f>
        <v>27.2393</v>
      </c>
      <c r="G19" s="66">
        <f t="shared" si="1"/>
        <v>14</v>
      </c>
      <c r="H19" s="65">
        <f>VLOOKUP($A19,'Return Data'!$B$7:$R$2292,12,0)</f>
        <v>30.5624</v>
      </c>
      <c r="I19" s="66">
        <f t="shared" si="2"/>
        <v>10</v>
      </c>
      <c r="J19" s="65">
        <f>VLOOKUP($A19,'Return Data'!$B$7:$R$2292,13,0)</f>
        <v>57.237000000000002</v>
      </c>
      <c r="K19" s="66">
        <f t="shared" ref="K19" si="7">RANK(J19,J$8:J$29,0)</f>
        <v>12</v>
      </c>
      <c r="L19" s="65"/>
      <c r="M19" s="66"/>
      <c r="N19" s="65"/>
      <c r="O19" s="66"/>
      <c r="P19" s="65"/>
      <c r="Q19" s="66"/>
      <c r="R19" s="65">
        <f>VLOOKUP($A19,'Return Data'!$B$7:$R$2292,16,0)</f>
        <v>26.466100000000001</v>
      </c>
      <c r="S19" s="67">
        <f t="shared" si="6"/>
        <v>3</v>
      </c>
    </row>
    <row r="20" spans="1:19" x14ac:dyDescent="0.3">
      <c r="A20" s="63" t="s">
        <v>845</v>
      </c>
      <c r="B20" s="64">
        <f>VLOOKUP($A20,'Return Data'!$B$7:$R$2292,3,0)</f>
        <v>44482</v>
      </c>
      <c r="C20" s="65">
        <f>VLOOKUP($A20,'Return Data'!$B$7:$R$2292,4,0)</f>
        <v>16.643000000000001</v>
      </c>
      <c r="D20" s="65">
        <f>VLOOKUP($A20,'Return Data'!$B$7:$R$2292,10,0)</f>
        <v>7.8124000000000002</v>
      </c>
      <c r="E20" s="66">
        <f t="shared" si="0"/>
        <v>20</v>
      </c>
      <c r="F20" s="65">
        <f>VLOOKUP($A20,'Return Data'!$B$7:$R$2292,11,0)</f>
        <v>19.475999999999999</v>
      </c>
      <c r="G20" s="66">
        <f t="shared" si="1"/>
        <v>20</v>
      </c>
      <c r="H20" s="65">
        <f>VLOOKUP($A20,'Return Data'!$B$7:$R$2292,12,0)</f>
        <v>22.393000000000001</v>
      </c>
      <c r="I20" s="66">
        <f t="shared" si="2"/>
        <v>18</v>
      </c>
      <c r="J20" s="65">
        <f>VLOOKUP($A20,'Return Data'!$B$7:$R$2292,13,0)</f>
        <v>40.399900000000002</v>
      </c>
      <c r="K20" s="66">
        <f t="shared" ref="K20:K27" si="8">RANK(J20,J$8:J$29,0)</f>
        <v>21</v>
      </c>
      <c r="L20" s="65">
        <f>VLOOKUP($A20,'Return Data'!$B$7:$R$2292,17,0)</f>
        <v>24.4649</v>
      </c>
      <c r="M20" s="66">
        <f t="shared" ref="M20" si="9">RANK(L20,L$8:L$29,0)</f>
        <v>13</v>
      </c>
      <c r="N20" s="65"/>
      <c r="O20" s="66"/>
      <c r="P20" s="65"/>
      <c r="Q20" s="66"/>
      <c r="R20" s="65">
        <f>VLOOKUP($A20,'Return Data'!$B$7:$R$2292,16,0)</f>
        <v>18.920300000000001</v>
      </c>
      <c r="S20" s="67">
        <f t="shared" si="6"/>
        <v>6</v>
      </c>
    </row>
    <row r="21" spans="1:19" x14ac:dyDescent="0.3">
      <c r="A21" s="63" t="s">
        <v>847</v>
      </c>
      <c r="B21" s="64">
        <f>VLOOKUP($A21,'Return Data'!$B$7:$R$2292,3,0)</f>
        <v>44482</v>
      </c>
      <c r="C21" s="65">
        <f>VLOOKUP($A21,'Return Data'!$B$7:$R$2292,4,0)</f>
        <v>20.468</v>
      </c>
      <c r="D21" s="65">
        <f>VLOOKUP($A21,'Return Data'!$B$7:$R$2292,10,0)</f>
        <v>15.8085</v>
      </c>
      <c r="E21" s="66">
        <f t="shared" si="0"/>
        <v>6</v>
      </c>
      <c r="F21" s="65">
        <f>VLOOKUP($A21,'Return Data'!$B$7:$R$2292,11,0)</f>
        <v>31.975000000000001</v>
      </c>
      <c r="G21" s="66">
        <f t="shared" si="1"/>
        <v>5</v>
      </c>
      <c r="H21" s="65">
        <f>VLOOKUP($A21,'Return Data'!$B$7:$R$2292,12,0)</f>
        <v>35.513800000000003</v>
      </c>
      <c r="I21" s="66">
        <f t="shared" si="2"/>
        <v>3</v>
      </c>
      <c r="J21" s="65">
        <f>VLOOKUP($A21,'Return Data'!$B$7:$R$2292,13,0)</f>
        <v>65.719399999999993</v>
      </c>
      <c r="K21" s="66">
        <f t="shared" si="8"/>
        <v>5</v>
      </c>
      <c r="L21" s="65"/>
      <c r="M21" s="66"/>
      <c r="N21" s="65"/>
      <c r="O21" s="66"/>
      <c r="P21" s="65"/>
      <c r="Q21" s="66"/>
      <c r="R21" s="65">
        <f>VLOOKUP($A21,'Return Data'!$B$7:$R$2292,16,0)</f>
        <v>34.458199999999998</v>
      </c>
      <c r="S21" s="67">
        <f t="shared" si="6"/>
        <v>1</v>
      </c>
    </row>
    <row r="22" spans="1:19" x14ac:dyDescent="0.3">
      <c r="A22" s="63" t="s">
        <v>849</v>
      </c>
      <c r="B22" s="64">
        <f>VLOOKUP($A22,'Return Data'!$B$7:$R$2292,3,0)</f>
        <v>44482</v>
      </c>
      <c r="C22" s="65">
        <f>VLOOKUP($A22,'Return Data'!$B$7:$R$2292,4,0)</f>
        <v>34.182899999999997</v>
      </c>
      <c r="D22" s="65">
        <f>VLOOKUP($A22,'Return Data'!$B$7:$R$2292,10,0)</f>
        <v>7.6036999999999999</v>
      </c>
      <c r="E22" s="66">
        <f t="shared" si="0"/>
        <v>21</v>
      </c>
      <c r="F22" s="65">
        <f>VLOOKUP($A22,'Return Data'!$B$7:$R$2292,11,0)</f>
        <v>16.8886</v>
      </c>
      <c r="G22" s="66">
        <f t="shared" si="1"/>
        <v>22</v>
      </c>
      <c r="H22" s="65">
        <f>VLOOKUP($A22,'Return Data'!$B$7:$R$2292,12,0)</f>
        <v>15.672700000000001</v>
      </c>
      <c r="I22" s="66">
        <f t="shared" si="2"/>
        <v>22</v>
      </c>
      <c r="J22" s="65">
        <f>VLOOKUP($A22,'Return Data'!$B$7:$R$2292,13,0)</f>
        <v>41.545900000000003</v>
      </c>
      <c r="K22" s="66">
        <f t="shared" si="8"/>
        <v>20</v>
      </c>
      <c r="L22" s="65">
        <f>VLOOKUP($A22,'Return Data'!$B$7:$R$2292,17,0)</f>
        <v>23.1995</v>
      </c>
      <c r="M22" s="66">
        <f t="shared" ref="M22:M27" si="10">RANK(L22,L$8:L$29,0)</f>
        <v>16</v>
      </c>
      <c r="N22" s="65">
        <f>VLOOKUP($A22,'Return Data'!$B$7:$R$2292,14,0)</f>
        <v>20.198899999999998</v>
      </c>
      <c r="O22" s="66">
        <f t="shared" ref="O22:O27" si="11">RANK(N22,N$8:N$29,0)</f>
        <v>11</v>
      </c>
      <c r="P22" s="65">
        <f>VLOOKUP($A22,'Return Data'!$B$7:$R$2292,15,0)</f>
        <v>14.417299999999999</v>
      </c>
      <c r="Q22" s="66">
        <f t="shared" ref="Q22:Q27" si="12">RANK(P22,P$8:P$29,0)</f>
        <v>12</v>
      </c>
      <c r="R22" s="65">
        <f>VLOOKUP($A22,'Return Data'!$B$7:$R$2292,16,0)</f>
        <v>15.707800000000001</v>
      </c>
      <c r="S22" s="67">
        <f t="shared" si="6"/>
        <v>11</v>
      </c>
    </row>
    <row r="23" spans="1:19" x14ac:dyDescent="0.3">
      <c r="A23" s="63" t="s">
        <v>850</v>
      </c>
      <c r="B23" s="64">
        <f>VLOOKUP($A23,'Return Data'!$B$7:$R$2292,3,0)</f>
        <v>44482</v>
      </c>
      <c r="C23" s="65">
        <f>VLOOKUP($A23,'Return Data'!$B$7:$R$2292,4,0)</f>
        <v>80.919799999999995</v>
      </c>
      <c r="D23" s="65">
        <f>VLOOKUP($A23,'Return Data'!$B$7:$R$2292,10,0)</f>
        <v>15.985900000000001</v>
      </c>
      <c r="E23" s="66">
        <f t="shared" si="0"/>
        <v>5</v>
      </c>
      <c r="F23" s="65">
        <f>VLOOKUP($A23,'Return Data'!$B$7:$R$2292,11,0)</f>
        <v>29.552099999999999</v>
      </c>
      <c r="G23" s="66">
        <f t="shared" si="1"/>
        <v>10</v>
      </c>
      <c r="H23" s="65">
        <f>VLOOKUP($A23,'Return Data'!$B$7:$R$2292,12,0)</f>
        <v>36.994300000000003</v>
      </c>
      <c r="I23" s="66">
        <f t="shared" si="2"/>
        <v>2</v>
      </c>
      <c r="J23" s="65">
        <f>VLOOKUP($A23,'Return Data'!$B$7:$R$2292,13,0)</f>
        <v>79.280699999999996</v>
      </c>
      <c r="K23" s="66">
        <f t="shared" si="8"/>
        <v>2</v>
      </c>
      <c r="L23" s="65">
        <f>VLOOKUP($A23,'Return Data'!$B$7:$R$2292,17,0)</f>
        <v>35.934800000000003</v>
      </c>
      <c r="M23" s="66">
        <f t="shared" si="10"/>
        <v>2</v>
      </c>
      <c r="N23" s="65">
        <f>VLOOKUP($A23,'Return Data'!$B$7:$R$2292,14,0)</f>
        <v>24.371300000000002</v>
      </c>
      <c r="O23" s="66">
        <f t="shared" si="11"/>
        <v>5</v>
      </c>
      <c r="P23" s="65">
        <f>VLOOKUP($A23,'Return Data'!$B$7:$R$2292,15,0)</f>
        <v>15.758900000000001</v>
      </c>
      <c r="Q23" s="66">
        <f t="shared" si="12"/>
        <v>8</v>
      </c>
      <c r="R23" s="65">
        <f>VLOOKUP($A23,'Return Data'!$B$7:$R$2292,16,0)</f>
        <v>15.165100000000001</v>
      </c>
      <c r="S23" s="67">
        <f t="shared" si="6"/>
        <v>13</v>
      </c>
    </row>
    <row r="24" spans="1:19" x14ac:dyDescent="0.3">
      <c r="A24" s="63" t="s">
        <v>852</v>
      </c>
      <c r="B24" s="64">
        <f>VLOOKUP($A24,'Return Data'!$B$7:$R$2292,3,0)</f>
        <v>44482</v>
      </c>
      <c r="C24" s="65">
        <f>VLOOKUP($A24,'Return Data'!$B$7:$R$2292,4,0)</f>
        <v>114.26</v>
      </c>
      <c r="D24" s="65">
        <f>VLOOKUP($A24,'Return Data'!$B$7:$R$2292,10,0)</f>
        <v>13.612399999999999</v>
      </c>
      <c r="E24" s="66">
        <f t="shared" si="0"/>
        <v>14</v>
      </c>
      <c r="F24" s="65">
        <f>VLOOKUP($A24,'Return Data'!$B$7:$R$2292,11,0)</f>
        <v>29.855699999999999</v>
      </c>
      <c r="G24" s="66">
        <f t="shared" si="1"/>
        <v>8</v>
      </c>
      <c r="H24" s="65">
        <f>VLOOKUP($A24,'Return Data'!$B$7:$R$2292,12,0)</f>
        <v>32.644500000000001</v>
      </c>
      <c r="I24" s="66">
        <f t="shared" si="2"/>
        <v>6</v>
      </c>
      <c r="J24" s="65">
        <f>VLOOKUP($A24,'Return Data'!$B$7:$R$2292,13,0)</f>
        <v>65.187200000000004</v>
      </c>
      <c r="K24" s="66">
        <f t="shared" si="8"/>
        <v>9</v>
      </c>
      <c r="L24" s="65">
        <f>VLOOKUP($A24,'Return Data'!$B$7:$R$2292,17,0)</f>
        <v>34.253500000000003</v>
      </c>
      <c r="M24" s="66">
        <f t="shared" si="10"/>
        <v>4</v>
      </c>
      <c r="N24" s="65">
        <f>VLOOKUP($A24,'Return Data'!$B$7:$R$2292,14,0)</f>
        <v>25.3001</v>
      </c>
      <c r="O24" s="66">
        <f t="shared" si="11"/>
        <v>3</v>
      </c>
      <c r="P24" s="65">
        <f>VLOOKUP($A24,'Return Data'!$B$7:$R$2292,15,0)</f>
        <v>17.4785</v>
      </c>
      <c r="Q24" s="66">
        <f t="shared" si="12"/>
        <v>4</v>
      </c>
      <c r="R24" s="65">
        <f>VLOOKUP($A24,'Return Data'!$B$7:$R$2292,16,0)</f>
        <v>16.520600000000002</v>
      </c>
      <c r="S24" s="67">
        <f t="shared" si="6"/>
        <v>10</v>
      </c>
    </row>
    <row r="25" spans="1:19" x14ac:dyDescent="0.3">
      <c r="A25" s="63" t="s">
        <v>854</v>
      </c>
      <c r="B25" s="64">
        <f>VLOOKUP($A25,'Return Data'!$B$7:$R$2292,3,0)</f>
        <v>44482</v>
      </c>
      <c r="C25" s="65">
        <f>VLOOKUP($A25,'Return Data'!$B$7:$R$2292,4,0)</f>
        <v>55.004100000000001</v>
      </c>
      <c r="D25" s="65">
        <f>VLOOKUP($A25,'Return Data'!$B$7:$R$2292,10,0)</f>
        <v>9.6477000000000004</v>
      </c>
      <c r="E25" s="66">
        <f t="shared" si="0"/>
        <v>19</v>
      </c>
      <c r="F25" s="65">
        <f>VLOOKUP($A25,'Return Data'!$B$7:$R$2292,11,0)</f>
        <v>20.130400000000002</v>
      </c>
      <c r="G25" s="66">
        <f t="shared" si="1"/>
        <v>19</v>
      </c>
      <c r="H25" s="65">
        <f>VLOOKUP($A25,'Return Data'!$B$7:$R$2292,12,0)</f>
        <v>32.351199999999999</v>
      </c>
      <c r="I25" s="66">
        <f t="shared" si="2"/>
        <v>7</v>
      </c>
      <c r="J25" s="65">
        <f>VLOOKUP($A25,'Return Data'!$B$7:$R$2292,13,0)</f>
        <v>65.536900000000003</v>
      </c>
      <c r="K25" s="66">
        <f t="shared" si="8"/>
        <v>6</v>
      </c>
      <c r="L25" s="65">
        <f>VLOOKUP($A25,'Return Data'!$B$7:$R$2292,17,0)</f>
        <v>34.878300000000003</v>
      </c>
      <c r="M25" s="66">
        <f t="shared" si="10"/>
        <v>3</v>
      </c>
      <c r="N25" s="65">
        <f>VLOOKUP($A25,'Return Data'!$B$7:$R$2292,14,0)</f>
        <v>22.372299999999999</v>
      </c>
      <c r="O25" s="66">
        <f t="shared" si="11"/>
        <v>7</v>
      </c>
      <c r="P25" s="65">
        <f>VLOOKUP($A25,'Return Data'!$B$7:$R$2292,15,0)</f>
        <v>16.315300000000001</v>
      </c>
      <c r="Q25" s="66">
        <f t="shared" si="12"/>
        <v>6</v>
      </c>
      <c r="R25" s="65">
        <f>VLOOKUP($A25,'Return Data'!$B$7:$R$2292,16,0)</f>
        <v>13.7773</v>
      </c>
      <c r="S25" s="67">
        <f t="shared" si="6"/>
        <v>17</v>
      </c>
    </row>
    <row r="26" spans="1:19" x14ac:dyDescent="0.3">
      <c r="A26" s="63" t="s">
        <v>857</v>
      </c>
      <c r="B26" s="64">
        <f>VLOOKUP($A26,'Return Data'!$B$7:$R$2292,3,0)</f>
        <v>44482</v>
      </c>
      <c r="C26" s="65">
        <f>VLOOKUP($A26,'Return Data'!$B$7:$R$2292,4,0)</f>
        <v>246.79859999999999</v>
      </c>
      <c r="D26" s="65">
        <f>VLOOKUP($A26,'Return Data'!$B$7:$R$2292,10,0)</f>
        <v>14.651899999999999</v>
      </c>
      <c r="E26" s="66">
        <f t="shared" si="0"/>
        <v>9</v>
      </c>
      <c r="F26" s="65">
        <f>VLOOKUP($A26,'Return Data'!$B$7:$R$2292,11,0)</f>
        <v>32.269300000000001</v>
      </c>
      <c r="G26" s="66">
        <f t="shared" si="1"/>
        <v>3</v>
      </c>
      <c r="H26" s="65">
        <f>VLOOKUP($A26,'Return Data'!$B$7:$R$2292,12,0)</f>
        <v>38.239400000000003</v>
      </c>
      <c r="I26" s="66">
        <f t="shared" si="2"/>
        <v>1</v>
      </c>
      <c r="J26" s="65">
        <f>VLOOKUP($A26,'Return Data'!$B$7:$R$2292,13,0)</f>
        <v>69.540700000000001</v>
      </c>
      <c r="K26" s="66">
        <f t="shared" si="8"/>
        <v>4</v>
      </c>
      <c r="L26" s="65">
        <f>VLOOKUP($A26,'Return Data'!$B$7:$R$2292,17,0)</f>
        <v>31.497900000000001</v>
      </c>
      <c r="M26" s="66">
        <f t="shared" si="10"/>
        <v>6</v>
      </c>
      <c r="N26" s="65">
        <f>VLOOKUP($A26,'Return Data'!$B$7:$R$2292,14,0)</f>
        <v>25.614799999999999</v>
      </c>
      <c r="O26" s="66">
        <f t="shared" si="11"/>
        <v>2</v>
      </c>
      <c r="P26" s="65">
        <f>VLOOKUP($A26,'Return Data'!$B$7:$R$2292,15,0)</f>
        <v>18.556899999999999</v>
      </c>
      <c r="Q26" s="66">
        <f t="shared" si="12"/>
        <v>3</v>
      </c>
      <c r="R26" s="65">
        <f>VLOOKUP($A26,'Return Data'!$B$7:$R$2292,16,0)</f>
        <v>20.732299999999999</v>
      </c>
      <c r="S26" s="67">
        <f t="shared" si="6"/>
        <v>5</v>
      </c>
    </row>
    <row r="27" spans="1:19" x14ac:dyDescent="0.3">
      <c r="A27" s="63" t="s">
        <v>858</v>
      </c>
      <c r="B27" s="64">
        <f>VLOOKUP($A27,'Return Data'!$B$7:$R$2292,3,0)</f>
        <v>44482</v>
      </c>
      <c r="C27" s="65">
        <f>VLOOKUP($A27,'Return Data'!$B$7:$R$2292,4,0)</f>
        <v>279.36559999999997</v>
      </c>
      <c r="D27" s="65">
        <f>VLOOKUP($A27,'Return Data'!$B$7:$R$2292,10,0)</f>
        <v>12.8271</v>
      </c>
      <c r="E27" s="66">
        <f t="shared" si="0"/>
        <v>16</v>
      </c>
      <c r="F27" s="65">
        <f>VLOOKUP($A27,'Return Data'!$B$7:$R$2292,11,0)</f>
        <v>24.2075</v>
      </c>
      <c r="G27" s="66">
        <f t="shared" si="1"/>
        <v>17</v>
      </c>
      <c r="H27" s="65">
        <f>VLOOKUP($A27,'Return Data'!$B$7:$R$2292,12,0)</f>
        <v>22.922699999999999</v>
      </c>
      <c r="I27" s="66">
        <f t="shared" si="2"/>
        <v>17</v>
      </c>
      <c r="J27" s="65">
        <f>VLOOKUP($A27,'Return Data'!$B$7:$R$2292,13,0)</f>
        <v>49.840899999999998</v>
      </c>
      <c r="K27" s="66">
        <f t="shared" si="8"/>
        <v>18</v>
      </c>
      <c r="L27" s="65">
        <f>VLOOKUP($A27,'Return Data'!$B$7:$R$2292,17,0)</f>
        <v>24.3399</v>
      </c>
      <c r="M27" s="66">
        <f t="shared" si="10"/>
        <v>14</v>
      </c>
      <c r="N27" s="65">
        <f>VLOOKUP($A27,'Return Data'!$B$7:$R$2292,14,0)</f>
        <v>19.847100000000001</v>
      </c>
      <c r="O27" s="66">
        <f t="shared" si="11"/>
        <v>12</v>
      </c>
      <c r="P27" s="65">
        <f>VLOOKUP($A27,'Return Data'!$B$7:$R$2292,15,0)</f>
        <v>16.9694</v>
      </c>
      <c r="Q27" s="66">
        <f t="shared" si="12"/>
        <v>5</v>
      </c>
      <c r="R27" s="65">
        <f>VLOOKUP($A27,'Return Data'!$B$7:$R$2292,16,0)</f>
        <v>18.9177</v>
      </c>
      <c r="S27" s="67">
        <f t="shared" si="6"/>
        <v>7</v>
      </c>
    </row>
    <row r="28" spans="1:19" x14ac:dyDescent="0.3">
      <c r="A28" s="63" t="s">
        <v>861</v>
      </c>
      <c r="B28" s="64">
        <f>VLOOKUP($A28,'Return Data'!$B$7:$R$2292,3,0)</f>
        <v>44482</v>
      </c>
      <c r="C28" s="65">
        <f>VLOOKUP($A28,'Return Data'!$B$7:$R$2292,4,0)</f>
        <v>15.4384</v>
      </c>
      <c r="D28" s="65">
        <f>VLOOKUP($A28,'Return Data'!$B$7:$R$2292,10,0)</f>
        <v>13.666399999999999</v>
      </c>
      <c r="E28" s="66">
        <f t="shared" si="0"/>
        <v>13</v>
      </c>
      <c r="F28" s="65">
        <f>VLOOKUP($A28,'Return Data'!$B$7:$R$2292,11,0)</f>
        <v>27.621700000000001</v>
      </c>
      <c r="G28" s="66">
        <f t="shared" si="1"/>
        <v>12</v>
      </c>
      <c r="H28" s="65">
        <f>VLOOKUP($A28,'Return Data'!$B$7:$R$2292,12,0)</f>
        <v>30.033899999999999</v>
      </c>
      <c r="I28" s="66">
        <f>RANK(H28,H$8:H$29,0)</f>
        <v>12</v>
      </c>
      <c r="J28" s="65">
        <f>VLOOKUP($A28,'Return Data'!$B$7:$R$2292,13,0)</f>
        <v>60.856900000000003</v>
      </c>
      <c r="K28" s="66">
        <f t="shared" ref="K28" si="13">RANK(J28,J$8:J$29,0)</f>
        <v>11</v>
      </c>
      <c r="L28" s="65"/>
      <c r="M28" s="66"/>
      <c r="N28" s="65"/>
      <c r="O28" s="66"/>
      <c r="P28" s="65"/>
      <c r="Q28" s="66"/>
      <c r="R28" s="65">
        <f>VLOOKUP($A28,'Return Data'!$B$7:$R$2292,16,0)</f>
        <v>26.337900000000001</v>
      </c>
      <c r="S28" s="67">
        <f t="shared" si="6"/>
        <v>4</v>
      </c>
    </row>
    <row r="29" spans="1:19" x14ac:dyDescent="0.3">
      <c r="A29" s="63" t="s">
        <v>863</v>
      </c>
      <c r="B29" s="64">
        <f>VLOOKUP($A29,'Return Data'!$B$7:$R$2292,3,0)</f>
        <v>44482</v>
      </c>
      <c r="C29" s="65">
        <f>VLOOKUP($A29,'Return Data'!$B$7:$R$2292,4,0)</f>
        <v>18.59</v>
      </c>
      <c r="D29" s="65">
        <f>VLOOKUP($A29,'Return Data'!$B$7:$R$2292,10,0)</f>
        <v>14.1191</v>
      </c>
      <c r="E29" s="66">
        <f t="shared" si="0"/>
        <v>11</v>
      </c>
      <c r="F29" s="65">
        <f>VLOOKUP($A29,'Return Data'!$B$7:$R$2292,11,0)</f>
        <v>28.739599999999999</v>
      </c>
      <c r="G29" s="66">
        <f t="shared" si="1"/>
        <v>11</v>
      </c>
      <c r="H29" s="65">
        <f>VLOOKUP($A29,'Return Data'!$B$7:$R$2292,12,0)</f>
        <v>30.364699999999999</v>
      </c>
      <c r="I29" s="66">
        <f>RANK(H29,H$8:H$29,0)</f>
        <v>11</v>
      </c>
      <c r="J29" s="65">
        <f>VLOOKUP($A29,'Return Data'!$B$7:$R$2292,13,0)</f>
        <v>56.613300000000002</v>
      </c>
      <c r="K29" s="66">
        <f t="shared" ref="K29" si="14">RANK(J29,J$8:J$29,0)</f>
        <v>14</v>
      </c>
      <c r="L29" s="65"/>
      <c r="M29" s="66"/>
      <c r="N29" s="65"/>
      <c r="O29" s="66"/>
      <c r="P29" s="65"/>
      <c r="Q29" s="66"/>
      <c r="R29" s="65">
        <f>VLOOKUP($A29,'Return Data'!$B$7:$R$2292,16,0)</f>
        <v>32.696300000000001</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13.400304545454548</v>
      </c>
      <c r="E31" s="74"/>
      <c r="F31" s="75">
        <f>AVERAGE(F8:F29)</f>
        <v>27.176786363636367</v>
      </c>
      <c r="G31" s="74"/>
      <c r="H31" s="75">
        <f>AVERAGE(H8:H29)</f>
        <v>28.147495454545457</v>
      </c>
      <c r="I31" s="74"/>
      <c r="J31" s="75">
        <f>AVERAGE(J8:J29)</f>
        <v>59.130004545454533</v>
      </c>
      <c r="K31" s="74"/>
      <c r="L31" s="75">
        <f>AVERAGE(L8:L29)</f>
        <v>28.328244444444451</v>
      </c>
      <c r="M31" s="74"/>
      <c r="N31" s="75">
        <f>AVERAGE(N8:N29)</f>
        <v>21.394229411764709</v>
      </c>
      <c r="O31" s="74"/>
      <c r="P31" s="75">
        <f>AVERAGE(P8:P29)</f>
        <v>15.696133333333334</v>
      </c>
      <c r="Q31" s="74"/>
      <c r="R31" s="75">
        <f>AVERAGE(R8:R29)</f>
        <v>17.434304545454548</v>
      </c>
      <c r="S31" s="76"/>
    </row>
    <row r="32" spans="1:19" x14ac:dyDescent="0.3">
      <c r="A32" s="73" t="s">
        <v>28</v>
      </c>
      <c r="B32" s="74"/>
      <c r="C32" s="74"/>
      <c r="D32" s="75">
        <f>MIN(D8:D29)</f>
        <v>5.9311999999999996</v>
      </c>
      <c r="E32" s="74"/>
      <c r="F32" s="75">
        <f>MIN(F8:F29)</f>
        <v>16.8886</v>
      </c>
      <c r="G32" s="74"/>
      <c r="H32" s="75">
        <f>MIN(H8:H29)</f>
        <v>15.672700000000001</v>
      </c>
      <c r="I32" s="74"/>
      <c r="J32" s="75">
        <f>MIN(J8:J29)</f>
        <v>35.8095</v>
      </c>
      <c r="K32" s="74"/>
      <c r="L32" s="75">
        <f>MIN(L8:L29)</f>
        <v>16.599599999999999</v>
      </c>
      <c r="M32" s="74"/>
      <c r="N32" s="75">
        <f>MIN(N8:N29)</f>
        <v>15.4565</v>
      </c>
      <c r="O32" s="74"/>
      <c r="P32" s="75">
        <f>MIN(P8:P29)</f>
        <v>11.8672</v>
      </c>
      <c r="Q32" s="74"/>
      <c r="R32" s="75">
        <f>MIN(R8:R29)</f>
        <v>1.573</v>
      </c>
      <c r="S32" s="76"/>
    </row>
    <row r="33" spans="1:19" ht="15" thickBot="1" x14ac:dyDescent="0.35">
      <c r="A33" s="77" t="s">
        <v>29</v>
      </c>
      <c r="B33" s="78"/>
      <c r="C33" s="78"/>
      <c r="D33" s="79">
        <f>MAX(D8:D29)</f>
        <v>19.122900000000001</v>
      </c>
      <c r="E33" s="78"/>
      <c r="F33" s="79">
        <f>MAX(F8:F29)</f>
        <v>34.097700000000003</v>
      </c>
      <c r="G33" s="78"/>
      <c r="H33" s="79">
        <f>MAX(H8:H29)</f>
        <v>38.239400000000003</v>
      </c>
      <c r="I33" s="78"/>
      <c r="J33" s="79">
        <f>MAX(J8:J29)</f>
        <v>82.024199999999993</v>
      </c>
      <c r="K33" s="78"/>
      <c r="L33" s="79">
        <f>MAX(L8:L29)</f>
        <v>36.4846</v>
      </c>
      <c r="M33" s="78"/>
      <c r="N33" s="79">
        <f>MAX(N8:N29)</f>
        <v>30.767299999999999</v>
      </c>
      <c r="O33" s="78"/>
      <c r="P33" s="79">
        <f>MAX(P8:P29)</f>
        <v>19.924900000000001</v>
      </c>
      <c r="Q33" s="78"/>
      <c r="R33" s="79">
        <f>MAX(R8:R29)</f>
        <v>34.458199999999998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Data'!$B$7:$R$2292,3,0)</f>
        <v>44482</v>
      </c>
      <c r="C8" s="65">
        <f>VLOOKUP($A8,'Return Data'!$B$7:$R$2292,4,0)</f>
        <v>63.797499999999999</v>
      </c>
      <c r="D8" s="65">
        <f>VLOOKUP($A8,'Return Data'!$B$7:$R$2292,10,0)</f>
        <v>11.6073</v>
      </c>
      <c r="E8" s="66">
        <f t="shared" ref="E8:E30" si="0">RANK(D8,D$8:D$30,0)</f>
        <v>19</v>
      </c>
      <c r="F8" s="65">
        <f>VLOOKUP($A8,'Return Data'!$B$7:$R$2292,11,0)</f>
        <v>38.318600000000004</v>
      </c>
      <c r="G8" s="66">
        <f t="shared" ref="G8:G18" si="1">RANK(F8,F$8:F$30,0)</f>
        <v>21</v>
      </c>
      <c r="H8" s="65">
        <f>VLOOKUP($A8,'Return Data'!$B$7:$R$2292,12,0)</f>
        <v>53.674900000000001</v>
      </c>
      <c r="I8" s="66">
        <f t="shared" ref="I8" si="2">RANK(H8,H$8:H$30,0)</f>
        <v>18</v>
      </c>
      <c r="J8" s="65">
        <f>VLOOKUP($A8,'Return Data'!$B$7:$R$2292,13,0)</f>
        <v>96.4983</v>
      </c>
      <c r="K8" s="66">
        <f t="shared" ref="K8" si="3">RANK(J8,J$8:J$30,0)</f>
        <v>16</v>
      </c>
      <c r="L8" s="65">
        <f>VLOOKUP($A8,'Return Data'!$B$7:$R$2292,17,0)</f>
        <v>42.3596</v>
      </c>
      <c r="M8" s="66">
        <f>RANK(L8,L$8:L$30,0)</f>
        <v>19</v>
      </c>
      <c r="N8" s="65">
        <f>VLOOKUP($A8,'Return Data'!$B$7:$R$2292,14,0)</f>
        <v>22.064699999999998</v>
      </c>
      <c r="O8" s="66">
        <f>RANK(N8,N$8:N$30,0)</f>
        <v>15</v>
      </c>
      <c r="P8" s="65">
        <f>VLOOKUP($A8,'Return Data'!$B$7:$R$2292,15,0)</f>
        <v>14.5817</v>
      </c>
      <c r="Q8" s="66">
        <f>RANK(P8,P$8:P$30,0)</f>
        <v>14</v>
      </c>
      <c r="R8" s="65">
        <f>VLOOKUP($A8,'Return Data'!$B$7:$R$2292,16,0)</f>
        <v>19.568000000000001</v>
      </c>
      <c r="S8" s="67">
        <f t="shared" ref="S8:S30" si="4">RANK(R8,R$8:R$30,0)</f>
        <v>18</v>
      </c>
    </row>
    <row r="9" spans="1:20" x14ac:dyDescent="0.3">
      <c r="A9" s="63" t="s">
        <v>1448</v>
      </c>
      <c r="B9" s="64">
        <f>VLOOKUP($A9,'Return Data'!$B$7:$R$2292,3,0)</f>
        <v>44482</v>
      </c>
      <c r="C9" s="65">
        <f>VLOOKUP($A9,'Return Data'!$B$7:$R$2292,4,0)</f>
        <v>67.63</v>
      </c>
      <c r="D9" s="65">
        <f>VLOOKUP($A9,'Return Data'!$B$7:$R$2292,10,0)</f>
        <v>13.397</v>
      </c>
      <c r="E9" s="66">
        <f t="shared" si="0"/>
        <v>13</v>
      </c>
      <c r="F9" s="65">
        <f>VLOOKUP($A9,'Return Data'!$B$7:$R$2292,11,0)</f>
        <v>40.049700000000001</v>
      </c>
      <c r="G9" s="66">
        <f t="shared" si="1"/>
        <v>20</v>
      </c>
      <c r="H9" s="65">
        <f>VLOOKUP($A9,'Return Data'!$B$7:$R$2292,12,0)</f>
        <v>51.433</v>
      </c>
      <c r="I9" s="66">
        <f t="shared" ref="I9:I30" si="5">RANK(H9,H$8:H$30,0)</f>
        <v>21</v>
      </c>
      <c r="J9" s="65">
        <f>VLOOKUP($A9,'Return Data'!$B$7:$R$2292,13,0)</f>
        <v>84.831900000000005</v>
      </c>
      <c r="K9" s="66">
        <f t="shared" ref="K9:K30" si="6">RANK(J9,J$8:J$30,0)</f>
        <v>22</v>
      </c>
      <c r="L9" s="65">
        <f>VLOOKUP($A9,'Return Data'!$B$7:$R$2292,17,0)</f>
        <v>44.883899999999997</v>
      </c>
      <c r="M9" s="66">
        <f t="shared" ref="M9:M30" si="7">RANK(L9,L$8:L$30,0)</f>
        <v>16</v>
      </c>
      <c r="N9" s="65">
        <f>VLOOKUP($A9,'Return Data'!$B$7:$R$2292,14,0)</f>
        <v>36.958399999999997</v>
      </c>
      <c r="O9" s="66">
        <f t="shared" ref="O9:O30" si="8">RANK(N9,N$8:N$30,0)</f>
        <v>3</v>
      </c>
      <c r="P9" s="65">
        <f>VLOOKUP($A9,'Return Data'!$B$7:$R$2292,15,0)</f>
        <v>23.738800000000001</v>
      </c>
      <c r="Q9" s="66">
        <f t="shared" ref="Q9:Q30" si="9">RANK(P9,P$8:P$30,0)</f>
        <v>4</v>
      </c>
      <c r="R9" s="65">
        <f>VLOOKUP($A9,'Return Data'!$B$7:$R$2292,16,0)</f>
        <v>27.465199999999999</v>
      </c>
      <c r="S9" s="67">
        <f t="shared" si="4"/>
        <v>11</v>
      </c>
    </row>
    <row r="10" spans="1:20" x14ac:dyDescent="0.3">
      <c r="A10" s="63" t="s">
        <v>1450</v>
      </c>
      <c r="B10" s="64">
        <f>VLOOKUP($A10,'Return Data'!$B$7:$R$2292,3,0)</f>
        <v>44482</v>
      </c>
      <c r="C10" s="65">
        <f>VLOOKUP($A10,'Return Data'!$B$7:$R$2292,4,0)</f>
        <v>28.34</v>
      </c>
      <c r="D10" s="65">
        <f>VLOOKUP($A10,'Return Data'!$B$7:$R$2292,10,0)</f>
        <v>14.923</v>
      </c>
      <c r="E10" s="66">
        <f t="shared" si="0"/>
        <v>10</v>
      </c>
      <c r="F10" s="65">
        <f>VLOOKUP($A10,'Return Data'!$B$7:$R$2292,11,0)</f>
        <v>47.450600000000001</v>
      </c>
      <c r="G10" s="66">
        <f t="shared" si="1"/>
        <v>8</v>
      </c>
      <c r="H10" s="65">
        <f>VLOOKUP($A10,'Return Data'!$B$7:$R$2292,12,0)</f>
        <v>64.480599999999995</v>
      </c>
      <c r="I10" s="66">
        <f t="shared" si="5"/>
        <v>7</v>
      </c>
      <c r="J10" s="65">
        <f>VLOOKUP($A10,'Return Data'!$B$7:$R$2292,13,0)</f>
        <v>100.28270000000001</v>
      </c>
      <c r="K10" s="66">
        <f t="shared" si="6"/>
        <v>13</v>
      </c>
      <c r="L10" s="65">
        <f>VLOOKUP($A10,'Return Data'!$B$7:$R$2292,17,0)</f>
        <v>67.819400000000002</v>
      </c>
      <c r="M10" s="66">
        <f t="shared" si="7"/>
        <v>2</v>
      </c>
      <c r="N10" s="65"/>
      <c r="O10" s="66"/>
      <c r="P10" s="65"/>
      <c r="Q10" s="66"/>
      <c r="R10" s="65">
        <f>VLOOKUP($A10,'Return Data'!$B$7:$R$2292,16,0)</f>
        <v>44.7012</v>
      </c>
      <c r="S10" s="67">
        <f t="shared" si="4"/>
        <v>3</v>
      </c>
    </row>
    <row r="11" spans="1:20" x14ac:dyDescent="0.3">
      <c r="A11" s="63" t="s">
        <v>1452</v>
      </c>
      <c r="B11" s="64">
        <f>VLOOKUP($A11,'Return Data'!$B$7:$R$2292,3,0)</f>
        <v>44482</v>
      </c>
      <c r="C11" s="65">
        <f>VLOOKUP($A11,'Return Data'!$B$7:$R$2292,4,0)</f>
        <v>24.61</v>
      </c>
      <c r="D11" s="65">
        <f>VLOOKUP($A11,'Return Data'!$B$7:$R$2292,10,0)</f>
        <v>19.8734</v>
      </c>
      <c r="E11" s="66">
        <f t="shared" si="0"/>
        <v>1</v>
      </c>
      <c r="F11" s="65">
        <f>VLOOKUP($A11,'Return Data'!$B$7:$R$2292,11,0)</f>
        <v>53.5246</v>
      </c>
      <c r="G11" s="66">
        <f t="shared" si="1"/>
        <v>2</v>
      </c>
      <c r="H11" s="65">
        <f>VLOOKUP($A11,'Return Data'!$B$7:$R$2292,12,0)</f>
        <v>68.101100000000002</v>
      </c>
      <c r="I11" s="66">
        <f t="shared" si="5"/>
        <v>2</v>
      </c>
      <c r="J11" s="65">
        <f>VLOOKUP($A11,'Return Data'!$B$7:$R$2292,13,0)</f>
        <v>108.3827</v>
      </c>
      <c r="K11" s="66">
        <f t="shared" si="6"/>
        <v>5</v>
      </c>
      <c r="L11" s="65">
        <f>VLOOKUP($A11,'Return Data'!$B$7:$R$2292,17,0)</f>
        <v>64.116</v>
      </c>
      <c r="M11" s="66">
        <f t="shared" si="7"/>
        <v>3</v>
      </c>
      <c r="N11" s="65"/>
      <c r="O11" s="66"/>
      <c r="P11" s="65"/>
      <c r="Q11" s="66"/>
      <c r="R11" s="65">
        <f>VLOOKUP($A11,'Return Data'!$B$7:$R$2292,16,0)</f>
        <v>40.287599999999998</v>
      </c>
      <c r="S11" s="67">
        <f t="shared" si="4"/>
        <v>5</v>
      </c>
    </row>
    <row r="12" spans="1:20" x14ac:dyDescent="0.3">
      <c r="A12" s="63" t="s">
        <v>1454</v>
      </c>
      <c r="B12" s="64">
        <f>VLOOKUP($A12,'Return Data'!$B$7:$R$2292,3,0)</f>
        <v>44482</v>
      </c>
      <c r="C12" s="65">
        <f>VLOOKUP($A12,'Return Data'!$B$7:$R$2292,4,0)</f>
        <v>118.065</v>
      </c>
      <c r="D12" s="65">
        <f>VLOOKUP($A12,'Return Data'!$B$7:$R$2292,10,0)</f>
        <v>12.003399999999999</v>
      </c>
      <c r="E12" s="66">
        <f t="shared" si="0"/>
        <v>17</v>
      </c>
      <c r="F12" s="65">
        <f>VLOOKUP($A12,'Return Data'!$B$7:$R$2292,11,0)</f>
        <v>40.183100000000003</v>
      </c>
      <c r="G12" s="66">
        <f t="shared" si="1"/>
        <v>19</v>
      </c>
      <c r="H12" s="65">
        <f>VLOOKUP($A12,'Return Data'!$B$7:$R$2292,12,0)</f>
        <v>51.818899999999999</v>
      </c>
      <c r="I12" s="66">
        <f t="shared" si="5"/>
        <v>20</v>
      </c>
      <c r="J12" s="65">
        <f>VLOOKUP($A12,'Return Data'!$B$7:$R$2292,13,0)</f>
        <v>87.084000000000003</v>
      </c>
      <c r="K12" s="66">
        <f t="shared" si="6"/>
        <v>19</v>
      </c>
      <c r="L12" s="65">
        <f>VLOOKUP($A12,'Return Data'!$B$7:$R$2292,17,0)</f>
        <v>51.037199999999999</v>
      </c>
      <c r="M12" s="66">
        <f t="shared" si="7"/>
        <v>7</v>
      </c>
      <c r="N12" s="65">
        <f>VLOOKUP($A12,'Return Data'!$B$7:$R$2292,14,0)</f>
        <v>30.0242</v>
      </c>
      <c r="O12" s="66">
        <f t="shared" si="8"/>
        <v>8</v>
      </c>
      <c r="P12" s="65">
        <f>VLOOKUP($A12,'Return Data'!$B$7:$R$2292,15,0)</f>
        <v>16.975899999999999</v>
      </c>
      <c r="Q12" s="66">
        <f t="shared" si="9"/>
        <v>10</v>
      </c>
      <c r="R12" s="65">
        <f>VLOOKUP($A12,'Return Data'!$B$7:$R$2292,16,0)</f>
        <v>24.239899999999999</v>
      </c>
      <c r="S12" s="67">
        <f t="shared" si="4"/>
        <v>12</v>
      </c>
    </row>
    <row r="13" spans="1:20" x14ac:dyDescent="0.3">
      <c r="A13" s="63" t="s">
        <v>1456</v>
      </c>
      <c r="B13" s="64">
        <f>VLOOKUP($A13,'Return Data'!$B$7:$R$2292,3,0)</f>
        <v>44482</v>
      </c>
      <c r="C13" s="65">
        <f>VLOOKUP($A13,'Return Data'!$B$7:$R$2292,4,0)</f>
        <v>25.742999999999999</v>
      </c>
      <c r="D13" s="65">
        <f>VLOOKUP($A13,'Return Data'!$B$7:$R$2292,10,0)</f>
        <v>14.6477</v>
      </c>
      <c r="E13" s="66">
        <f t="shared" si="0"/>
        <v>11</v>
      </c>
      <c r="F13" s="65">
        <f>VLOOKUP($A13,'Return Data'!$B$7:$R$2292,11,0)</f>
        <v>43.558999999999997</v>
      </c>
      <c r="G13" s="66">
        <f t="shared" si="1"/>
        <v>14</v>
      </c>
      <c r="H13" s="65">
        <f>VLOOKUP($A13,'Return Data'!$B$7:$R$2292,12,0)</f>
        <v>59.914299999999997</v>
      </c>
      <c r="I13" s="66">
        <f t="shared" si="5"/>
        <v>13</v>
      </c>
      <c r="J13" s="65">
        <f>VLOOKUP($A13,'Return Data'!$B$7:$R$2292,13,0)</f>
        <v>102.0168</v>
      </c>
      <c r="K13" s="66">
        <f t="shared" si="6"/>
        <v>11</v>
      </c>
      <c r="L13" s="65">
        <f>VLOOKUP($A13,'Return Data'!$B$7:$R$2292,17,0)</f>
        <v>55.490699999999997</v>
      </c>
      <c r="M13" s="66">
        <f t="shared" si="7"/>
        <v>5</v>
      </c>
      <c r="N13" s="65"/>
      <c r="O13" s="66"/>
      <c r="P13" s="65"/>
      <c r="Q13" s="66"/>
      <c r="R13" s="65">
        <f>VLOOKUP($A13,'Return Data'!$B$7:$R$2292,16,0)</f>
        <v>42.267499999999998</v>
      </c>
      <c r="S13" s="67">
        <f t="shared" si="4"/>
        <v>4</v>
      </c>
    </row>
    <row r="14" spans="1:20" x14ac:dyDescent="0.3">
      <c r="A14" s="63" t="s">
        <v>1459</v>
      </c>
      <c r="B14" s="64">
        <f>VLOOKUP($A14,'Return Data'!$B$7:$R$2292,3,0)</f>
        <v>44482</v>
      </c>
      <c r="C14" s="65">
        <f>VLOOKUP($A14,'Return Data'!$B$7:$R$2292,4,0)</f>
        <v>103.29170000000001</v>
      </c>
      <c r="D14" s="65">
        <f>VLOOKUP($A14,'Return Data'!$B$7:$R$2292,10,0)</f>
        <v>15.189</v>
      </c>
      <c r="E14" s="66">
        <f t="shared" si="0"/>
        <v>8</v>
      </c>
      <c r="F14" s="65">
        <f>VLOOKUP($A14,'Return Data'!$B$7:$R$2292,11,0)</f>
        <v>42.484499999999997</v>
      </c>
      <c r="G14" s="66">
        <f t="shared" si="1"/>
        <v>15</v>
      </c>
      <c r="H14" s="65">
        <f>VLOOKUP($A14,'Return Data'!$B$7:$R$2292,12,0)</f>
        <v>51.880099999999999</v>
      </c>
      <c r="I14" s="66">
        <f t="shared" si="5"/>
        <v>19</v>
      </c>
      <c r="J14" s="65">
        <f>VLOOKUP($A14,'Return Data'!$B$7:$R$2292,13,0)</f>
        <v>100.333</v>
      </c>
      <c r="K14" s="66">
        <f t="shared" si="6"/>
        <v>12</v>
      </c>
      <c r="L14" s="65">
        <f>VLOOKUP($A14,'Return Data'!$B$7:$R$2292,17,0)</f>
        <v>40.866300000000003</v>
      </c>
      <c r="M14" s="66">
        <f t="shared" si="7"/>
        <v>20</v>
      </c>
      <c r="N14" s="65">
        <f>VLOOKUP($A14,'Return Data'!$B$7:$R$2292,14,0)</f>
        <v>23.692799999999998</v>
      </c>
      <c r="O14" s="66">
        <f t="shared" si="8"/>
        <v>14</v>
      </c>
      <c r="P14" s="65">
        <f>VLOOKUP($A14,'Return Data'!$B$7:$R$2292,15,0)</f>
        <v>15.5479</v>
      </c>
      <c r="Q14" s="66">
        <f t="shared" si="9"/>
        <v>12</v>
      </c>
      <c r="R14" s="65">
        <f>VLOOKUP($A14,'Return Data'!$B$7:$R$2292,16,0)</f>
        <v>22.632100000000001</v>
      </c>
      <c r="S14" s="67">
        <f t="shared" si="4"/>
        <v>15</v>
      </c>
    </row>
    <row r="15" spans="1:20" x14ac:dyDescent="0.3">
      <c r="A15" s="63" t="s">
        <v>1460</v>
      </c>
      <c r="B15" s="64">
        <f>VLOOKUP($A15,'Return Data'!$B$7:$R$2292,3,0)</f>
        <v>44482</v>
      </c>
      <c r="C15" s="65">
        <f>VLOOKUP($A15,'Return Data'!$B$7:$R$2292,4,0)</f>
        <v>84.549000000000007</v>
      </c>
      <c r="D15" s="65">
        <f>VLOOKUP($A15,'Return Data'!$B$7:$R$2292,10,0)</f>
        <v>13.1953</v>
      </c>
      <c r="E15" s="66">
        <f t="shared" si="0"/>
        <v>15</v>
      </c>
      <c r="F15" s="65">
        <f>VLOOKUP($A15,'Return Data'!$B$7:$R$2292,11,0)</f>
        <v>44.7682</v>
      </c>
      <c r="G15" s="66">
        <f t="shared" si="1"/>
        <v>11</v>
      </c>
      <c r="H15" s="65">
        <f>VLOOKUP($A15,'Return Data'!$B$7:$R$2292,12,0)</f>
        <v>60.4437</v>
      </c>
      <c r="I15" s="66">
        <f t="shared" si="5"/>
        <v>11</v>
      </c>
      <c r="J15" s="65">
        <f>VLOOKUP($A15,'Return Data'!$B$7:$R$2292,13,0)</f>
        <v>103.3014</v>
      </c>
      <c r="K15" s="66">
        <f t="shared" si="6"/>
        <v>8</v>
      </c>
      <c r="L15" s="65">
        <f>VLOOKUP($A15,'Return Data'!$B$7:$R$2292,17,0)</f>
        <v>44.204999999999998</v>
      </c>
      <c r="M15" s="66">
        <f t="shared" si="7"/>
        <v>17</v>
      </c>
      <c r="N15" s="65">
        <f>VLOOKUP($A15,'Return Data'!$B$7:$R$2292,14,0)</f>
        <v>24.8505</v>
      </c>
      <c r="O15" s="66">
        <f t="shared" si="8"/>
        <v>13</v>
      </c>
      <c r="P15" s="65">
        <f>VLOOKUP($A15,'Return Data'!$B$7:$R$2292,15,0)</f>
        <v>21.3522</v>
      </c>
      <c r="Q15" s="66">
        <f t="shared" si="9"/>
        <v>6</v>
      </c>
      <c r="R15" s="65">
        <f>VLOOKUP($A15,'Return Data'!$B$7:$R$2292,16,0)</f>
        <v>20.939399999999999</v>
      </c>
      <c r="S15" s="67">
        <f t="shared" si="4"/>
        <v>16</v>
      </c>
    </row>
    <row r="16" spans="1:20" x14ac:dyDescent="0.3">
      <c r="A16" s="63" t="s">
        <v>1463</v>
      </c>
      <c r="B16" s="64">
        <f>VLOOKUP($A16,'Return Data'!$B$7:$R$2292,3,0)</f>
        <v>44482</v>
      </c>
      <c r="C16" s="65">
        <f>VLOOKUP($A16,'Return Data'!$B$7:$R$2292,4,0)</f>
        <v>101.5428</v>
      </c>
      <c r="D16" s="65">
        <f>VLOOKUP($A16,'Return Data'!$B$7:$R$2292,10,0)</f>
        <v>18.803899999999999</v>
      </c>
      <c r="E16" s="66">
        <f t="shared" si="0"/>
        <v>3</v>
      </c>
      <c r="F16" s="65">
        <f>VLOOKUP($A16,'Return Data'!$B$7:$R$2292,11,0)</f>
        <v>49.385899999999999</v>
      </c>
      <c r="G16" s="66">
        <f t="shared" si="1"/>
        <v>5</v>
      </c>
      <c r="H16" s="65">
        <f>VLOOKUP($A16,'Return Data'!$B$7:$R$2292,12,0)</f>
        <v>62.549399999999999</v>
      </c>
      <c r="I16" s="66">
        <f t="shared" si="5"/>
        <v>9</v>
      </c>
      <c r="J16" s="65">
        <f>VLOOKUP($A16,'Return Data'!$B$7:$R$2292,13,0)</f>
        <v>103.0767</v>
      </c>
      <c r="K16" s="66">
        <f t="shared" si="6"/>
        <v>9</v>
      </c>
      <c r="L16" s="65">
        <f>VLOOKUP($A16,'Return Data'!$B$7:$R$2292,17,0)</f>
        <v>48.4696</v>
      </c>
      <c r="M16" s="66">
        <f t="shared" si="7"/>
        <v>12</v>
      </c>
      <c r="N16" s="65">
        <f>VLOOKUP($A16,'Return Data'!$B$7:$R$2292,14,0)</f>
        <v>28.467199999999998</v>
      </c>
      <c r="O16" s="66">
        <f t="shared" si="8"/>
        <v>9</v>
      </c>
      <c r="P16" s="65">
        <f>VLOOKUP($A16,'Return Data'!$B$7:$R$2292,15,0)</f>
        <v>16.7119</v>
      </c>
      <c r="Q16" s="66">
        <f t="shared" si="9"/>
        <v>11</v>
      </c>
      <c r="R16" s="65">
        <f>VLOOKUP($A16,'Return Data'!$B$7:$R$2292,16,0)</f>
        <v>19.850899999999999</v>
      </c>
      <c r="S16" s="67">
        <f t="shared" si="4"/>
        <v>17</v>
      </c>
    </row>
    <row r="17" spans="1:19" x14ac:dyDescent="0.3">
      <c r="A17" s="63" t="s">
        <v>1465</v>
      </c>
      <c r="B17" s="64">
        <f>VLOOKUP($A17,'Return Data'!$B$7:$R$2292,3,0)</f>
        <v>44482</v>
      </c>
      <c r="C17" s="65">
        <f>VLOOKUP($A17,'Return Data'!$B$7:$R$2292,4,0)</f>
        <v>56.41</v>
      </c>
      <c r="D17" s="65">
        <f>VLOOKUP($A17,'Return Data'!$B$7:$R$2292,10,0)</f>
        <v>13.136799999999999</v>
      </c>
      <c r="E17" s="66">
        <f t="shared" si="0"/>
        <v>16</v>
      </c>
      <c r="F17" s="65">
        <f>VLOOKUP($A17,'Return Data'!$B$7:$R$2292,11,0)</f>
        <v>47.4771</v>
      </c>
      <c r="G17" s="66">
        <f t="shared" si="1"/>
        <v>7</v>
      </c>
      <c r="H17" s="65">
        <f>VLOOKUP($A17,'Return Data'!$B$7:$R$2292,12,0)</f>
        <v>60.073799999999999</v>
      </c>
      <c r="I17" s="66">
        <f t="shared" si="5"/>
        <v>12</v>
      </c>
      <c r="J17" s="65">
        <f>VLOOKUP($A17,'Return Data'!$B$7:$R$2292,13,0)</f>
        <v>105.12730000000001</v>
      </c>
      <c r="K17" s="66">
        <f t="shared" si="6"/>
        <v>7</v>
      </c>
      <c r="L17" s="65">
        <f>VLOOKUP($A17,'Return Data'!$B$7:$R$2292,17,0)</f>
        <v>49.3399</v>
      </c>
      <c r="M17" s="66">
        <f t="shared" si="7"/>
        <v>11</v>
      </c>
      <c r="N17" s="65">
        <f>VLOOKUP($A17,'Return Data'!$B$7:$R$2292,14,0)</f>
        <v>34.667499999999997</v>
      </c>
      <c r="O17" s="66">
        <f t="shared" si="8"/>
        <v>4</v>
      </c>
      <c r="P17" s="65">
        <f>VLOOKUP($A17,'Return Data'!$B$7:$R$2292,15,0)</f>
        <v>19.455500000000001</v>
      </c>
      <c r="Q17" s="66">
        <f t="shared" si="9"/>
        <v>8</v>
      </c>
      <c r="R17" s="65">
        <f>VLOOKUP($A17,'Return Data'!$B$7:$R$2292,16,0)</f>
        <v>18.944900000000001</v>
      </c>
      <c r="S17" s="67">
        <f t="shared" si="4"/>
        <v>20</v>
      </c>
    </row>
    <row r="18" spans="1:19" x14ac:dyDescent="0.3">
      <c r="A18" s="63" t="s">
        <v>1467</v>
      </c>
      <c r="B18" s="64">
        <f>VLOOKUP($A18,'Return Data'!$B$7:$R$2292,3,0)</f>
        <v>44482</v>
      </c>
      <c r="C18" s="65">
        <f>VLOOKUP($A18,'Return Data'!$B$7:$R$2292,4,0)</f>
        <v>18.73</v>
      </c>
      <c r="D18" s="65">
        <f>VLOOKUP($A18,'Return Data'!$B$7:$R$2292,10,0)</f>
        <v>15.831799999999999</v>
      </c>
      <c r="E18" s="66">
        <f t="shared" si="0"/>
        <v>5</v>
      </c>
      <c r="F18" s="65">
        <f>VLOOKUP($A18,'Return Data'!$B$7:$R$2292,11,0)</f>
        <v>41.358499999999999</v>
      </c>
      <c r="G18" s="66">
        <f t="shared" si="1"/>
        <v>17</v>
      </c>
      <c r="H18" s="65">
        <f>VLOOKUP($A18,'Return Data'!$B$7:$R$2292,12,0)</f>
        <v>56.867699999999999</v>
      </c>
      <c r="I18" s="66">
        <f t="shared" si="5"/>
        <v>16</v>
      </c>
      <c r="J18" s="65">
        <f>VLOOKUP($A18,'Return Data'!$B$7:$R$2292,13,0)</f>
        <v>95.104200000000006</v>
      </c>
      <c r="K18" s="66">
        <f t="shared" si="6"/>
        <v>18</v>
      </c>
      <c r="L18" s="65">
        <f>VLOOKUP($A18,'Return Data'!$B$7:$R$2292,17,0)</f>
        <v>42.708399999999997</v>
      </c>
      <c r="M18" s="66">
        <f t="shared" si="7"/>
        <v>18</v>
      </c>
      <c r="N18" s="65">
        <f>VLOOKUP($A18,'Return Data'!$B$7:$R$2292,14,0)</f>
        <v>26.1861</v>
      </c>
      <c r="O18" s="66">
        <f t="shared" si="8"/>
        <v>11</v>
      </c>
      <c r="P18" s="65"/>
      <c r="Q18" s="66"/>
      <c r="R18" s="65">
        <f>VLOOKUP($A18,'Return Data'!$B$7:$R$2292,16,0)</f>
        <v>15.653700000000001</v>
      </c>
      <c r="S18" s="67">
        <f t="shared" si="4"/>
        <v>23</v>
      </c>
    </row>
    <row r="19" spans="1:19" x14ac:dyDescent="0.3">
      <c r="A19" s="63" t="s">
        <v>1468</v>
      </c>
      <c r="B19" s="64">
        <f>VLOOKUP($A19,'Return Data'!$B$7:$R$2292,3,0)</f>
        <v>44482</v>
      </c>
      <c r="C19" s="65">
        <f>VLOOKUP($A19,'Return Data'!$B$7:$R$2292,4,0)</f>
        <v>24.67</v>
      </c>
      <c r="D19" s="65">
        <f>VLOOKUP($A19,'Return Data'!$B$7:$R$2292,10,0)</f>
        <v>15.334300000000001</v>
      </c>
      <c r="E19" s="66">
        <f t="shared" si="0"/>
        <v>7</v>
      </c>
      <c r="F19" s="65">
        <f>VLOOKUP($A19,'Return Data'!$B$7:$R$2292,11,0)</f>
        <v>49.5152</v>
      </c>
      <c r="G19" s="66">
        <f t="shared" ref="G19" si="10">RANK(F19,F$8:F$30,0)</f>
        <v>4</v>
      </c>
      <c r="H19" s="65">
        <f>VLOOKUP($A19,'Return Data'!$B$7:$R$2292,12,0)</f>
        <v>56.436300000000003</v>
      </c>
      <c r="I19" s="66">
        <f t="shared" si="5"/>
        <v>17</v>
      </c>
      <c r="J19" s="65">
        <f>VLOOKUP($A19,'Return Data'!$B$7:$R$2292,13,0)</f>
        <v>95.483400000000003</v>
      </c>
      <c r="K19" s="66">
        <f t="shared" si="6"/>
        <v>17</v>
      </c>
      <c r="L19" s="65"/>
      <c r="M19" s="66"/>
      <c r="N19" s="65"/>
      <c r="O19" s="66"/>
      <c r="P19" s="65"/>
      <c r="Q19" s="66"/>
      <c r="R19" s="65">
        <f>VLOOKUP($A19,'Return Data'!$B$7:$R$2292,16,0)</f>
        <v>73.848399999999998</v>
      </c>
      <c r="S19" s="67">
        <f t="shared" si="4"/>
        <v>1</v>
      </c>
    </row>
    <row r="20" spans="1:19" x14ac:dyDescent="0.3">
      <c r="A20" s="63" t="s">
        <v>1470</v>
      </c>
      <c r="B20" s="64">
        <f>VLOOKUP($A20,'Return Data'!$B$7:$R$2292,3,0)</f>
        <v>44482</v>
      </c>
      <c r="C20" s="65">
        <f>VLOOKUP($A20,'Return Data'!$B$7:$R$2292,4,0)</f>
        <v>23.09</v>
      </c>
      <c r="D20" s="65">
        <f>VLOOKUP($A20,'Return Data'!$B$7:$R$2292,10,0)</f>
        <v>13.2974</v>
      </c>
      <c r="E20" s="66">
        <f t="shared" si="0"/>
        <v>14</v>
      </c>
      <c r="F20" s="65">
        <f>VLOOKUP($A20,'Return Data'!$B$7:$R$2292,11,0)</f>
        <v>45.128799999999998</v>
      </c>
      <c r="G20" s="66">
        <f>RANK(F20,F$8:F$30,0)</f>
        <v>10</v>
      </c>
      <c r="H20" s="65">
        <f>VLOOKUP($A20,'Return Data'!$B$7:$R$2292,12,0)</f>
        <v>61.018099999999997</v>
      </c>
      <c r="I20" s="66">
        <f t="shared" si="5"/>
        <v>10</v>
      </c>
      <c r="J20" s="65">
        <f>VLOOKUP($A20,'Return Data'!$B$7:$R$2292,13,0)</f>
        <v>98.538300000000007</v>
      </c>
      <c r="K20" s="66">
        <f t="shared" si="6"/>
        <v>14</v>
      </c>
      <c r="L20" s="65">
        <f>VLOOKUP($A20,'Return Data'!$B$7:$R$2292,17,0)</f>
        <v>50.721400000000003</v>
      </c>
      <c r="M20" s="66">
        <f t="shared" si="7"/>
        <v>8</v>
      </c>
      <c r="N20" s="65"/>
      <c r="O20" s="66"/>
      <c r="P20" s="65"/>
      <c r="Q20" s="66"/>
      <c r="R20" s="65">
        <f>VLOOKUP($A20,'Return Data'!$B$7:$R$2292,16,0)</f>
        <v>32.720399999999998</v>
      </c>
      <c r="S20" s="67">
        <f t="shared" si="4"/>
        <v>7</v>
      </c>
    </row>
    <row r="21" spans="1:19" x14ac:dyDescent="0.3">
      <c r="A21" s="63" t="s">
        <v>1472</v>
      </c>
      <c r="B21" s="64">
        <f>VLOOKUP($A21,'Return Data'!$B$7:$R$2292,3,0)</f>
        <v>44482</v>
      </c>
      <c r="C21" s="65">
        <f>VLOOKUP($A21,'Return Data'!$B$7:$R$2292,4,0)</f>
        <v>16.991499999999998</v>
      </c>
      <c r="D21" s="65">
        <f>VLOOKUP($A21,'Return Data'!$B$7:$R$2292,10,0)</f>
        <v>3.7730999999999999</v>
      </c>
      <c r="E21" s="66">
        <f t="shared" si="0"/>
        <v>23</v>
      </c>
      <c r="F21" s="65">
        <f>VLOOKUP($A21,'Return Data'!$B$7:$R$2292,11,0)</f>
        <v>32.675600000000003</v>
      </c>
      <c r="G21" s="66">
        <f>RANK(F21,F$8:F$30,0)</f>
        <v>23</v>
      </c>
      <c r="H21" s="65">
        <f>VLOOKUP($A21,'Return Data'!$B$7:$R$2292,12,0)</f>
        <v>39.946800000000003</v>
      </c>
      <c r="I21" s="66">
        <f t="shared" si="5"/>
        <v>23</v>
      </c>
      <c r="J21" s="65">
        <f>VLOOKUP($A21,'Return Data'!$B$7:$R$2292,13,0)</f>
        <v>76.841899999999995</v>
      </c>
      <c r="K21" s="66">
        <f t="shared" si="6"/>
        <v>23</v>
      </c>
      <c r="L21" s="65"/>
      <c r="M21" s="66"/>
      <c r="N21" s="65"/>
      <c r="O21" s="66"/>
      <c r="P21" s="65"/>
      <c r="Q21" s="66"/>
      <c r="R21" s="65">
        <f>VLOOKUP($A21,'Return Data'!$B$7:$R$2292,16,0)</f>
        <v>37.7622</v>
      </c>
      <c r="S21" s="67">
        <f t="shared" si="4"/>
        <v>6</v>
      </c>
    </row>
    <row r="22" spans="1:19" x14ac:dyDescent="0.3">
      <c r="A22" s="63" t="s">
        <v>1475</v>
      </c>
      <c r="B22" s="64">
        <f>VLOOKUP($A22,'Return Data'!$B$7:$R$2292,3,0)</f>
        <v>44482</v>
      </c>
      <c r="C22" s="65">
        <f>VLOOKUP($A22,'Return Data'!$B$7:$R$2292,4,0)</f>
        <v>187.577</v>
      </c>
      <c r="D22" s="65">
        <f>VLOOKUP($A22,'Return Data'!$B$7:$R$2292,10,0)</f>
        <v>15.804</v>
      </c>
      <c r="E22" s="66">
        <f t="shared" si="0"/>
        <v>6</v>
      </c>
      <c r="F22" s="65">
        <f>VLOOKUP($A22,'Return Data'!$B$7:$R$2292,11,0)</f>
        <v>42.047800000000002</v>
      </c>
      <c r="G22" s="66">
        <f t="shared" ref="G22:G30" si="11">RANK(F22,F$8:F$30,0)</f>
        <v>16</v>
      </c>
      <c r="H22" s="65">
        <f>VLOOKUP($A22,'Return Data'!$B$7:$R$2292,12,0)</f>
        <v>63.726900000000001</v>
      </c>
      <c r="I22" s="66">
        <f t="shared" si="5"/>
        <v>8</v>
      </c>
      <c r="J22" s="65">
        <f>VLOOKUP($A22,'Return Data'!$B$7:$R$2292,13,0)</f>
        <v>113.59990000000001</v>
      </c>
      <c r="K22" s="66">
        <f t="shared" si="6"/>
        <v>2</v>
      </c>
      <c r="L22" s="65">
        <f>VLOOKUP($A22,'Return Data'!$B$7:$R$2292,17,0)</f>
        <v>58.380800000000001</v>
      </c>
      <c r="M22" s="66">
        <f t="shared" si="7"/>
        <v>4</v>
      </c>
      <c r="N22" s="65">
        <f>VLOOKUP($A22,'Return Data'!$B$7:$R$2292,14,0)</f>
        <v>37.880699999999997</v>
      </c>
      <c r="O22" s="66">
        <f t="shared" si="8"/>
        <v>2</v>
      </c>
      <c r="P22" s="65">
        <f>VLOOKUP($A22,'Return Data'!$B$7:$R$2292,15,0)</f>
        <v>22.881699999999999</v>
      </c>
      <c r="Q22" s="66">
        <f t="shared" si="9"/>
        <v>5</v>
      </c>
      <c r="R22" s="65">
        <f>VLOOKUP($A22,'Return Data'!$B$7:$R$2292,16,0)</f>
        <v>23.001000000000001</v>
      </c>
      <c r="S22" s="67">
        <f t="shared" si="4"/>
        <v>14</v>
      </c>
    </row>
    <row r="23" spans="1:19" x14ac:dyDescent="0.3">
      <c r="A23" s="63" t="s">
        <v>1476</v>
      </c>
      <c r="B23" s="64">
        <f>VLOOKUP($A23,'Return Data'!$B$7:$R$2292,3,0)</f>
        <v>44482</v>
      </c>
      <c r="C23" s="65">
        <f>VLOOKUP($A23,'Return Data'!$B$7:$R$2292,4,0)</f>
        <v>48.601999999999997</v>
      </c>
      <c r="D23" s="65">
        <f>VLOOKUP($A23,'Return Data'!$B$7:$R$2292,10,0)</f>
        <v>16.545999999999999</v>
      </c>
      <c r="E23" s="66">
        <f t="shared" si="0"/>
        <v>4</v>
      </c>
      <c r="F23" s="65">
        <f>VLOOKUP($A23,'Return Data'!$B$7:$R$2292,11,0)</f>
        <v>48.871299999999998</v>
      </c>
      <c r="G23" s="66">
        <f t="shared" si="11"/>
        <v>6</v>
      </c>
      <c r="H23" s="65">
        <f>VLOOKUP($A23,'Return Data'!$B$7:$R$2292,12,0)</f>
        <v>66.507900000000006</v>
      </c>
      <c r="I23" s="66">
        <f t="shared" si="5"/>
        <v>3</v>
      </c>
      <c r="J23" s="65">
        <f>VLOOKUP($A23,'Return Data'!$B$7:$R$2292,13,0)</f>
        <v>110.7998</v>
      </c>
      <c r="K23" s="66">
        <f t="shared" si="6"/>
        <v>3</v>
      </c>
      <c r="L23" s="65">
        <f>VLOOKUP($A23,'Return Data'!$B$7:$R$2292,17,0)</f>
        <v>45.7986</v>
      </c>
      <c r="M23" s="66">
        <f t="shared" si="7"/>
        <v>14</v>
      </c>
      <c r="N23" s="65">
        <f>VLOOKUP($A23,'Return Data'!$B$7:$R$2292,14,0)</f>
        <v>25.125499999999999</v>
      </c>
      <c r="O23" s="66">
        <f t="shared" si="8"/>
        <v>12</v>
      </c>
      <c r="P23" s="65">
        <f>VLOOKUP($A23,'Return Data'!$B$7:$R$2292,15,0)</f>
        <v>20.923200000000001</v>
      </c>
      <c r="Q23" s="66">
        <f t="shared" si="9"/>
        <v>7</v>
      </c>
      <c r="R23" s="65">
        <f>VLOOKUP($A23,'Return Data'!$B$7:$R$2292,16,0)</f>
        <v>23.7225</v>
      </c>
      <c r="S23" s="67">
        <f t="shared" si="4"/>
        <v>13</v>
      </c>
    </row>
    <row r="24" spans="1:19" x14ac:dyDescent="0.3">
      <c r="A24" s="63" t="s">
        <v>1479</v>
      </c>
      <c r="B24" s="64">
        <f>VLOOKUP($A24,'Return Data'!$B$7:$R$2292,3,0)</f>
        <v>44482</v>
      </c>
      <c r="C24" s="65">
        <f>VLOOKUP($A24,'Return Data'!$B$7:$R$2292,4,0)</f>
        <v>92.889600000000002</v>
      </c>
      <c r="D24" s="65">
        <f>VLOOKUP($A24,'Return Data'!$B$7:$R$2292,10,0)</f>
        <v>14.1251</v>
      </c>
      <c r="E24" s="66">
        <f t="shared" si="0"/>
        <v>12</v>
      </c>
      <c r="F24" s="65">
        <f>VLOOKUP($A24,'Return Data'!$B$7:$R$2292,11,0)</f>
        <v>45.155200000000001</v>
      </c>
      <c r="G24" s="66">
        <f t="shared" si="11"/>
        <v>9</v>
      </c>
      <c r="H24" s="65">
        <f>VLOOKUP($A24,'Return Data'!$B$7:$R$2292,12,0)</f>
        <v>64.748099999999994</v>
      </c>
      <c r="I24" s="66">
        <f t="shared" si="5"/>
        <v>6</v>
      </c>
      <c r="J24" s="65">
        <f>VLOOKUP($A24,'Return Data'!$B$7:$R$2292,13,0)</f>
        <v>109.7508</v>
      </c>
      <c r="K24" s="66">
        <f t="shared" si="6"/>
        <v>4</v>
      </c>
      <c r="L24" s="65">
        <f>VLOOKUP($A24,'Return Data'!$B$7:$R$2292,17,0)</f>
        <v>54.4619</v>
      </c>
      <c r="M24" s="66">
        <f t="shared" si="7"/>
        <v>6</v>
      </c>
      <c r="N24" s="65">
        <f>VLOOKUP($A24,'Return Data'!$B$7:$R$2292,14,0)</f>
        <v>31.2424</v>
      </c>
      <c r="O24" s="66">
        <f t="shared" si="8"/>
        <v>6</v>
      </c>
      <c r="P24" s="65">
        <f>VLOOKUP($A24,'Return Data'!$B$7:$R$2292,15,0)</f>
        <v>24.0261</v>
      </c>
      <c r="Q24" s="66">
        <f t="shared" si="9"/>
        <v>1</v>
      </c>
      <c r="R24" s="65">
        <f>VLOOKUP($A24,'Return Data'!$B$7:$R$2292,16,0)</f>
        <v>27.493099999999998</v>
      </c>
      <c r="S24" s="67">
        <f t="shared" si="4"/>
        <v>10</v>
      </c>
    </row>
    <row r="25" spans="1:19" x14ac:dyDescent="0.3">
      <c r="A25" s="63" t="s">
        <v>1480</v>
      </c>
      <c r="B25" s="64">
        <f>VLOOKUP($A25,'Return Data'!$B$7:$R$2292,3,0)</f>
        <v>44482</v>
      </c>
      <c r="C25" s="65">
        <f>VLOOKUP($A25,'Return Data'!$B$7:$R$2292,4,0)</f>
        <v>25.23</v>
      </c>
      <c r="D25" s="65">
        <f>VLOOKUP($A25,'Return Data'!$B$7:$R$2292,10,0)</f>
        <v>19.290800000000001</v>
      </c>
      <c r="E25" s="66">
        <f t="shared" si="0"/>
        <v>2</v>
      </c>
      <c r="F25" s="65">
        <f>VLOOKUP($A25,'Return Data'!$B$7:$R$2292,11,0)</f>
        <v>51.531500000000001</v>
      </c>
      <c r="G25" s="66">
        <f t="shared" si="11"/>
        <v>3</v>
      </c>
      <c r="H25" s="65">
        <f>VLOOKUP($A25,'Return Data'!$B$7:$R$2292,12,0)</f>
        <v>64.794300000000007</v>
      </c>
      <c r="I25" s="66">
        <f t="shared" si="5"/>
        <v>5</v>
      </c>
      <c r="J25" s="65">
        <f>VLOOKUP($A25,'Return Data'!$B$7:$R$2292,13,0)</f>
        <v>107.31310000000001</v>
      </c>
      <c r="K25" s="66">
        <f t="shared" si="6"/>
        <v>6</v>
      </c>
      <c r="L25" s="65"/>
      <c r="M25" s="66"/>
      <c r="N25" s="65"/>
      <c r="O25" s="66"/>
      <c r="P25" s="65"/>
      <c r="Q25" s="66"/>
      <c r="R25" s="65">
        <f>VLOOKUP($A25,'Return Data'!$B$7:$R$2292,16,0)</f>
        <v>46.5379</v>
      </c>
      <c r="S25" s="67">
        <f t="shared" si="4"/>
        <v>2</v>
      </c>
    </row>
    <row r="26" spans="1:19" x14ac:dyDescent="0.3">
      <c r="A26" s="63" t="s">
        <v>1483</v>
      </c>
      <c r="B26" s="64">
        <f>VLOOKUP($A26,'Return Data'!$B$7:$R$2292,3,0)</f>
        <v>44482</v>
      </c>
      <c r="C26" s="65">
        <f>VLOOKUP($A26,'Return Data'!$B$7:$R$2292,4,0)</f>
        <v>140.37090000000001</v>
      </c>
      <c r="D26" s="65">
        <f>VLOOKUP($A26,'Return Data'!$B$7:$R$2292,10,0)</f>
        <v>11.254</v>
      </c>
      <c r="E26" s="66">
        <f t="shared" si="0"/>
        <v>20</v>
      </c>
      <c r="F26" s="65">
        <f>VLOOKUP($A26,'Return Data'!$B$7:$R$2292,11,0)</f>
        <v>54.683799999999998</v>
      </c>
      <c r="G26" s="66">
        <f t="shared" si="11"/>
        <v>1</v>
      </c>
      <c r="H26" s="65">
        <f>VLOOKUP($A26,'Return Data'!$B$7:$R$2292,12,0)</f>
        <v>83.819599999999994</v>
      </c>
      <c r="I26" s="66">
        <f t="shared" si="5"/>
        <v>1</v>
      </c>
      <c r="J26" s="65">
        <f>VLOOKUP($A26,'Return Data'!$B$7:$R$2292,13,0)</f>
        <v>126.4335</v>
      </c>
      <c r="K26" s="66">
        <f t="shared" si="6"/>
        <v>1</v>
      </c>
      <c r="L26" s="65">
        <f>VLOOKUP($A26,'Return Data'!$B$7:$R$2292,17,0)</f>
        <v>89.9572</v>
      </c>
      <c r="M26" s="66">
        <f t="shared" si="7"/>
        <v>1</v>
      </c>
      <c r="N26" s="65">
        <f>VLOOKUP($A26,'Return Data'!$B$7:$R$2292,14,0)</f>
        <v>39.953400000000002</v>
      </c>
      <c r="O26" s="66">
        <f t="shared" si="8"/>
        <v>1</v>
      </c>
      <c r="P26" s="65">
        <f>VLOOKUP($A26,'Return Data'!$B$7:$R$2292,15,0)</f>
        <v>23.753499999999999</v>
      </c>
      <c r="Q26" s="66">
        <f t="shared" si="9"/>
        <v>3</v>
      </c>
      <c r="R26" s="65">
        <f>VLOOKUP($A26,'Return Data'!$B$7:$R$2292,16,0)</f>
        <v>17.505400000000002</v>
      </c>
      <c r="S26" s="67">
        <f t="shared" si="4"/>
        <v>21</v>
      </c>
    </row>
    <row r="27" spans="1:19" x14ac:dyDescent="0.3">
      <c r="A27" s="63" t="s">
        <v>1484</v>
      </c>
      <c r="B27" s="64">
        <f>VLOOKUP($A27,'Return Data'!$B$7:$R$2292,3,0)</f>
        <v>44482</v>
      </c>
      <c r="C27" s="65">
        <f>VLOOKUP($A27,'Return Data'!$B$7:$R$2292,4,0)</f>
        <v>116.4436</v>
      </c>
      <c r="D27" s="65">
        <f>VLOOKUP($A27,'Return Data'!$B$7:$R$2292,10,0)</f>
        <v>11.243399999999999</v>
      </c>
      <c r="E27" s="66">
        <f t="shared" si="0"/>
        <v>21</v>
      </c>
      <c r="F27" s="65">
        <f>VLOOKUP($A27,'Return Data'!$B$7:$R$2292,11,0)</f>
        <v>33.917700000000004</v>
      </c>
      <c r="G27" s="66">
        <f t="shared" si="11"/>
        <v>22</v>
      </c>
      <c r="H27" s="65">
        <f>VLOOKUP($A27,'Return Data'!$B$7:$R$2292,12,0)</f>
        <v>42.689100000000003</v>
      </c>
      <c r="I27" s="66">
        <f t="shared" si="5"/>
        <v>22</v>
      </c>
      <c r="J27" s="65">
        <f>VLOOKUP($A27,'Return Data'!$B$7:$R$2292,13,0)</f>
        <v>85.225700000000003</v>
      </c>
      <c r="K27" s="66">
        <f t="shared" si="6"/>
        <v>21</v>
      </c>
      <c r="L27" s="65">
        <f>VLOOKUP($A27,'Return Data'!$B$7:$R$2292,17,0)</f>
        <v>45.515799999999999</v>
      </c>
      <c r="M27" s="66">
        <f t="shared" si="7"/>
        <v>15</v>
      </c>
      <c r="N27" s="65">
        <f>VLOOKUP($A27,'Return Data'!$B$7:$R$2292,14,0)</f>
        <v>30.9374</v>
      </c>
      <c r="O27" s="66">
        <f t="shared" si="8"/>
        <v>7</v>
      </c>
      <c r="P27" s="65">
        <f>VLOOKUP($A27,'Return Data'!$B$7:$R$2292,15,0)</f>
        <v>23.9954</v>
      </c>
      <c r="Q27" s="66">
        <f t="shared" si="9"/>
        <v>2</v>
      </c>
      <c r="R27" s="65">
        <f>VLOOKUP($A27,'Return Data'!$B$7:$R$2292,16,0)</f>
        <v>28.591899999999999</v>
      </c>
      <c r="S27" s="67">
        <f t="shared" si="4"/>
        <v>9</v>
      </c>
    </row>
    <row r="28" spans="1:19" x14ac:dyDescent="0.3">
      <c r="A28" s="63" t="s">
        <v>1487</v>
      </c>
      <c r="B28" s="64">
        <f>VLOOKUP($A28,'Return Data'!$B$7:$R$2292,3,0)</f>
        <v>44482</v>
      </c>
      <c r="C28" s="65">
        <f>VLOOKUP($A28,'Return Data'!$B$7:$R$2292,4,0)</f>
        <v>162.5506</v>
      </c>
      <c r="D28" s="65">
        <f>VLOOKUP($A28,'Return Data'!$B$7:$R$2292,10,0)</f>
        <v>15.085900000000001</v>
      </c>
      <c r="E28" s="66">
        <f t="shared" si="0"/>
        <v>9</v>
      </c>
      <c r="F28" s="65">
        <f>VLOOKUP($A28,'Return Data'!$B$7:$R$2292,11,0)</f>
        <v>43.957999999999998</v>
      </c>
      <c r="G28" s="66">
        <f t="shared" si="11"/>
        <v>13</v>
      </c>
      <c r="H28" s="65">
        <f>VLOOKUP($A28,'Return Data'!$B$7:$R$2292,12,0)</f>
        <v>58.1447</v>
      </c>
      <c r="I28" s="66">
        <f t="shared" si="5"/>
        <v>14</v>
      </c>
      <c r="J28" s="65">
        <f>VLOOKUP($A28,'Return Data'!$B$7:$R$2292,13,0)</f>
        <v>97.1053</v>
      </c>
      <c r="K28" s="66">
        <f t="shared" si="6"/>
        <v>15</v>
      </c>
      <c r="L28" s="65">
        <f>VLOOKUP($A28,'Return Data'!$B$7:$R$2292,17,0)</f>
        <v>47.974600000000002</v>
      </c>
      <c r="M28" s="66">
        <f t="shared" si="7"/>
        <v>13</v>
      </c>
      <c r="N28" s="65">
        <f>VLOOKUP($A28,'Return Data'!$B$7:$R$2292,14,0)</f>
        <v>26.797000000000001</v>
      </c>
      <c r="O28" s="66">
        <f t="shared" si="8"/>
        <v>10</v>
      </c>
      <c r="P28" s="65">
        <f>VLOOKUP($A28,'Return Data'!$B$7:$R$2292,15,0)</f>
        <v>14.8826</v>
      </c>
      <c r="Q28" s="66">
        <f t="shared" si="9"/>
        <v>13</v>
      </c>
      <c r="R28" s="65">
        <f>VLOOKUP($A28,'Return Data'!$B$7:$R$2292,16,0)</f>
        <v>19.290099999999999</v>
      </c>
      <c r="S28" s="67">
        <f t="shared" si="4"/>
        <v>19</v>
      </c>
    </row>
    <row r="29" spans="1:19" x14ac:dyDescent="0.3">
      <c r="A29" s="63" t="s">
        <v>1488</v>
      </c>
      <c r="B29" s="64">
        <f>VLOOKUP($A29,'Return Data'!$B$7:$R$2292,3,0)</f>
        <v>44482</v>
      </c>
      <c r="C29" s="65">
        <f>VLOOKUP($A29,'Return Data'!$B$7:$R$2292,4,0)</f>
        <v>22.8504</v>
      </c>
      <c r="D29" s="65">
        <f>VLOOKUP($A29,'Return Data'!$B$7:$R$2292,10,0)</f>
        <v>10.854900000000001</v>
      </c>
      <c r="E29" s="66">
        <f t="shared" si="0"/>
        <v>22</v>
      </c>
      <c r="F29" s="65">
        <f>VLOOKUP($A29,'Return Data'!$B$7:$R$2292,11,0)</f>
        <v>44.118400000000001</v>
      </c>
      <c r="G29" s="66">
        <f t="shared" si="11"/>
        <v>12</v>
      </c>
      <c r="H29" s="65">
        <f>VLOOKUP($A29,'Return Data'!$B$7:$R$2292,12,0)</f>
        <v>65.377700000000004</v>
      </c>
      <c r="I29" s="66">
        <f t="shared" si="5"/>
        <v>4</v>
      </c>
      <c r="J29" s="65">
        <f>VLOOKUP($A29,'Return Data'!$B$7:$R$2292,13,0)</f>
        <v>102.25530000000001</v>
      </c>
      <c r="K29" s="66">
        <f t="shared" si="6"/>
        <v>10</v>
      </c>
      <c r="L29" s="65">
        <f>VLOOKUP($A29,'Return Data'!$B$7:$R$2292,17,0)</f>
        <v>50.144399999999997</v>
      </c>
      <c r="M29" s="66">
        <f t="shared" si="7"/>
        <v>10</v>
      </c>
      <c r="N29" s="65"/>
      <c r="O29" s="66"/>
      <c r="P29" s="65"/>
      <c r="Q29" s="66"/>
      <c r="R29" s="65">
        <f>VLOOKUP($A29,'Return Data'!$B$7:$R$2292,16,0)</f>
        <v>32.704500000000003</v>
      </c>
      <c r="S29" s="67">
        <f t="shared" si="4"/>
        <v>8</v>
      </c>
    </row>
    <row r="30" spans="1:19" x14ac:dyDescent="0.3">
      <c r="A30" s="63" t="s">
        <v>1490</v>
      </c>
      <c r="B30" s="64">
        <f>VLOOKUP($A30,'Return Data'!$B$7:$R$2292,3,0)</f>
        <v>44482</v>
      </c>
      <c r="C30" s="65">
        <f>VLOOKUP($A30,'Return Data'!$B$7:$R$2292,4,0)</f>
        <v>31.46</v>
      </c>
      <c r="D30" s="65">
        <f>VLOOKUP($A30,'Return Data'!$B$7:$R$2292,10,0)</f>
        <v>11.6791</v>
      </c>
      <c r="E30" s="66">
        <f t="shared" si="0"/>
        <v>18</v>
      </c>
      <c r="F30" s="65">
        <f>VLOOKUP($A30,'Return Data'!$B$7:$R$2292,11,0)</f>
        <v>40.196100000000001</v>
      </c>
      <c r="G30" s="66">
        <f t="shared" si="11"/>
        <v>18</v>
      </c>
      <c r="H30" s="65">
        <f>VLOOKUP($A30,'Return Data'!$B$7:$R$2292,12,0)</f>
        <v>57.221400000000003</v>
      </c>
      <c r="I30" s="66">
        <f t="shared" si="5"/>
        <v>15</v>
      </c>
      <c r="J30" s="65">
        <f>VLOOKUP($A30,'Return Data'!$B$7:$R$2292,13,0)</f>
        <v>86.374399999999994</v>
      </c>
      <c r="K30" s="66">
        <f t="shared" si="6"/>
        <v>20</v>
      </c>
      <c r="L30" s="65">
        <f>VLOOKUP($A30,'Return Data'!$B$7:$R$2292,17,0)</f>
        <v>50.624000000000002</v>
      </c>
      <c r="M30" s="66">
        <f t="shared" si="7"/>
        <v>9</v>
      </c>
      <c r="N30" s="65">
        <f>VLOOKUP($A30,'Return Data'!$B$7:$R$2292,14,0)</f>
        <v>31.418800000000001</v>
      </c>
      <c r="O30" s="66">
        <f t="shared" si="8"/>
        <v>5</v>
      </c>
      <c r="P30" s="65">
        <f>VLOOKUP($A30,'Return Data'!$B$7:$R$2292,15,0)</f>
        <v>18.4956</v>
      </c>
      <c r="Q30" s="66">
        <f t="shared" si="9"/>
        <v>9</v>
      </c>
      <c r="R30" s="65">
        <f>VLOOKUP($A30,'Return Data'!$B$7:$R$2292,16,0)</f>
        <v>16.880299999999998</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13.952026086956524</v>
      </c>
      <c r="E32" s="74"/>
      <c r="F32" s="75">
        <f>AVERAGE(F8:F30)</f>
        <v>44.363443478260876</v>
      </c>
      <c r="G32" s="74"/>
      <c r="H32" s="75">
        <f>AVERAGE(H8:H30)</f>
        <v>59.376886956521751</v>
      </c>
      <c r="I32" s="74"/>
      <c r="J32" s="75">
        <f>AVERAGE(J8:J30)</f>
        <v>99.815669565217391</v>
      </c>
      <c r="K32" s="74"/>
      <c r="L32" s="75">
        <f>AVERAGE(L8:L30)</f>
        <v>52.243735000000001</v>
      </c>
      <c r="M32" s="74"/>
      <c r="N32" s="75">
        <f>AVERAGE(N8:N30)</f>
        <v>30.017773333333331</v>
      </c>
      <c r="O32" s="74"/>
      <c r="P32" s="75">
        <f>AVERAGE(P8:P30)</f>
        <v>19.808714285714291</v>
      </c>
      <c r="Q32" s="74"/>
      <c r="R32" s="75">
        <f>AVERAGE(R8:R30)</f>
        <v>29.417743478260881</v>
      </c>
      <c r="S32" s="76"/>
    </row>
    <row r="33" spans="1:19" x14ac:dyDescent="0.3">
      <c r="A33" s="73" t="s">
        <v>28</v>
      </c>
      <c r="B33" s="74"/>
      <c r="C33" s="74"/>
      <c r="D33" s="75">
        <f>MIN(D8:D30)</f>
        <v>3.7730999999999999</v>
      </c>
      <c r="E33" s="74"/>
      <c r="F33" s="75">
        <f>MIN(F8:F30)</f>
        <v>32.675600000000003</v>
      </c>
      <c r="G33" s="74"/>
      <c r="H33" s="75">
        <f>MIN(H8:H30)</f>
        <v>39.946800000000003</v>
      </c>
      <c r="I33" s="74"/>
      <c r="J33" s="75">
        <f>MIN(J8:J30)</f>
        <v>76.841899999999995</v>
      </c>
      <c r="K33" s="74"/>
      <c r="L33" s="75">
        <f>MIN(L8:L30)</f>
        <v>40.866300000000003</v>
      </c>
      <c r="M33" s="74"/>
      <c r="N33" s="75">
        <f>MIN(N8:N30)</f>
        <v>22.064699999999998</v>
      </c>
      <c r="O33" s="74"/>
      <c r="P33" s="75">
        <f>MIN(P8:P30)</f>
        <v>14.5817</v>
      </c>
      <c r="Q33" s="74"/>
      <c r="R33" s="75">
        <f>MIN(R8:R30)</f>
        <v>15.653700000000001</v>
      </c>
      <c r="S33" s="76"/>
    </row>
    <row r="34" spans="1:19" ht="15" thickBot="1" x14ac:dyDescent="0.35">
      <c r="A34" s="77" t="s">
        <v>29</v>
      </c>
      <c r="B34" s="78"/>
      <c r="C34" s="78"/>
      <c r="D34" s="79">
        <f>MAX(D8:D30)</f>
        <v>19.8734</v>
      </c>
      <c r="E34" s="78"/>
      <c r="F34" s="79">
        <f>MAX(F8:F30)</f>
        <v>54.683799999999998</v>
      </c>
      <c r="G34" s="78"/>
      <c r="H34" s="79">
        <f>MAX(H8:H30)</f>
        <v>83.819599999999994</v>
      </c>
      <c r="I34" s="78"/>
      <c r="J34" s="79">
        <f>MAX(J8:J30)</f>
        <v>126.4335</v>
      </c>
      <c r="K34" s="78"/>
      <c r="L34" s="79">
        <f>MAX(L8:L30)</f>
        <v>89.9572</v>
      </c>
      <c r="M34" s="78"/>
      <c r="N34" s="79">
        <f>MAX(N8:N30)</f>
        <v>39.953400000000002</v>
      </c>
      <c r="O34" s="78"/>
      <c r="P34" s="79">
        <f>MAX(P8:P30)</f>
        <v>24.0261</v>
      </c>
      <c r="Q34" s="78"/>
      <c r="R34" s="79">
        <f>MAX(R8:R30)</f>
        <v>73.848399999999998</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Data'!$B$7:$R$2292,3,0)</f>
        <v>44482</v>
      </c>
      <c r="C8" s="65">
        <f>VLOOKUP($A8,'Return Data'!$B$7:$R$2292,4,0)</f>
        <v>58.404200000000003</v>
      </c>
      <c r="D8" s="65">
        <f>VLOOKUP($A8,'Return Data'!$B$7:$R$2292,10,0)</f>
        <v>11.311</v>
      </c>
      <c r="E8" s="66">
        <f t="shared" ref="E8:E30" si="0">RANK(D8,D$8:D$30,0)</f>
        <v>19</v>
      </c>
      <c r="F8" s="65">
        <f>VLOOKUP($A8,'Return Data'!$B$7:$R$2292,11,0)</f>
        <v>37.586799999999997</v>
      </c>
      <c r="G8" s="66">
        <f t="shared" ref="G8" si="1">RANK(F8,F$8:F$30,0)</f>
        <v>21</v>
      </c>
      <c r="H8" s="65">
        <f>VLOOKUP($A8,'Return Data'!$B$7:$R$2292,12,0)</f>
        <v>52.540799999999997</v>
      </c>
      <c r="I8" s="66">
        <f t="shared" ref="I8" si="2">RANK(H8,H$8:H$30,0)</f>
        <v>18</v>
      </c>
      <c r="J8" s="65">
        <f>VLOOKUP($A8,'Return Data'!$B$7:$R$2292,13,0)</f>
        <v>94.508200000000002</v>
      </c>
      <c r="K8" s="66">
        <f t="shared" ref="K8" si="3">RANK(J8,J$8:J$30,0)</f>
        <v>16</v>
      </c>
      <c r="L8" s="65">
        <f>VLOOKUP($A8,'Return Data'!$B$7:$R$2292,17,0)</f>
        <v>40.794199999999996</v>
      </c>
      <c r="M8" s="66">
        <f>RANK(L8,L$8:L$30,0)</f>
        <v>19</v>
      </c>
      <c r="N8" s="65">
        <f>VLOOKUP($A8,'Return Data'!$B$7:$R$2292,14,0)</f>
        <v>20.692799999999998</v>
      </c>
      <c r="O8" s="66">
        <f>RANK(N8,N$8:N$30,0)</f>
        <v>15</v>
      </c>
      <c r="P8" s="65">
        <f>VLOOKUP($A8,'Return Data'!$B$7:$R$2292,15,0)</f>
        <v>13.2783</v>
      </c>
      <c r="Q8" s="66">
        <f>RANK(P8,P$8:P$30,0)</f>
        <v>14</v>
      </c>
      <c r="R8" s="65">
        <f>VLOOKUP($A8,'Return Data'!$B$7:$R$2292,16,0)</f>
        <v>12.962999999999999</v>
      </c>
      <c r="S8" s="67">
        <f t="shared" ref="S8" si="4">RANK(R8,R$8:R$30,0)</f>
        <v>21</v>
      </c>
    </row>
    <row r="9" spans="1:20" x14ac:dyDescent="0.3">
      <c r="A9" s="63" t="s">
        <v>1449</v>
      </c>
      <c r="B9" s="64">
        <f>VLOOKUP($A9,'Return Data'!$B$7:$R$2292,3,0)</f>
        <v>44482</v>
      </c>
      <c r="C9" s="65">
        <f>VLOOKUP($A9,'Return Data'!$B$7:$R$2292,4,0)</f>
        <v>61.28</v>
      </c>
      <c r="D9" s="65">
        <f>VLOOKUP($A9,'Return Data'!$B$7:$R$2292,10,0)</f>
        <v>12.958500000000001</v>
      </c>
      <c r="E9" s="66">
        <f t="shared" si="0"/>
        <v>13</v>
      </c>
      <c r="F9" s="65">
        <f>VLOOKUP($A9,'Return Data'!$B$7:$R$2292,11,0)</f>
        <v>38.988399999999999</v>
      </c>
      <c r="G9" s="66">
        <f t="shared" ref="G9:G30" si="5">RANK(F9,F$8:F$30,0)</f>
        <v>20</v>
      </c>
      <c r="H9" s="65">
        <f>VLOOKUP($A9,'Return Data'!$B$7:$R$2292,12,0)</f>
        <v>49.682499999999997</v>
      </c>
      <c r="I9" s="66">
        <f t="shared" ref="I9:I30" si="6">RANK(H9,H$8:H$30,0)</f>
        <v>21</v>
      </c>
      <c r="J9" s="65">
        <f>VLOOKUP($A9,'Return Data'!$B$7:$R$2292,13,0)</f>
        <v>81.893699999999995</v>
      </c>
      <c r="K9" s="66">
        <f t="shared" ref="K9:K30" si="7">RANK(J9,J$8:J$30,0)</f>
        <v>22</v>
      </c>
      <c r="L9" s="65">
        <f>VLOOKUP($A9,'Return Data'!$B$7:$R$2292,17,0)</f>
        <v>42.500399999999999</v>
      </c>
      <c r="M9" s="66">
        <f t="shared" ref="M9:M30" si="8">RANK(L9,L$8:L$30,0)</f>
        <v>17</v>
      </c>
      <c r="N9" s="65">
        <f>VLOOKUP($A9,'Return Data'!$B$7:$R$2292,14,0)</f>
        <v>34.956400000000002</v>
      </c>
      <c r="O9" s="66">
        <f t="shared" ref="O9:O30" si="9">RANK(N9,N$8:N$30,0)</f>
        <v>3</v>
      </c>
      <c r="P9" s="65">
        <f>VLOOKUP($A9,'Return Data'!$B$7:$R$2292,15,0)</f>
        <v>22.109200000000001</v>
      </c>
      <c r="Q9" s="66">
        <f t="shared" ref="Q9:Q30" si="10">RANK(P9,P$8:P$30,0)</f>
        <v>4</v>
      </c>
      <c r="R9" s="65">
        <f>VLOOKUP($A9,'Return Data'!$B$7:$R$2292,16,0)</f>
        <v>25.8796</v>
      </c>
      <c r="S9" s="67">
        <f t="shared" ref="S9:S30" si="11">RANK(R9,R$8:R$30,0)</f>
        <v>9</v>
      </c>
    </row>
    <row r="10" spans="1:20" x14ac:dyDescent="0.3">
      <c r="A10" s="63" t="s">
        <v>1451</v>
      </c>
      <c r="B10" s="64">
        <f>VLOOKUP($A10,'Return Data'!$B$7:$R$2292,3,0)</f>
        <v>44482</v>
      </c>
      <c r="C10" s="65">
        <f>VLOOKUP($A10,'Return Data'!$B$7:$R$2292,4,0)</f>
        <v>26.93</v>
      </c>
      <c r="D10" s="65">
        <f>VLOOKUP($A10,'Return Data'!$B$7:$R$2292,10,0)</f>
        <v>14.4983</v>
      </c>
      <c r="E10" s="66">
        <f t="shared" si="0"/>
        <v>10</v>
      </c>
      <c r="F10" s="65">
        <f>VLOOKUP($A10,'Return Data'!$B$7:$R$2292,11,0)</f>
        <v>46.279200000000003</v>
      </c>
      <c r="G10" s="66">
        <f t="shared" si="5"/>
        <v>8</v>
      </c>
      <c r="H10" s="65">
        <f>VLOOKUP($A10,'Return Data'!$B$7:$R$2292,12,0)</f>
        <v>62.424599999999998</v>
      </c>
      <c r="I10" s="66">
        <f t="shared" si="6"/>
        <v>7</v>
      </c>
      <c r="J10" s="65">
        <f>VLOOKUP($A10,'Return Data'!$B$7:$R$2292,13,0)</f>
        <v>96.856700000000004</v>
      </c>
      <c r="K10" s="66">
        <f t="shared" si="7"/>
        <v>13</v>
      </c>
      <c r="L10" s="65">
        <f>VLOOKUP($A10,'Return Data'!$B$7:$R$2292,17,0)</f>
        <v>64.758799999999994</v>
      </c>
      <c r="M10" s="66">
        <f t="shared" si="8"/>
        <v>2</v>
      </c>
      <c r="N10" s="65"/>
      <c r="O10" s="66"/>
      <c r="P10" s="65"/>
      <c r="Q10" s="66"/>
      <c r="R10" s="65">
        <f>VLOOKUP($A10,'Return Data'!$B$7:$R$2292,16,0)</f>
        <v>42.105400000000003</v>
      </c>
      <c r="S10" s="67">
        <f t="shared" si="11"/>
        <v>3</v>
      </c>
    </row>
    <row r="11" spans="1:20" x14ac:dyDescent="0.3">
      <c r="A11" s="63" t="s">
        <v>1453</v>
      </c>
      <c r="B11" s="64">
        <f>VLOOKUP($A11,'Return Data'!$B$7:$R$2292,3,0)</f>
        <v>44482</v>
      </c>
      <c r="C11" s="65">
        <f>VLOOKUP($A11,'Return Data'!$B$7:$R$2292,4,0)</f>
        <v>23.49</v>
      </c>
      <c r="D11" s="65">
        <f>VLOOKUP($A11,'Return Data'!$B$7:$R$2292,10,0)</f>
        <v>19.299099999999999</v>
      </c>
      <c r="E11" s="66">
        <f t="shared" si="0"/>
        <v>1</v>
      </c>
      <c r="F11" s="65">
        <f>VLOOKUP($A11,'Return Data'!$B$7:$R$2292,11,0)</f>
        <v>52.137300000000003</v>
      </c>
      <c r="G11" s="66">
        <f t="shared" si="5"/>
        <v>2</v>
      </c>
      <c r="H11" s="65">
        <f>VLOOKUP($A11,'Return Data'!$B$7:$R$2292,12,0)</f>
        <v>65.889799999999994</v>
      </c>
      <c r="I11" s="66">
        <f t="shared" si="6"/>
        <v>2</v>
      </c>
      <c r="J11" s="65">
        <f>VLOOKUP($A11,'Return Data'!$B$7:$R$2292,13,0)</f>
        <v>104.79510000000001</v>
      </c>
      <c r="K11" s="66">
        <f t="shared" si="7"/>
        <v>5</v>
      </c>
      <c r="L11" s="65">
        <f>VLOOKUP($A11,'Return Data'!$B$7:$R$2292,17,0)</f>
        <v>61.238100000000003</v>
      </c>
      <c r="M11" s="66">
        <f t="shared" si="8"/>
        <v>3</v>
      </c>
      <c r="N11" s="65"/>
      <c r="O11" s="66"/>
      <c r="P11" s="65"/>
      <c r="Q11" s="66"/>
      <c r="R11" s="65">
        <f>VLOOKUP($A11,'Return Data'!$B$7:$R$2292,16,0)</f>
        <v>37.852699999999999</v>
      </c>
      <c r="S11" s="67">
        <f t="shared" si="11"/>
        <v>5</v>
      </c>
    </row>
    <row r="12" spans="1:20" x14ac:dyDescent="0.3">
      <c r="A12" s="63" t="s">
        <v>1455</v>
      </c>
      <c r="B12" s="64">
        <f>VLOOKUP($A12,'Return Data'!$B$7:$R$2292,3,0)</f>
        <v>44482</v>
      </c>
      <c r="C12" s="65">
        <f>VLOOKUP($A12,'Return Data'!$B$7:$R$2292,4,0)</f>
        <v>111.102</v>
      </c>
      <c r="D12" s="65">
        <f>VLOOKUP($A12,'Return Data'!$B$7:$R$2292,10,0)</f>
        <v>11.7659</v>
      </c>
      <c r="E12" s="66">
        <f t="shared" si="0"/>
        <v>17</v>
      </c>
      <c r="F12" s="65">
        <f>VLOOKUP($A12,'Return Data'!$B$7:$R$2292,11,0)</f>
        <v>39.580599999999997</v>
      </c>
      <c r="G12" s="66">
        <f t="shared" si="5"/>
        <v>19</v>
      </c>
      <c r="H12" s="65">
        <f>VLOOKUP($A12,'Return Data'!$B$7:$R$2292,12,0)</f>
        <v>50.8247</v>
      </c>
      <c r="I12" s="66">
        <f t="shared" si="6"/>
        <v>20</v>
      </c>
      <c r="J12" s="65">
        <f>VLOOKUP($A12,'Return Data'!$B$7:$R$2292,13,0)</f>
        <v>85.4358</v>
      </c>
      <c r="K12" s="66">
        <f t="shared" si="7"/>
        <v>19</v>
      </c>
      <c r="L12" s="65">
        <f>VLOOKUP($A12,'Return Data'!$B$7:$R$2292,17,0)</f>
        <v>49.711500000000001</v>
      </c>
      <c r="M12" s="66">
        <f t="shared" si="8"/>
        <v>7</v>
      </c>
      <c r="N12" s="65">
        <f>VLOOKUP($A12,'Return Data'!$B$7:$R$2292,14,0)</f>
        <v>28.889600000000002</v>
      </c>
      <c r="O12" s="66">
        <f t="shared" si="9"/>
        <v>8</v>
      </c>
      <c r="P12" s="65">
        <f>VLOOKUP($A12,'Return Data'!$B$7:$R$2292,15,0)</f>
        <v>16.164999999999999</v>
      </c>
      <c r="Q12" s="66">
        <f t="shared" si="10"/>
        <v>10</v>
      </c>
      <c r="R12" s="65">
        <f>VLOOKUP($A12,'Return Data'!$B$7:$R$2292,16,0)</f>
        <v>18.279900000000001</v>
      </c>
      <c r="S12" s="67">
        <f t="shared" si="11"/>
        <v>14</v>
      </c>
    </row>
    <row r="13" spans="1:20" x14ac:dyDescent="0.3">
      <c r="A13" s="63" t="s">
        <v>1457</v>
      </c>
      <c r="B13" s="64">
        <f>VLOOKUP($A13,'Return Data'!$B$7:$R$2292,3,0)</f>
        <v>44482</v>
      </c>
      <c r="C13" s="65">
        <f>VLOOKUP($A13,'Return Data'!$B$7:$R$2292,4,0)</f>
        <v>24.689</v>
      </c>
      <c r="D13" s="65">
        <f>VLOOKUP($A13,'Return Data'!$B$7:$R$2292,10,0)</f>
        <v>14.174099999999999</v>
      </c>
      <c r="E13" s="66">
        <f t="shared" si="0"/>
        <v>11</v>
      </c>
      <c r="F13" s="65">
        <f>VLOOKUP($A13,'Return Data'!$B$7:$R$2292,11,0)</f>
        <v>42.398200000000003</v>
      </c>
      <c r="G13" s="66">
        <f t="shared" si="5"/>
        <v>14</v>
      </c>
      <c r="H13" s="65">
        <f>VLOOKUP($A13,'Return Data'!$B$7:$R$2292,12,0)</f>
        <v>57.989400000000003</v>
      </c>
      <c r="I13" s="66">
        <f t="shared" si="6"/>
        <v>13</v>
      </c>
      <c r="J13" s="65">
        <f>VLOOKUP($A13,'Return Data'!$B$7:$R$2292,13,0)</f>
        <v>98.816199999999995</v>
      </c>
      <c r="K13" s="66">
        <f t="shared" si="7"/>
        <v>10</v>
      </c>
      <c r="L13" s="65">
        <f>VLOOKUP($A13,'Return Data'!$B$7:$R$2292,17,0)</f>
        <v>53.050800000000002</v>
      </c>
      <c r="M13" s="66">
        <f t="shared" si="8"/>
        <v>6</v>
      </c>
      <c r="N13" s="65"/>
      <c r="O13" s="66"/>
      <c r="P13" s="65"/>
      <c r="Q13" s="66"/>
      <c r="R13" s="65">
        <f>VLOOKUP($A13,'Return Data'!$B$7:$R$2292,16,0)</f>
        <v>40.067300000000003</v>
      </c>
      <c r="S13" s="67">
        <f t="shared" si="11"/>
        <v>4</v>
      </c>
    </row>
    <row r="14" spans="1:20" x14ac:dyDescent="0.3">
      <c r="A14" s="63" t="s">
        <v>1458</v>
      </c>
      <c r="B14" s="64">
        <f>VLOOKUP($A14,'Return Data'!$B$7:$R$2292,3,0)</f>
        <v>44482</v>
      </c>
      <c r="C14" s="65">
        <f>VLOOKUP($A14,'Return Data'!$B$7:$R$2292,4,0)</f>
        <v>94.190399999999997</v>
      </c>
      <c r="D14" s="65">
        <f>VLOOKUP($A14,'Return Data'!$B$7:$R$2292,10,0)</f>
        <v>14.9465</v>
      </c>
      <c r="E14" s="66">
        <f t="shared" si="0"/>
        <v>7</v>
      </c>
      <c r="F14" s="65">
        <f>VLOOKUP($A14,'Return Data'!$B$7:$R$2292,11,0)</f>
        <v>41.886600000000001</v>
      </c>
      <c r="G14" s="66">
        <f t="shared" si="5"/>
        <v>15</v>
      </c>
      <c r="H14" s="65">
        <f>VLOOKUP($A14,'Return Data'!$B$7:$R$2292,12,0)</f>
        <v>50.933100000000003</v>
      </c>
      <c r="I14" s="66">
        <f t="shared" si="6"/>
        <v>19</v>
      </c>
      <c r="J14" s="65">
        <f>VLOOKUP($A14,'Return Data'!$B$7:$R$2292,13,0)</f>
        <v>98.672799999999995</v>
      </c>
      <c r="K14" s="66">
        <f t="shared" si="7"/>
        <v>11</v>
      </c>
      <c r="L14" s="65">
        <f>VLOOKUP($A14,'Return Data'!$B$7:$R$2292,17,0)</f>
        <v>39.6676</v>
      </c>
      <c r="M14" s="66">
        <f t="shared" si="8"/>
        <v>20</v>
      </c>
      <c r="N14" s="65">
        <f>VLOOKUP($A14,'Return Data'!$B$7:$R$2292,14,0)</f>
        <v>22.551300000000001</v>
      </c>
      <c r="O14" s="66">
        <f t="shared" si="9"/>
        <v>14</v>
      </c>
      <c r="P14" s="65">
        <f>VLOOKUP($A14,'Return Data'!$B$7:$R$2292,15,0)</f>
        <v>14.3383</v>
      </c>
      <c r="Q14" s="66">
        <f t="shared" si="10"/>
        <v>12</v>
      </c>
      <c r="R14" s="65">
        <f>VLOOKUP($A14,'Return Data'!$B$7:$R$2292,16,0)</f>
        <v>15.294</v>
      </c>
      <c r="S14" s="67">
        <f t="shared" si="11"/>
        <v>18</v>
      </c>
    </row>
    <row r="15" spans="1:20" x14ac:dyDescent="0.3">
      <c r="A15" s="63" t="s">
        <v>1461</v>
      </c>
      <c r="B15" s="64">
        <f>VLOOKUP($A15,'Return Data'!$B$7:$R$2292,3,0)</f>
        <v>44482</v>
      </c>
      <c r="C15" s="65">
        <f>VLOOKUP($A15,'Return Data'!$B$7:$R$2292,4,0)</f>
        <v>77.010000000000005</v>
      </c>
      <c r="D15" s="65">
        <f>VLOOKUP($A15,'Return Data'!$B$7:$R$2292,10,0)</f>
        <v>12.911300000000001</v>
      </c>
      <c r="E15" s="66">
        <f t="shared" si="0"/>
        <v>14</v>
      </c>
      <c r="F15" s="65">
        <f>VLOOKUP($A15,'Return Data'!$B$7:$R$2292,11,0)</f>
        <v>44.051600000000001</v>
      </c>
      <c r="G15" s="66">
        <f t="shared" si="5"/>
        <v>10</v>
      </c>
      <c r="H15" s="65">
        <f>VLOOKUP($A15,'Return Data'!$B$7:$R$2292,12,0)</f>
        <v>59.279400000000003</v>
      </c>
      <c r="I15" s="66">
        <f t="shared" si="6"/>
        <v>10</v>
      </c>
      <c r="J15" s="65">
        <f>VLOOKUP($A15,'Return Data'!$B$7:$R$2292,13,0)</f>
        <v>101.3544</v>
      </c>
      <c r="K15" s="66">
        <f t="shared" si="7"/>
        <v>8</v>
      </c>
      <c r="L15" s="65">
        <f>VLOOKUP($A15,'Return Data'!$B$7:$R$2292,17,0)</f>
        <v>42.782400000000003</v>
      </c>
      <c r="M15" s="66">
        <f t="shared" si="8"/>
        <v>16</v>
      </c>
      <c r="N15" s="65">
        <f>VLOOKUP($A15,'Return Data'!$B$7:$R$2292,14,0)</f>
        <v>23.526199999999999</v>
      </c>
      <c r="O15" s="66">
        <f t="shared" si="9"/>
        <v>13</v>
      </c>
      <c r="P15" s="65">
        <f>VLOOKUP($A15,'Return Data'!$B$7:$R$2292,15,0)</f>
        <v>19.9513</v>
      </c>
      <c r="Q15" s="66">
        <f t="shared" si="10"/>
        <v>6</v>
      </c>
      <c r="R15" s="65">
        <f>VLOOKUP($A15,'Return Data'!$B$7:$R$2292,16,0)</f>
        <v>16.276199999999999</v>
      </c>
      <c r="S15" s="67">
        <f t="shared" si="11"/>
        <v>16</v>
      </c>
    </row>
    <row r="16" spans="1:20" x14ac:dyDescent="0.3">
      <c r="A16" s="63" t="s">
        <v>1462</v>
      </c>
      <c r="B16" s="64">
        <f>VLOOKUP($A16,'Return Data'!$B$7:$R$2292,3,0)</f>
        <v>44482</v>
      </c>
      <c r="C16" s="65">
        <f>VLOOKUP($A16,'Return Data'!$B$7:$R$2292,4,0)</f>
        <v>93.558099999999996</v>
      </c>
      <c r="D16" s="65">
        <f>VLOOKUP($A16,'Return Data'!$B$7:$R$2292,10,0)</f>
        <v>18.376300000000001</v>
      </c>
      <c r="E16" s="66">
        <f t="shared" si="0"/>
        <v>3</v>
      </c>
      <c r="F16" s="65">
        <f>VLOOKUP($A16,'Return Data'!$B$7:$R$2292,11,0)</f>
        <v>48.322000000000003</v>
      </c>
      <c r="G16" s="66">
        <f t="shared" si="5"/>
        <v>4</v>
      </c>
      <c r="H16" s="65">
        <f>VLOOKUP($A16,'Return Data'!$B$7:$R$2292,12,0)</f>
        <v>60.821300000000001</v>
      </c>
      <c r="I16" s="66">
        <f t="shared" si="6"/>
        <v>9</v>
      </c>
      <c r="J16" s="65">
        <f>VLOOKUP($A16,'Return Data'!$B$7:$R$2292,13,0)</f>
        <v>100.20140000000001</v>
      </c>
      <c r="K16" s="66">
        <f t="shared" si="7"/>
        <v>9</v>
      </c>
      <c r="L16" s="65">
        <f>VLOOKUP($A16,'Return Data'!$B$7:$R$2292,17,0)</f>
        <v>46.378700000000002</v>
      </c>
      <c r="M16" s="66">
        <f t="shared" si="8"/>
        <v>13</v>
      </c>
      <c r="N16" s="65">
        <f>VLOOKUP($A16,'Return Data'!$B$7:$R$2292,14,0)</f>
        <v>26.8217</v>
      </c>
      <c r="O16" s="66">
        <f t="shared" si="9"/>
        <v>9</v>
      </c>
      <c r="P16" s="65">
        <f>VLOOKUP($A16,'Return Data'!$B$7:$R$2292,15,0)</f>
        <v>15.469799999999999</v>
      </c>
      <c r="Q16" s="66">
        <f t="shared" si="10"/>
        <v>11</v>
      </c>
      <c r="R16" s="65">
        <f>VLOOKUP($A16,'Return Data'!$B$7:$R$2292,16,0)</f>
        <v>14.5943</v>
      </c>
      <c r="S16" s="67">
        <f t="shared" si="11"/>
        <v>19</v>
      </c>
    </row>
    <row r="17" spans="1:19" x14ac:dyDescent="0.3">
      <c r="A17" s="63" t="s">
        <v>1464</v>
      </c>
      <c r="B17" s="64">
        <f>VLOOKUP($A17,'Return Data'!$B$7:$R$2292,3,0)</f>
        <v>44482</v>
      </c>
      <c r="C17" s="65">
        <f>VLOOKUP($A17,'Return Data'!$B$7:$R$2292,4,0)</f>
        <v>52.52</v>
      </c>
      <c r="D17" s="65">
        <f>VLOOKUP($A17,'Return Data'!$B$7:$R$2292,10,0)</f>
        <v>12.7523</v>
      </c>
      <c r="E17" s="66">
        <f t="shared" si="0"/>
        <v>16</v>
      </c>
      <c r="F17" s="65">
        <f>VLOOKUP($A17,'Return Data'!$B$7:$R$2292,11,0)</f>
        <v>46.458399999999997</v>
      </c>
      <c r="G17" s="66">
        <f t="shared" si="5"/>
        <v>7</v>
      </c>
      <c r="H17" s="65">
        <f>VLOOKUP($A17,'Return Data'!$B$7:$R$2292,12,0)</f>
        <v>58.383600000000001</v>
      </c>
      <c r="I17" s="66">
        <f t="shared" si="6"/>
        <v>12</v>
      </c>
      <c r="J17" s="65">
        <f>VLOOKUP($A17,'Return Data'!$B$7:$R$2292,13,0)</f>
        <v>102.2333</v>
      </c>
      <c r="K17" s="66">
        <f t="shared" si="7"/>
        <v>7</v>
      </c>
      <c r="L17" s="65">
        <f>VLOOKUP($A17,'Return Data'!$B$7:$R$2292,17,0)</f>
        <v>47.144799999999996</v>
      </c>
      <c r="M17" s="66">
        <f t="shared" si="8"/>
        <v>11</v>
      </c>
      <c r="N17" s="65">
        <f>VLOOKUP($A17,'Return Data'!$B$7:$R$2292,14,0)</f>
        <v>32.859400000000001</v>
      </c>
      <c r="O17" s="66">
        <f t="shared" si="9"/>
        <v>4</v>
      </c>
      <c r="P17" s="65">
        <f>VLOOKUP($A17,'Return Data'!$B$7:$R$2292,15,0)</f>
        <v>18.255099999999999</v>
      </c>
      <c r="Q17" s="66">
        <f t="shared" si="10"/>
        <v>8</v>
      </c>
      <c r="R17" s="65">
        <f>VLOOKUP($A17,'Return Data'!$B$7:$R$2292,16,0)</f>
        <v>12.5802</v>
      </c>
      <c r="S17" s="67">
        <f t="shared" si="11"/>
        <v>22</v>
      </c>
    </row>
    <row r="18" spans="1:19" x14ac:dyDescent="0.3">
      <c r="A18" s="63" t="s">
        <v>1466</v>
      </c>
      <c r="B18" s="64">
        <f>VLOOKUP($A18,'Return Data'!$B$7:$R$2292,3,0)</f>
        <v>44482</v>
      </c>
      <c r="C18" s="65">
        <f>VLOOKUP($A18,'Return Data'!$B$7:$R$2292,4,0)</f>
        <v>17.41</v>
      </c>
      <c r="D18" s="65">
        <f>VLOOKUP($A18,'Return Data'!$B$7:$R$2292,10,0)</f>
        <v>15.5275</v>
      </c>
      <c r="E18" s="66">
        <f t="shared" si="0"/>
        <v>5</v>
      </c>
      <c r="F18" s="65">
        <f>VLOOKUP($A18,'Return Data'!$B$7:$R$2292,11,0)</f>
        <v>40.630000000000003</v>
      </c>
      <c r="G18" s="66">
        <f t="shared" si="5"/>
        <v>17</v>
      </c>
      <c r="H18" s="65">
        <f>VLOOKUP($A18,'Return Data'!$B$7:$R$2292,12,0)</f>
        <v>55.724499999999999</v>
      </c>
      <c r="I18" s="66">
        <f t="shared" si="6"/>
        <v>16</v>
      </c>
      <c r="J18" s="65">
        <f>VLOOKUP($A18,'Return Data'!$B$7:$R$2292,13,0)</f>
        <v>93.229699999999994</v>
      </c>
      <c r="K18" s="66">
        <f t="shared" si="7"/>
        <v>17</v>
      </c>
      <c r="L18" s="65">
        <f>VLOOKUP($A18,'Return Data'!$B$7:$R$2292,17,0)</f>
        <v>41.342199999999998</v>
      </c>
      <c r="M18" s="66">
        <f t="shared" si="8"/>
        <v>18</v>
      </c>
      <c r="N18" s="65">
        <f>VLOOKUP($A18,'Return Data'!$B$7:$R$2292,14,0)</f>
        <v>24.688700000000001</v>
      </c>
      <c r="O18" s="66">
        <f t="shared" si="9"/>
        <v>11</v>
      </c>
      <c r="P18" s="65"/>
      <c r="Q18" s="66"/>
      <c r="R18" s="65">
        <f>VLOOKUP($A18,'Return Data'!$B$7:$R$2292,16,0)</f>
        <v>13.711399999999999</v>
      </c>
      <c r="S18" s="67">
        <f t="shared" si="11"/>
        <v>20</v>
      </c>
    </row>
    <row r="19" spans="1:19" x14ac:dyDescent="0.3">
      <c r="A19" s="63" t="s">
        <v>1469</v>
      </c>
      <c r="B19" s="64">
        <f>VLOOKUP($A19,'Return Data'!$B$7:$R$2292,3,0)</f>
        <v>44482</v>
      </c>
      <c r="C19" s="65">
        <f>VLOOKUP($A19,'Return Data'!$B$7:$R$2292,4,0)</f>
        <v>23.92</v>
      </c>
      <c r="D19" s="65">
        <f>VLOOKUP($A19,'Return Data'!$B$7:$R$2292,10,0)</f>
        <v>14.8344</v>
      </c>
      <c r="E19" s="66">
        <f t="shared" si="0"/>
        <v>8</v>
      </c>
      <c r="F19" s="65">
        <f>VLOOKUP($A19,'Return Data'!$B$7:$R$2292,11,0)</f>
        <v>48.203200000000002</v>
      </c>
      <c r="G19" s="66">
        <f t="shared" si="5"/>
        <v>5</v>
      </c>
      <c r="H19" s="65">
        <f>VLOOKUP($A19,'Return Data'!$B$7:$R$2292,12,0)</f>
        <v>54.223100000000002</v>
      </c>
      <c r="I19" s="66">
        <f t="shared" si="6"/>
        <v>17</v>
      </c>
      <c r="J19" s="65">
        <f>VLOOKUP($A19,'Return Data'!$B$7:$R$2292,13,0)</f>
        <v>91.974299999999999</v>
      </c>
      <c r="K19" s="66">
        <f t="shared" si="7"/>
        <v>18</v>
      </c>
      <c r="L19" s="65"/>
      <c r="M19" s="66"/>
      <c r="N19" s="65"/>
      <c r="O19" s="66"/>
      <c r="P19" s="65"/>
      <c r="Q19" s="66"/>
      <c r="R19" s="65">
        <f>VLOOKUP($A19,'Return Data'!$B$7:$R$2292,16,0)</f>
        <v>70.592299999999994</v>
      </c>
      <c r="S19" s="67">
        <f t="shared" si="11"/>
        <v>1</v>
      </c>
    </row>
    <row r="20" spans="1:19" x14ac:dyDescent="0.3">
      <c r="A20" s="63" t="s">
        <v>1471</v>
      </c>
      <c r="B20" s="64">
        <f>VLOOKUP($A20,'Return Data'!$B$7:$R$2292,3,0)</f>
        <v>44482</v>
      </c>
      <c r="C20" s="65">
        <f>VLOOKUP($A20,'Return Data'!$B$7:$R$2292,4,0)</f>
        <v>22.01</v>
      </c>
      <c r="D20" s="65">
        <f>VLOOKUP($A20,'Return Data'!$B$7:$R$2292,10,0)</f>
        <v>12.8718</v>
      </c>
      <c r="E20" s="66">
        <f t="shared" si="0"/>
        <v>15</v>
      </c>
      <c r="F20" s="65">
        <f>VLOOKUP($A20,'Return Data'!$B$7:$R$2292,11,0)</f>
        <v>43.950299999999999</v>
      </c>
      <c r="G20" s="66">
        <f t="shared" si="5"/>
        <v>11</v>
      </c>
      <c r="H20" s="65">
        <f>VLOOKUP($A20,'Return Data'!$B$7:$R$2292,12,0)</f>
        <v>59.031799999999997</v>
      </c>
      <c r="I20" s="66">
        <f t="shared" si="6"/>
        <v>11</v>
      </c>
      <c r="J20" s="65">
        <f>VLOOKUP($A20,'Return Data'!$B$7:$R$2292,13,0)</f>
        <v>95.297200000000004</v>
      </c>
      <c r="K20" s="66">
        <f t="shared" si="7"/>
        <v>14</v>
      </c>
      <c r="L20" s="65">
        <f>VLOOKUP($A20,'Return Data'!$B$7:$R$2292,17,0)</f>
        <v>48.266100000000002</v>
      </c>
      <c r="M20" s="66">
        <f t="shared" si="8"/>
        <v>9</v>
      </c>
      <c r="N20" s="65"/>
      <c r="O20" s="66"/>
      <c r="P20" s="65"/>
      <c r="Q20" s="66"/>
      <c r="R20" s="65">
        <f>VLOOKUP($A20,'Return Data'!$B$7:$R$2292,16,0)</f>
        <v>30.5871</v>
      </c>
      <c r="S20" s="67">
        <f t="shared" si="11"/>
        <v>7</v>
      </c>
    </row>
    <row r="21" spans="1:19" x14ac:dyDescent="0.3">
      <c r="A21" s="63" t="s">
        <v>1473</v>
      </c>
      <c r="B21" s="64">
        <f>VLOOKUP($A21,'Return Data'!$B$7:$R$2292,3,0)</f>
        <v>44482</v>
      </c>
      <c r="C21" s="65">
        <f>VLOOKUP($A21,'Return Data'!$B$7:$R$2292,4,0)</f>
        <v>16.380400000000002</v>
      </c>
      <c r="D21" s="65">
        <f>VLOOKUP($A21,'Return Data'!$B$7:$R$2292,10,0)</f>
        <v>3.1888000000000001</v>
      </c>
      <c r="E21" s="66">
        <f t="shared" si="0"/>
        <v>23</v>
      </c>
      <c r="F21" s="65">
        <f>VLOOKUP($A21,'Return Data'!$B$7:$R$2292,11,0)</f>
        <v>31.190100000000001</v>
      </c>
      <c r="G21" s="66">
        <f t="shared" si="5"/>
        <v>23</v>
      </c>
      <c r="H21" s="65">
        <f>VLOOKUP($A21,'Return Data'!$B$7:$R$2292,12,0)</f>
        <v>37.649299999999997</v>
      </c>
      <c r="I21" s="66">
        <f t="shared" si="6"/>
        <v>23</v>
      </c>
      <c r="J21" s="65">
        <f>VLOOKUP($A21,'Return Data'!$B$7:$R$2292,13,0)</f>
        <v>72.984300000000005</v>
      </c>
      <c r="K21" s="66">
        <f t="shared" si="7"/>
        <v>23</v>
      </c>
      <c r="L21" s="65"/>
      <c r="M21" s="66"/>
      <c r="N21" s="65"/>
      <c r="O21" s="66"/>
      <c r="P21" s="65"/>
      <c r="Q21" s="66"/>
      <c r="R21" s="65">
        <f>VLOOKUP($A21,'Return Data'!$B$7:$R$2292,16,0)</f>
        <v>34.746400000000001</v>
      </c>
      <c r="S21" s="67">
        <f t="shared" si="11"/>
        <v>6</v>
      </c>
    </row>
    <row r="22" spans="1:19" x14ac:dyDescent="0.3">
      <c r="A22" s="63" t="s">
        <v>1474</v>
      </c>
      <c r="B22" s="64">
        <f>VLOOKUP($A22,'Return Data'!$B$7:$R$2292,3,0)</f>
        <v>44482</v>
      </c>
      <c r="C22" s="65">
        <f>VLOOKUP($A22,'Return Data'!$B$7:$R$2292,4,0)</f>
        <v>167.61500000000001</v>
      </c>
      <c r="D22" s="65">
        <f>VLOOKUP($A22,'Return Data'!$B$7:$R$2292,10,0)</f>
        <v>15.376099999999999</v>
      </c>
      <c r="E22" s="66">
        <f t="shared" si="0"/>
        <v>6</v>
      </c>
      <c r="F22" s="65">
        <f>VLOOKUP($A22,'Return Data'!$B$7:$R$2292,11,0)</f>
        <v>41.017699999999998</v>
      </c>
      <c r="G22" s="66">
        <f t="shared" si="5"/>
        <v>16</v>
      </c>
      <c r="H22" s="65">
        <f>VLOOKUP($A22,'Return Data'!$B$7:$R$2292,12,0)</f>
        <v>61.935899999999997</v>
      </c>
      <c r="I22" s="66">
        <f t="shared" si="6"/>
        <v>8</v>
      </c>
      <c r="J22" s="65">
        <f>VLOOKUP($A22,'Return Data'!$B$7:$R$2292,13,0)</f>
        <v>110.4896</v>
      </c>
      <c r="K22" s="66">
        <f t="shared" si="7"/>
        <v>2</v>
      </c>
      <c r="L22" s="65">
        <f>VLOOKUP($A22,'Return Data'!$B$7:$R$2292,17,0)</f>
        <v>56.129300000000001</v>
      </c>
      <c r="M22" s="66">
        <f t="shared" si="8"/>
        <v>4</v>
      </c>
      <c r="N22" s="65">
        <f>VLOOKUP($A22,'Return Data'!$B$7:$R$2292,14,0)</f>
        <v>35.969299999999997</v>
      </c>
      <c r="O22" s="66">
        <f t="shared" si="9"/>
        <v>2</v>
      </c>
      <c r="P22" s="65">
        <f>VLOOKUP($A22,'Return Data'!$B$7:$R$2292,15,0)</f>
        <v>21.1677</v>
      </c>
      <c r="Q22" s="66">
        <f t="shared" si="10"/>
        <v>5</v>
      </c>
      <c r="R22" s="65">
        <f>VLOOKUP($A22,'Return Data'!$B$7:$R$2292,16,0)</f>
        <v>18.456700000000001</v>
      </c>
      <c r="S22" s="67">
        <f t="shared" si="11"/>
        <v>13</v>
      </c>
    </row>
    <row r="23" spans="1:19" x14ac:dyDescent="0.3">
      <c r="A23" s="63" t="s">
        <v>1477</v>
      </c>
      <c r="B23" s="64">
        <f>VLOOKUP($A23,'Return Data'!$B$7:$R$2292,3,0)</f>
        <v>44482</v>
      </c>
      <c r="C23" s="65">
        <f>VLOOKUP($A23,'Return Data'!$B$7:$R$2292,4,0)</f>
        <v>45.485999999999997</v>
      </c>
      <c r="D23" s="65">
        <f>VLOOKUP($A23,'Return Data'!$B$7:$R$2292,10,0)</f>
        <v>16.231400000000001</v>
      </c>
      <c r="E23" s="66">
        <f t="shared" si="0"/>
        <v>4</v>
      </c>
      <c r="F23" s="65">
        <f>VLOOKUP($A23,'Return Data'!$B$7:$R$2292,11,0)</f>
        <v>48.076000000000001</v>
      </c>
      <c r="G23" s="66">
        <f t="shared" si="5"/>
        <v>6</v>
      </c>
      <c r="H23" s="65">
        <f>VLOOKUP($A23,'Return Data'!$B$7:$R$2292,12,0)</f>
        <v>65.205399999999997</v>
      </c>
      <c r="I23" s="66">
        <f t="shared" si="6"/>
        <v>3</v>
      </c>
      <c r="J23" s="65">
        <f>VLOOKUP($A23,'Return Data'!$B$7:$R$2292,13,0)</f>
        <v>108.5844</v>
      </c>
      <c r="K23" s="66">
        <f t="shared" si="7"/>
        <v>3</v>
      </c>
      <c r="L23" s="65">
        <f>VLOOKUP($A23,'Return Data'!$B$7:$R$2292,17,0)</f>
        <v>44.204099999999997</v>
      </c>
      <c r="M23" s="66">
        <f t="shared" si="8"/>
        <v>14</v>
      </c>
      <c r="N23" s="65">
        <f>VLOOKUP($A23,'Return Data'!$B$7:$R$2292,14,0)</f>
        <v>23.730599999999999</v>
      </c>
      <c r="O23" s="66">
        <f t="shared" si="9"/>
        <v>12</v>
      </c>
      <c r="P23" s="65">
        <f>VLOOKUP($A23,'Return Data'!$B$7:$R$2292,15,0)</f>
        <v>19.729600000000001</v>
      </c>
      <c r="Q23" s="66">
        <f t="shared" si="10"/>
        <v>7</v>
      </c>
      <c r="R23" s="65">
        <f>VLOOKUP($A23,'Return Data'!$B$7:$R$2292,16,0)</f>
        <v>22.623699999999999</v>
      </c>
      <c r="S23" s="67">
        <f t="shared" si="11"/>
        <v>10</v>
      </c>
    </row>
    <row r="24" spans="1:19" x14ac:dyDescent="0.3">
      <c r="A24" s="63" t="s">
        <v>1478</v>
      </c>
      <c r="B24" s="64">
        <f>VLOOKUP($A24,'Return Data'!$B$7:$R$2292,3,0)</f>
        <v>44482</v>
      </c>
      <c r="C24" s="65">
        <f>VLOOKUP($A24,'Return Data'!$B$7:$R$2292,4,0)</f>
        <v>85.547899999999998</v>
      </c>
      <c r="D24" s="65">
        <f>VLOOKUP($A24,'Return Data'!$B$7:$R$2292,10,0)</f>
        <v>13.8779</v>
      </c>
      <c r="E24" s="66">
        <f t="shared" si="0"/>
        <v>12</v>
      </c>
      <c r="F24" s="65">
        <f>VLOOKUP($A24,'Return Data'!$B$7:$R$2292,11,0)</f>
        <v>44.531500000000001</v>
      </c>
      <c r="G24" s="66">
        <f t="shared" si="5"/>
        <v>9</v>
      </c>
      <c r="H24" s="65">
        <f>VLOOKUP($A24,'Return Data'!$B$7:$R$2292,12,0)</f>
        <v>63.681399999999996</v>
      </c>
      <c r="I24" s="66">
        <f t="shared" si="6"/>
        <v>4</v>
      </c>
      <c r="J24" s="65">
        <f>VLOOKUP($A24,'Return Data'!$B$7:$R$2292,13,0)</f>
        <v>107.9509</v>
      </c>
      <c r="K24" s="66">
        <f t="shared" si="7"/>
        <v>4</v>
      </c>
      <c r="L24" s="65">
        <f>VLOOKUP($A24,'Return Data'!$B$7:$R$2292,17,0)</f>
        <v>53.150100000000002</v>
      </c>
      <c r="M24" s="66">
        <f t="shared" si="8"/>
        <v>5</v>
      </c>
      <c r="N24" s="65">
        <f>VLOOKUP($A24,'Return Data'!$B$7:$R$2292,14,0)</f>
        <v>30.066199999999998</v>
      </c>
      <c r="O24" s="66">
        <f t="shared" si="9"/>
        <v>6</v>
      </c>
      <c r="P24" s="65">
        <f>VLOOKUP($A24,'Return Data'!$B$7:$R$2292,15,0)</f>
        <v>22.767600000000002</v>
      </c>
      <c r="Q24" s="66">
        <f t="shared" si="10"/>
        <v>2</v>
      </c>
      <c r="R24" s="65">
        <f>VLOOKUP($A24,'Return Data'!$B$7:$R$2292,16,0)</f>
        <v>21.3718</v>
      </c>
      <c r="S24" s="67">
        <f t="shared" si="11"/>
        <v>12</v>
      </c>
    </row>
    <row r="25" spans="1:19" x14ac:dyDescent="0.3">
      <c r="A25" s="63" t="s">
        <v>1481</v>
      </c>
      <c r="B25" s="64">
        <f>VLOOKUP($A25,'Return Data'!$B$7:$R$2292,3,0)</f>
        <v>44482</v>
      </c>
      <c r="C25" s="65">
        <f>VLOOKUP($A25,'Return Data'!$B$7:$R$2292,4,0)</f>
        <v>24.18</v>
      </c>
      <c r="D25" s="65">
        <f>VLOOKUP($A25,'Return Data'!$B$7:$R$2292,10,0)</f>
        <v>18.820599999999999</v>
      </c>
      <c r="E25" s="66">
        <f t="shared" si="0"/>
        <v>2</v>
      </c>
      <c r="F25" s="65">
        <f>VLOOKUP($A25,'Return Data'!$B$7:$R$2292,11,0)</f>
        <v>50.186300000000003</v>
      </c>
      <c r="G25" s="66">
        <f t="shared" si="5"/>
        <v>3</v>
      </c>
      <c r="H25" s="65">
        <f>VLOOKUP($A25,'Return Data'!$B$7:$R$2292,12,0)</f>
        <v>62.828299999999999</v>
      </c>
      <c r="I25" s="66">
        <f t="shared" si="6"/>
        <v>6</v>
      </c>
      <c r="J25" s="65">
        <f>VLOOKUP($A25,'Return Data'!$B$7:$R$2292,13,0)</f>
        <v>103.87860000000001</v>
      </c>
      <c r="K25" s="66">
        <f t="shared" si="7"/>
        <v>6</v>
      </c>
      <c r="L25" s="65"/>
      <c r="M25" s="66"/>
      <c r="N25" s="65"/>
      <c r="O25" s="66"/>
      <c r="P25" s="65"/>
      <c r="Q25" s="66"/>
      <c r="R25" s="65">
        <f>VLOOKUP($A25,'Return Data'!$B$7:$R$2292,16,0)</f>
        <v>43.988399999999999</v>
      </c>
      <c r="S25" s="67">
        <f t="shared" si="11"/>
        <v>2</v>
      </c>
    </row>
    <row r="26" spans="1:19" x14ac:dyDescent="0.3">
      <c r="A26" s="63" t="s">
        <v>1482</v>
      </c>
      <c r="B26" s="64">
        <f>VLOOKUP($A26,'Return Data'!$B$7:$R$2292,3,0)</f>
        <v>44482</v>
      </c>
      <c r="C26" s="65">
        <f>VLOOKUP($A26,'Return Data'!$B$7:$R$2292,4,0)</f>
        <v>151.880066637037</v>
      </c>
      <c r="D26" s="65">
        <f>VLOOKUP($A26,'Return Data'!$B$7:$R$2292,10,0)</f>
        <v>10.732100000000001</v>
      </c>
      <c r="E26" s="66">
        <f t="shared" si="0"/>
        <v>21</v>
      </c>
      <c r="F26" s="65">
        <f>VLOOKUP($A26,'Return Data'!$B$7:$R$2292,11,0)</f>
        <v>53.180999999999997</v>
      </c>
      <c r="G26" s="66">
        <f t="shared" si="5"/>
        <v>1</v>
      </c>
      <c r="H26" s="65">
        <f>VLOOKUP($A26,'Return Data'!$B$7:$R$2292,12,0)</f>
        <v>81.085999999999999</v>
      </c>
      <c r="I26" s="66">
        <f t="shared" si="6"/>
        <v>1</v>
      </c>
      <c r="J26" s="65">
        <f>VLOOKUP($A26,'Return Data'!$B$7:$R$2292,13,0)</f>
        <v>122.3699</v>
      </c>
      <c r="K26" s="66">
        <f t="shared" si="7"/>
        <v>1</v>
      </c>
      <c r="L26" s="65">
        <f>VLOOKUP($A26,'Return Data'!$B$7:$R$2292,17,0)</f>
        <v>87.931600000000003</v>
      </c>
      <c r="M26" s="66">
        <f t="shared" si="8"/>
        <v>1</v>
      </c>
      <c r="N26" s="65">
        <f>VLOOKUP($A26,'Return Data'!$B$7:$R$2292,14,0)</f>
        <v>38.790999999999997</v>
      </c>
      <c r="O26" s="66">
        <f t="shared" si="9"/>
        <v>1</v>
      </c>
      <c r="P26" s="65">
        <f>VLOOKUP($A26,'Return Data'!$B$7:$R$2292,15,0)</f>
        <v>23.0335</v>
      </c>
      <c r="Q26" s="66">
        <f t="shared" si="10"/>
        <v>1</v>
      </c>
      <c r="R26" s="65">
        <f>VLOOKUP($A26,'Return Data'!$B$7:$R$2292,16,0)</f>
        <v>11.4922</v>
      </c>
      <c r="S26" s="67">
        <f t="shared" si="11"/>
        <v>23</v>
      </c>
    </row>
    <row r="27" spans="1:19" x14ac:dyDescent="0.3">
      <c r="A27" s="63" t="s">
        <v>1485</v>
      </c>
      <c r="B27" s="64">
        <f>VLOOKUP($A27,'Return Data'!$B$7:$R$2292,3,0)</f>
        <v>44482</v>
      </c>
      <c r="C27" s="65">
        <f>VLOOKUP($A27,'Return Data'!$B$7:$R$2292,4,0)</f>
        <v>105.59180000000001</v>
      </c>
      <c r="D27" s="65">
        <f>VLOOKUP($A27,'Return Data'!$B$7:$R$2292,10,0)</f>
        <v>10.9641</v>
      </c>
      <c r="E27" s="66">
        <f t="shared" si="0"/>
        <v>20</v>
      </c>
      <c r="F27" s="65">
        <f>VLOOKUP($A27,'Return Data'!$B$7:$R$2292,11,0)</f>
        <v>33.200400000000002</v>
      </c>
      <c r="G27" s="66">
        <f t="shared" si="5"/>
        <v>22</v>
      </c>
      <c r="H27" s="65">
        <f>VLOOKUP($A27,'Return Data'!$B$7:$R$2292,12,0)</f>
        <v>41.553800000000003</v>
      </c>
      <c r="I27" s="66">
        <f t="shared" si="6"/>
        <v>22</v>
      </c>
      <c r="J27" s="65">
        <f>VLOOKUP($A27,'Return Data'!$B$7:$R$2292,13,0)</f>
        <v>83.291700000000006</v>
      </c>
      <c r="K27" s="66">
        <f t="shared" si="7"/>
        <v>21</v>
      </c>
      <c r="L27" s="65">
        <f>VLOOKUP($A27,'Return Data'!$B$7:$R$2292,17,0)</f>
        <v>43.878900000000002</v>
      </c>
      <c r="M27" s="66">
        <f t="shared" si="8"/>
        <v>15</v>
      </c>
      <c r="N27" s="65">
        <f>VLOOKUP($A27,'Return Data'!$B$7:$R$2292,14,0)</f>
        <v>29.4391</v>
      </c>
      <c r="O27" s="66">
        <f t="shared" si="9"/>
        <v>7</v>
      </c>
      <c r="P27" s="65">
        <f>VLOOKUP($A27,'Return Data'!$B$7:$R$2292,15,0)</f>
        <v>22.601199999999999</v>
      </c>
      <c r="Q27" s="66">
        <f t="shared" si="10"/>
        <v>3</v>
      </c>
      <c r="R27" s="65">
        <f>VLOOKUP($A27,'Return Data'!$B$7:$R$2292,16,0)</f>
        <v>21.503299999999999</v>
      </c>
      <c r="S27" s="67">
        <f t="shared" si="11"/>
        <v>11</v>
      </c>
    </row>
    <row r="28" spans="1:19" x14ac:dyDescent="0.3">
      <c r="A28" s="63" t="s">
        <v>1486</v>
      </c>
      <c r="B28" s="64">
        <f>VLOOKUP($A28,'Return Data'!$B$7:$R$2292,3,0)</f>
        <v>44482</v>
      </c>
      <c r="C28" s="65">
        <f>VLOOKUP($A28,'Return Data'!$B$7:$R$2292,4,0)</f>
        <v>153.19159999999999</v>
      </c>
      <c r="D28" s="65">
        <f>VLOOKUP($A28,'Return Data'!$B$7:$R$2292,10,0)</f>
        <v>14.795199999999999</v>
      </c>
      <c r="E28" s="66">
        <f t="shared" si="0"/>
        <v>9</v>
      </c>
      <c r="F28" s="65">
        <f>VLOOKUP($A28,'Return Data'!$B$7:$R$2292,11,0)</f>
        <v>43.229599999999998</v>
      </c>
      <c r="G28" s="66">
        <f t="shared" si="5"/>
        <v>12</v>
      </c>
      <c r="H28" s="65">
        <f>VLOOKUP($A28,'Return Data'!$B$7:$R$2292,12,0)</f>
        <v>56.956800000000001</v>
      </c>
      <c r="I28" s="66">
        <f t="shared" si="6"/>
        <v>14</v>
      </c>
      <c r="J28" s="65">
        <f>VLOOKUP($A28,'Return Data'!$B$7:$R$2292,13,0)</f>
        <v>95.133099999999999</v>
      </c>
      <c r="K28" s="66">
        <f t="shared" si="7"/>
        <v>15</v>
      </c>
      <c r="L28" s="65">
        <f>VLOOKUP($A28,'Return Data'!$B$7:$R$2292,17,0)</f>
        <v>46.544600000000003</v>
      </c>
      <c r="M28" s="66">
        <f t="shared" si="8"/>
        <v>12</v>
      </c>
      <c r="N28" s="65">
        <f>VLOOKUP($A28,'Return Data'!$B$7:$R$2292,14,0)</f>
        <v>25.586400000000001</v>
      </c>
      <c r="O28" s="66">
        <f t="shared" si="9"/>
        <v>10</v>
      </c>
      <c r="P28" s="65">
        <f>VLOOKUP($A28,'Return Data'!$B$7:$R$2292,15,0)</f>
        <v>13.9198</v>
      </c>
      <c r="Q28" s="66">
        <f t="shared" si="10"/>
        <v>13</v>
      </c>
      <c r="R28" s="65">
        <f>VLOOKUP($A28,'Return Data'!$B$7:$R$2292,16,0)</f>
        <v>17.789400000000001</v>
      </c>
      <c r="S28" s="67">
        <f t="shared" si="11"/>
        <v>15</v>
      </c>
    </row>
    <row r="29" spans="1:19" x14ac:dyDescent="0.3">
      <c r="A29" s="63" t="s">
        <v>1489</v>
      </c>
      <c r="B29" s="64">
        <f>VLOOKUP($A29,'Return Data'!$B$7:$R$2292,3,0)</f>
        <v>44482</v>
      </c>
      <c r="C29" s="65">
        <f>VLOOKUP($A29,'Return Data'!$B$7:$R$2292,4,0)</f>
        <v>21.619</v>
      </c>
      <c r="D29" s="65">
        <f>VLOOKUP($A29,'Return Data'!$B$7:$R$2292,10,0)</f>
        <v>10.355600000000001</v>
      </c>
      <c r="E29" s="66">
        <f t="shared" si="0"/>
        <v>22</v>
      </c>
      <c r="F29" s="65">
        <f>VLOOKUP($A29,'Return Data'!$B$7:$R$2292,11,0)</f>
        <v>42.840200000000003</v>
      </c>
      <c r="G29" s="66">
        <f t="shared" si="5"/>
        <v>13</v>
      </c>
      <c r="H29" s="65">
        <f>VLOOKUP($A29,'Return Data'!$B$7:$R$2292,12,0)</f>
        <v>63.194299999999998</v>
      </c>
      <c r="I29" s="66">
        <f t="shared" si="6"/>
        <v>5</v>
      </c>
      <c r="J29" s="65">
        <f>VLOOKUP($A29,'Return Data'!$B$7:$R$2292,13,0)</f>
        <v>98.634699999999995</v>
      </c>
      <c r="K29" s="66">
        <f t="shared" si="7"/>
        <v>12</v>
      </c>
      <c r="L29" s="65">
        <f>VLOOKUP($A29,'Return Data'!$B$7:$R$2292,17,0)</f>
        <v>47.475700000000003</v>
      </c>
      <c r="M29" s="66">
        <f t="shared" si="8"/>
        <v>10</v>
      </c>
      <c r="N29" s="65"/>
      <c r="O29" s="66"/>
      <c r="P29" s="65"/>
      <c r="Q29" s="66"/>
      <c r="R29" s="65">
        <f>VLOOKUP($A29,'Return Data'!$B$7:$R$2292,16,0)</f>
        <v>30.211200000000002</v>
      </c>
      <c r="S29" s="67">
        <f t="shared" si="11"/>
        <v>8</v>
      </c>
    </row>
    <row r="30" spans="1:19" x14ac:dyDescent="0.3">
      <c r="A30" s="63" t="s">
        <v>1491</v>
      </c>
      <c r="B30" s="64">
        <f>VLOOKUP($A30,'Return Data'!$B$7:$R$2292,3,0)</f>
        <v>44482</v>
      </c>
      <c r="C30" s="65">
        <f>VLOOKUP($A30,'Return Data'!$B$7:$R$2292,4,0)</f>
        <v>29.69</v>
      </c>
      <c r="D30" s="65">
        <f>VLOOKUP($A30,'Return Data'!$B$7:$R$2292,10,0)</f>
        <v>11.4908</v>
      </c>
      <c r="E30" s="66">
        <f t="shared" si="0"/>
        <v>18</v>
      </c>
      <c r="F30" s="65">
        <f>VLOOKUP($A30,'Return Data'!$B$7:$R$2292,11,0)</f>
        <v>39.651899999999998</v>
      </c>
      <c r="G30" s="66">
        <f t="shared" si="5"/>
        <v>18</v>
      </c>
      <c r="H30" s="65">
        <f>VLOOKUP($A30,'Return Data'!$B$7:$R$2292,12,0)</f>
        <v>56.345399999999998</v>
      </c>
      <c r="I30" s="66">
        <f t="shared" si="6"/>
        <v>15</v>
      </c>
      <c r="J30" s="65">
        <f>VLOOKUP($A30,'Return Data'!$B$7:$R$2292,13,0)</f>
        <v>84.984399999999994</v>
      </c>
      <c r="K30" s="66">
        <f t="shared" si="7"/>
        <v>20</v>
      </c>
      <c r="L30" s="65">
        <f>VLOOKUP($A30,'Return Data'!$B$7:$R$2292,17,0)</f>
        <v>49.557000000000002</v>
      </c>
      <c r="M30" s="66">
        <f t="shared" si="8"/>
        <v>8</v>
      </c>
      <c r="N30" s="65">
        <f>VLOOKUP($A30,'Return Data'!$B$7:$R$2292,14,0)</f>
        <v>30.5641</v>
      </c>
      <c r="O30" s="66">
        <f t="shared" si="9"/>
        <v>5</v>
      </c>
      <c r="P30" s="65">
        <f>VLOOKUP($A30,'Return Data'!$B$7:$R$2292,15,0)</f>
        <v>17.607399999999998</v>
      </c>
      <c r="Q30" s="66">
        <f t="shared" si="10"/>
        <v>9</v>
      </c>
      <c r="R30" s="65">
        <f>VLOOKUP($A30,'Return Data'!$B$7:$R$2292,16,0)</f>
        <v>15.9628</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13.567808695652172</v>
      </c>
      <c r="E32" s="74"/>
      <c r="F32" s="75">
        <f>AVERAGE(F8:F30)</f>
        <v>43.372926086956525</v>
      </c>
      <c r="G32" s="74"/>
      <c r="H32" s="75">
        <f>AVERAGE(H8:H30)</f>
        <v>57.747182608695638</v>
      </c>
      <c r="I32" s="74"/>
      <c r="J32" s="75">
        <f>AVERAGE(J8:J30)</f>
        <v>97.111756521739139</v>
      </c>
      <c r="K32" s="74"/>
      <c r="L32" s="75">
        <f>AVERAGE(L8:L30)</f>
        <v>50.325345000000006</v>
      </c>
      <c r="M32" s="74"/>
      <c r="N32" s="75">
        <f>AVERAGE(N8:N30)</f>
        <v>28.608853333333332</v>
      </c>
      <c r="O32" s="74"/>
      <c r="P32" s="75">
        <f>AVERAGE(P8:P30)</f>
        <v>18.599557142857144</v>
      </c>
      <c r="Q32" s="74"/>
      <c r="R32" s="75">
        <f>AVERAGE(R8:R30)</f>
        <v>25.605621739130434</v>
      </c>
      <c r="S32" s="76"/>
    </row>
    <row r="33" spans="1:19" x14ac:dyDescent="0.3">
      <c r="A33" s="73" t="s">
        <v>28</v>
      </c>
      <c r="B33" s="74"/>
      <c r="C33" s="74"/>
      <c r="D33" s="75">
        <f>MIN(D8:D30)</f>
        <v>3.1888000000000001</v>
      </c>
      <c r="E33" s="74"/>
      <c r="F33" s="75">
        <f>MIN(F8:F30)</f>
        <v>31.190100000000001</v>
      </c>
      <c r="G33" s="74"/>
      <c r="H33" s="75">
        <f>MIN(H8:H30)</f>
        <v>37.649299999999997</v>
      </c>
      <c r="I33" s="74"/>
      <c r="J33" s="75">
        <f>MIN(J8:J30)</f>
        <v>72.984300000000005</v>
      </c>
      <c r="K33" s="74"/>
      <c r="L33" s="75">
        <f>MIN(L8:L30)</f>
        <v>39.6676</v>
      </c>
      <c r="M33" s="74"/>
      <c r="N33" s="75">
        <f>MIN(N8:N30)</f>
        <v>20.692799999999998</v>
      </c>
      <c r="O33" s="74"/>
      <c r="P33" s="75">
        <f>MIN(P8:P30)</f>
        <v>13.2783</v>
      </c>
      <c r="Q33" s="74"/>
      <c r="R33" s="75">
        <f>MIN(R8:R30)</f>
        <v>11.4922</v>
      </c>
      <c r="S33" s="76"/>
    </row>
    <row r="34" spans="1:19" ht="15" thickBot="1" x14ac:dyDescent="0.35">
      <c r="A34" s="77" t="s">
        <v>29</v>
      </c>
      <c r="B34" s="78"/>
      <c r="C34" s="78"/>
      <c r="D34" s="79">
        <f>MAX(D8:D30)</f>
        <v>19.299099999999999</v>
      </c>
      <c r="E34" s="78"/>
      <c r="F34" s="79">
        <f>MAX(F8:F30)</f>
        <v>53.180999999999997</v>
      </c>
      <c r="G34" s="78"/>
      <c r="H34" s="79">
        <f>MAX(H8:H30)</f>
        <v>81.085999999999999</v>
      </c>
      <c r="I34" s="78"/>
      <c r="J34" s="79">
        <f>MAX(J8:J30)</f>
        <v>122.3699</v>
      </c>
      <c r="K34" s="78"/>
      <c r="L34" s="79">
        <f>MAX(L8:L30)</f>
        <v>87.931600000000003</v>
      </c>
      <c r="M34" s="78"/>
      <c r="N34" s="79">
        <f>MAX(N8:N30)</f>
        <v>38.790999999999997</v>
      </c>
      <c r="O34" s="78"/>
      <c r="P34" s="79">
        <f>MAX(P8:P30)</f>
        <v>23.0335</v>
      </c>
      <c r="Q34" s="78"/>
      <c r="R34" s="79">
        <f>MAX(R8:R30)</f>
        <v>70.592299999999994</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Data'!$B$7:$R$2292,3,0)</f>
        <v>44482</v>
      </c>
      <c r="C8" s="65">
        <f>VLOOKUP($A8,'Return Data'!$B$7:$R$2292,4,0)</f>
        <v>523.22</v>
      </c>
      <c r="D8" s="65">
        <f>VLOOKUP($A8,'Return Data'!$B$7:$R$2292,10,0)</f>
        <v>18.209800000000001</v>
      </c>
      <c r="E8" s="66">
        <f t="shared" ref="E8:E33" si="0">RANK(D8,D$8:D$33,0)</f>
        <v>5</v>
      </c>
      <c r="F8" s="65">
        <f>VLOOKUP($A8,'Return Data'!$B$7:$R$2292,11,0)</f>
        <v>40.280999999999999</v>
      </c>
      <c r="G8" s="66">
        <f t="shared" ref="G8:G25" si="1">RANK(F8,F$8:F$33,0)</f>
        <v>6</v>
      </c>
      <c r="H8" s="65">
        <f>VLOOKUP($A8,'Return Data'!$B$7:$R$2292,12,0)</f>
        <v>46.617699999999999</v>
      </c>
      <c r="I8" s="66">
        <f t="shared" ref="I8:I25" si="2">RANK(H8,H$8:H$33,0)</f>
        <v>7</v>
      </c>
      <c r="J8" s="65">
        <f>VLOOKUP($A8,'Return Data'!$B$7:$R$2292,13,0)</f>
        <v>84.271299999999997</v>
      </c>
      <c r="K8" s="66">
        <f t="shared" ref="K8:K21" si="3">RANK(J8,J$8:J$33,0)</f>
        <v>11</v>
      </c>
      <c r="L8" s="65">
        <f>VLOOKUP($A8,'Return Data'!$B$7:$R$2292,17,0)</f>
        <v>37.984000000000002</v>
      </c>
      <c r="M8" s="66">
        <f t="shared" ref="M8:M21" si="4">RANK(L8,L$8:L$33,0)</f>
        <v>18</v>
      </c>
      <c r="N8" s="65">
        <f>VLOOKUP($A8,'Return Data'!$B$7:$R$2292,14,0)</f>
        <v>22.544599999999999</v>
      </c>
      <c r="O8" s="66">
        <f t="shared" ref="O8:O20" si="5">RANK(N8,N$8:N$33,0)</f>
        <v>20</v>
      </c>
      <c r="P8" s="65">
        <f>VLOOKUP($A8,'Return Data'!$B$7:$R$2292,15,0)</f>
        <v>14.423</v>
      </c>
      <c r="Q8" s="66">
        <f t="shared" ref="Q8:Q16" si="6">RANK(P8,P$8:P$33,0)</f>
        <v>20</v>
      </c>
      <c r="R8" s="65">
        <f>VLOOKUP($A8,'Return Data'!$B$7:$R$2292,16,0)</f>
        <v>18.252099999999999</v>
      </c>
      <c r="S8" s="67">
        <f t="shared" ref="S8:S33" si="7">RANK(R8,R$8:R$33,0)</f>
        <v>23</v>
      </c>
    </row>
    <row r="9" spans="1:20" x14ac:dyDescent="0.3">
      <c r="A9" s="63" t="s">
        <v>1150</v>
      </c>
      <c r="B9" s="64">
        <f>VLOOKUP($A9,'Return Data'!$B$7:$R$2292,3,0)</f>
        <v>44482</v>
      </c>
      <c r="C9" s="65">
        <f>VLOOKUP($A9,'Return Data'!$B$7:$R$2292,4,0)</f>
        <v>80.58</v>
      </c>
      <c r="D9" s="65">
        <f>VLOOKUP($A9,'Return Data'!$B$7:$R$2292,10,0)</f>
        <v>16.918199999999999</v>
      </c>
      <c r="E9" s="66">
        <f t="shared" si="0"/>
        <v>7</v>
      </c>
      <c r="F9" s="65">
        <f>VLOOKUP($A9,'Return Data'!$B$7:$R$2292,11,0)</f>
        <v>35.954099999999997</v>
      </c>
      <c r="G9" s="66">
        <f t="shared" si="1"/>
        <v>11</v>
      </c>
      <c r="H9" s="65">
        <f>VLOOKUP($A9,'Return Data'!$B$7:$R$2292,12,0)</f>
        <v>41.4925</v>
      </c>
      <c r="I9" s="66">
        <f t="shared" si="2"/>
        <v>17</v>
      </c>
      <c r="J9" s="65">
        <f>VLOOKUP($A9,'Return Data'!$B$7:$R$2292,13,0)</f>
        <v>72.474299999999999</v>
      </c>
      <c r="K9" s="66">
        <f t="shared" si="3"/>
        <v>22</v>
      </c>
      <c r="L9" s="65">
        <f>VLOOKUP($A9,'Return Data'!$B$7:$R$2292,17,0)</f>
        <v>39.980800000000002</v>
      </c>
      <c r="M9" s="66">
        <f t="shared" si="4"/>
        <v>12</v>
      </c>
      <c r="N9" s="65">
        <f>VLOOKUP($A9,'Return Data'!$B$7:$R$2292,14,0)</f>
        <v>31.43</v>
      </c>
      <c r="O9" s="66">
        <f t="shared" si="5"/>
        <v>3</v>
      </c>
      <c r="P9" s="65">
        <f>VLOOKUP($A9,'Return Data'!$B$7:$R$2292,15,0)</f>
        <v>23.065300000000001</v>
      </c>
      <c r="Q9" s="66">
        <f t="shared" si="6"/>
        <v>1</v>
      </c>
      <c r="R9" s="65">
        <f>VLOOKUP($A9,'Return Data'!$B$7:$R$2292,16,0)</f>
        <v>22.3535</v>
      </c>
      <c r="S9" s="67">
        <f t="shared" si="7"/>
        <v>7</v>
      </c>
    </row>
    <row r="10" spans="1:20" x14ac:dyDescent="0.3">
      <c r="A10" s="63" t="s">
        <v>1153</v>
      </c>
      <c r="B10" s="64">
        <f>VLOOKUP($A10,'Return Data'!$B$7:$R$2292,3,0)</f>
        <v>44482</v>
      </c>
      <c r="C10" s="65">
        <f>VLOOKUP($A10,'Return Data'!$B$7:$R$2292,4,0)</f>
        <v>19.559999999999999</v>
      </c>
      <c r="D10" s="65">
        <f>VLOOKUP($A10,'Return Data'!$B$7:$R$2292,10,0)</f>
        <v>19.926400000000001</v>
      </c>
      <c r="E10" s="66">
        <f t="shared" si="0"/>
        <v>2</v>
      </c>
      <c r="F10" s="65">
        <f>VLOOKUP($A10,'Return Data'!$B$7:$R$2292,11,0)</f>
        <v>46.188299999999998</v>
      </c>
      <c r="G10" s="66">
        <f t="shared" si="1"/>
        <v>1</v>
      </c>
      <c r="H10" s="65">
        <f>VLOOKUP($A10,'Return Data'!$B$7:$R$2292,12,0)</f>
        <v>51.7455</v>
      </c>
      <c r="I10" s="66">
        <f t="shared" si="2"/>
        <v>2</v>
      </c>
      <c r="J10" s="65">
        <f>VLOOKUP($A10,'Return Data'!$B$7:$R$2292,13,0)</f>
        <v>88.985500000000002</v>
      </c>
      <c r="K10" s="66">
        <f t="shared" si="3"/>
        <v>6</v>
      </c>
      <c r="L10" s="65">
        <f>VLOOKUP($A10,'Return Data'!$B$7:$R$2292,17,0)</f>
        <v>46.702100000000002</v>
      </c>
      <c r="M10" s="66">
        <f t="shared" si="4"/>
        <v>3</v>
      </c>
      <c r="N10" s="65">
        <f>VLOOKUP($A10,'Return Data'!$B$7:$R$2292,14,0)</f>
        <v>30.4421</v>
      </c>
      <c r="O10" s="66">
        <f t="shared" si="5"/>
        <v>5</v>
      </c>
      <c r="P10" s="65">
        <f>VLOOKUP($A10,'Return Data'!$B$7:$R$2292,15,0)</f>
        <v>18.9788</v>
      </c>
      <c r="Q10" s="66">
        <f t="shared" si="6"/>
        <v>9</v>
      </c>
      <c r="R10" s="65">
        <f>VLOOKUP($A10,'Return Data'!$B$7:$R$2292,16,0)</f>
        <v>11.663600000000001</v>
      </c>
      <c r="S10" s="67">
        <f t="shared" si="7"/>
        <v>26</v>
      </c>
    </row>
    <row r="11" spans="1:20" x14ac:dyDescent="0.3">
      <c r="A11" s="63" t="s">
        <v>1155</v>
      </c>
      <c r="B11" s="64">
        <f>VLOOKUP($A11,'Return Data'!$B$7:$R$2292,3,0)</f>
        <v>44482</v>
      </c>
      <c r="C11" s="65">
        <f>VLOOKUP($A11,'Return Data'!$B$7:$R$2292,4,0)</f>
        <v>69.084999999999994</v>
      </c>
      <c r="D11" s="65">
        <f>VLOOKUP($A11,'Return Data'!$B$7:$R$2292,10,0)</f>
        <v>13.332100000000001</v>
      </c>
      <c r="E11" s="66">
        <f t="shared" si="0"/>
        <v>18</v>
      </c>
      <c r="F11" s="65">
        <f>VLOOKUP($A11,'Return Data'!$B$7:$R$2292,11,0)</f>
        <v>34.9</v>
      </c>
      <c r="G11" s="66">
        <f t="shared" si="1"/>
        <v>16</v>
      </c>
      <c r="H11" s="65">
        <f>VLOOKUP($A11,'Return Data'!$B$7:$R$2292,12,0)</f>
        <v>45.945999999999998</v>
      </c>
      <c r="I11" s="66">
        <f t="shared" si="2"/>
        <v>10</v>
      </c>
      <c r="J11" s="65">
        <f>VLOOKUP($A11,'Return Data'!$B$7:$R$2292,13,0)</f>
        <v>82.953299999999999</v>
      </c>
      <c r="K11" s="66">
        <f t="shared" si="3"/>
        <v>13</v>
      </c>
      <c r="L11" s="65">
        <f>VLOOKUP($A11,'Return Data'!$B$7:$R$2292,17,0)</f>
        <v>43.760399999999997</v>
      </c>
      <c r="M11" s="66">
        <f t="shared" si="4"/>
        <v>7</v>
      </c>
      <c r="N11" s="65">
        <f>VLOOKUP($A11,'Return Data'!$B$7:$R$2292,14,0)</f>
        <v>29.501000000000001</v>
      </c>
      <c r="O11" s="66">
        <f t="shared" si="5"/>
        <v>9</v>
      </c>
      <c r="P11" s="65">
        <f>VLOOKUP($A11,'Return Data'!$B$7:$R$2292,15,0)</f>
        <v>18.6967</v>
      </c>
      <c r="Q11" s="66">
        <f t="shared" si="6"/>
        <v>10</v>
      </c>
      <c r="R11" s="65">
        <f>VLOOKUP($A11,'Return Data'!$B$7:$R$2292,16,0)</f>
        <v>21.523599999999998</v>
      </c>
      <c r="S11" s="67">
        <f t="shared" si="7"/>
        <v>13</v>
      </c>
    </row>
    <row r="12" spans="1:20" x14ac:dyDescent="0.3">
      <c r="A12" s="63" t="s">
        <v>1156</v>
      </c>
      <c r="B12" s="64">
        <f>VLOOKUP($A12,'Return Data'!$B$7:$R$2292,3,0)</f>
        <v>44482</v>
      </c>
      <c r="C12" s="65">
        <f>VLOOKUP($A12,'Return Data'!$B$7:$R$2292,4,0)</f>
        <v>103.809</v>
      </c>
      <c r="D12" s="65">
        <f>VLOOKUP($A12,'Return Data'!$B$7:$R$2292,10,0)</f>
        <v>10.792199999999999</v>
      </c>
      <c r="E12" s="66">
        <f t="shared" si="0"/>
        <v>26</v>
      </c>
      <c r="F12" s="65">
        <f>VLOOKUP($A12,'Return Data'!$B$7:$R$2292,11,0)</f>
        <v>27.895600000000002</v>
      </c>
      <c r="G12" s="66">
        <f t="shared" si="1"/>
        <v>25</v>
      </c>
      <c r="H12" s="65">
        <f>VLOOKUP($A12,'Return Data'!$B$7:$R$2292,12,0)</f>
        <v>31.1249</v>
      </c>
      <c r="I12" s="66">
        <f t="shared" si="2"/>
        <v>26</v>
      </c>
      <c r="J12" s="65">
        <f>VLOOKUP($A12,'Return Data'!$B$7:$R$2292,13,0)</f>
        <v>59.230899999999998</v>
      </c>
      <c r="K12" s="66">
        <f t="shared" si="3"/>
        <v>25</v>
      </c>
      <c r="L12" s="65">
        <f>VLOOKUP($A12,'Return Data'!$B$7:$R$2292,17,0)</f>
        <v>36.059899999999999</v>
      </c>
      <c r="M12" s="66">
        <f t="shared" si="4"/>
        <v>19</v>
      </c>
      <c r="N12" s="65">
        <f>VLOOKUP($A12,'Return Data'!$B$7:$R$2292,14,0)</f>
        <v>26.865200000000002</v>
      </c>
      <c r="O12" s="66">
        <f t="shared" si="5"/>
        <v>13</v>
      </c>
      <c r="P12" s="65">
        <f>VLOOKUP($A12,'Return Data'!$B$7:$R$2292,15,0)</f>
        <v>17.643000000000001</v>
      </c>
      <c r="Q12" s="66">
        <f t="shared" si="6"/>
        <v>12</v>
      </c>
      <c r="R12" s="65">
        <f>VLOOKUP($A12,'Return Data'!$B$7:$R$2292,16,0)</f>
        <v>20.488800000000001</v>
      </c>
      <c r="S12" s="67">
        <f t="shared" si="7"/>
        <v>18</v>
      </c>
    </row>
    <row r="13" spans="1:20" x14ac:dyDescent="0.3">
      <c r="A13" s="63" t="s">
        <v>1158</v>
      </c>
      <c r="B13" s="64">
        <f>VLOOKUP($A13,'Return Data'!$B$7:$R$2292,3,0)</f>
        <v>44482</v>
      </c>
      <c r="C13" s="65">
        <f>VLOOKUP($A13,'Return Data'!$B$7:$R$2292,4,0)</f>
        <v>58.393999999999998</v>
      </c>
      <c r="D13" s="65">
        <f>VLOOKUP($A13,'Return Data'!$B$7:$R$2292,10,0)</f>
        <v>13.584899999999999</v>
      </c>
      <c r="E13" s="66">
        <f t="shared" si="0"/>
        <v>15</v>
      </c>
      <c r="F13" s="65">
        <f>VLOOKUP($A13,'Return Data'!$B$7:$R$2292,11,0)</f>
        <v>37.062199999999997</v>
      </c>
      <c r="G13" s="66">
        <f t="shared" si="1"/>
        <v>10</v>
      </c>
      <c r="H13" s="65">
        <f>VLOOKUP($A13,'Return Data'!$B$7:$R$2292,12,0)</f>
        <v>47.132599999999996</v>
      </c>
      <c r="I13" s="66">
        <f t="shared" si="2"/>
        <v>6</v>
      </c>
      <c r="J13" s="65">
        <f>VLOOKUP($A13,'Return Data'!$B$7:$R$2292,13,0)</f>
        <v>90.761499999999998</v>
      </c>
      <c r="K13" s="66">
        <f t="shared" si="3"/>
        <v>3</v>
      </c>
      <c r="L13" s="65">
        <f>VLOOKUP($A13,'Return Data'!$B$7:$R$2292,17,0)</f>
        <v>45.751399999999997</v>
      </c>
      <c r="M13" s="66">
        <f t="shared" si="4"/>
        <v>4</v>
      </c>
      <c r="N13" s="65">
        <f>VLOOKUP($A13,'Return Data'!$B$7:$R$2292,14,0)</f>
        <v>31.0379</v>
      </c>
      <c r="O13" s="66">
        <f t="shared" si="5"/>
        <v>4</v>
      </c>
      <c r="P13" s="65">
        <f>VLOOKUP($A13,'Return Data'!$B$7:$R$2292,15,0)</f>
        <v>20.447299999999998</v>
      </c>
      <c r="Q13" s="66">
        <f t="shared" si="6"/>
        <v>4</v>
      </c>
      <c r="R13" s="65">
        <f>VLOOKUP($A13,'Return Data'!$B$7:$R$2292,16,0)</f>
        <v>23.4343</v>
      </c>
      <c r="S13" s="67">
        <f t="shared" si="7"/>
        <v>4</v>
      </c>
    </row>
    <row r="14" spans="1:20" x14ac:dyDescent="0.3">
      <c r="A14" s="63" t="s">
        <v>1161</v>
      </c>
      <c r="B14" s="64">
        <f>VLOOKUP($A14,'Return Data'!$B$7:$R$2292,3,0)</f>
        <v>44482</v>
      </c>
      <c r="C14" s="65">
        <f>VLOOKUP($A14,'Return Data'!$B$7:$R$2292,4,0)</f>
        <v>1767.0284999999999</v>
      </c>
      <c r="D14" s="65">
        <f>VLOOKUP($A14,'Return Data'!$B$7:$R$2292,10,0)</f>
        <v>13.617900000000001</v>
      </c>
      <c r="E14" s="66">
        <f t="shared" si="0"/>
        <v>13</v>
      </c>
      <c r="F14" s="65">
        <f>VLOOKUP($A14,'Return Data'!$B$7:$R$2292,11,0)</f>
        <v>32.127800000000001</v>
      </c>
      <c r="G14" s="66">
        <f t="shared" si="1"/>
        <v>21</v>
      </c>
      <c r="H14" s="65">
        <f>VLOOKUP($A14,'Return Data'!$B$7:$R$2292,12,0)</f>
        <v>36.795699999999997</v>
      </c>
      <c r="I14" s="66">
        <f t="shared" si="2"/>
        <v>24</v>
      </c>
      <c r="J14" s="65">
        <f>VLOOKUP($A14,'Return Data'!$B$7:$R$2292,13,0)</f>
        <v>78.036000000000001</v>
      </c>
      <c r="K14" s="66">
        <f t="shared" si="3"/>
        <v>17</v>
      </c>
      <c r="L14" s="65">
        <f>VLOOKUP($A14,'Return Data'!$B$7:$R$2292,17,0)</f>
        <v>34.407200000000003</v>
      </c>
      <c r="M14" s="66">
        <f t="shared" si="4"/>
        <v>21</v>
      </c>
      <c r="N14" s="65">
        <f>VLOOKUP($A14,'Return Data'!$B$7:$R$2292,14,0)</f>
        <v>23.762499999999999</v>
      </c>
      <c r="O14" s="66">
        <f t="shared" si="5"/>
        <v>19</v>
      </c>
      <c r="P14" s="65">
        <f>VLOOKUP($A14,'Return Data'!$B$7:$R$2292,15,0)</f>
        <v>16.300599999999999</v>
      </c>
      <c r="Q14" s="66">
        <f t="shared" si="6"/>
        <v>17</v>
      </c>
      <c r="R14" s="65">
        <f>VLOOKUP($A14,'Return Data'!$B$7:$R$2292,16,0)</f>
        <v>20.911000000000001</v>
      </c>
      <c r="S14" s="67">
        <f t="shared" si="7"/>
        <v>17</v>
      </c>
    </row>
    <row r="15" spans="1:20" x14ac:dyDescent="0.3">
      <c r="A15" s="63" t="s">
        <v>1163</v>
      </c>
      <c r="B15" s="64">
        <f>VLOOKUP($A15,'Return Data'!$B$7:$R$2292,3,0)</f>
        <v>44482</v>
      </c>
      <c r="C15" s="65">
        <f>VLOOKUP($A15,'Return Data'!$B$7:$R$2292,4,0)</f>
        <v>103.11799999999999</v>
      </c>
      <c r="D15" s="65">
        <f>VLOOKUP($A15,'Return Data'!$B$7:$R$2292,10,0)</f>
        <v>13.491099999999999</v>
      </c>
      <c r="E15" s="66">
        <f t="shared" si="0"/>
        <v>16</v>
      </c>
      <c r="F15" s="65">
        <f>VLOOKUP($A15,'Return Data'!$B$7:$R$2292,11,0)</f>
        <v>32.356999999999999</v>
      </c>
      <c r="G15" s="66">
        <f t="shared" si="1"/>
        <v>19</v>
      </c>
      <c r="H15" s="65">
        <f>VLOOKUP($A15,'Return Data'!$B$7:$R$2292,12,0)</f>
        <v>41.803400000000003</v>
      </c>
      <c r="I15" s="66">
        <f t="shared" si="2"/>
        <v>16</v>
      </c>
      <c r="J15" s="65">
        <f>VLOOKUP($A15,'Return Data'!$B$7:$R$2292,13,0)</f>
        <v>78.990099999999998</v>
      </c>
      <c r="K15" s="66">
        <f t="shared" si="3"/>
        <v>15</v>
      </c>
      <c r="L15" s="65">
        <f>VLOOKUP($A15,'Return Data'!$B$7:$R$2292,17,0)</f>
        <v>39.405799999999999</v>
      </c>
      <c r="M15" s="66">
        <f t="shared" si="4"/>
        <v>14</v>
      </c>
      <c r="N15" s="65">
        <f>VLOOKUP($A15,'Return Data'!$B$7:$R$2292,14,0)</f>
        <v>24.7485</v>
      </c>
      <c r="O15" s="66">
        <f t="shared" si="5"/>
        <v>17</v>
      </c>
      <c r="P15" s="65">
        <f>VLOOKUP($A15,'Return Data'!$B$7:$R$2292,15,0)</f>
        <v>16.934999999999999</v>
      </c>
      <c r="Q15" s="66">
        <f t="shared" si="6"/>
        <v>15</v>
      </c>
      <c r="R15" s="65">
        <f>VLOOKUP($A15,'Return Data'!$B$7:$R$2292,16,0)</f>
        <v>21.485499999999998</v>
      </c>
      <c r="S15" s="67">
        <f t="shared" si="7"/>
        <v>14</v>
      </c>
    </row>
    <row r="16" spans="1:20" x14ac:dyDescent="0.3">
      <c r="A16" s="63" t="s">
        <v>1165</v>
      </c>
      <c r="B16" s="64">
        <f>VLOOKUP($A16,'Return Data'!$B$7:$R$2292,3,0)</f>
        <v>44482</v>
      </c>
      <c r="C16" s="65">
        <f>VLOOKUP($A16,'Return Data'!$B$7:$R$2292,4,0)</f>
        <v>183.13</v>
      </c>
      <c r="D16" s="65">
        <f>VLOOKUP($A16,'Return Data'!$B$7:$R$2292,10,0)</f>
        <v>12.273899999999999</v>
      </c>
      <c r="E16" s="66">
        <f t="shared" si="0"/>
        <v>23</v>
      </c>
      <c r="F16" s="65">
        <f>VLOOKUP($A16,'Return Data'!$B$7:$R$2292,11,0)</f>
        <v>35.752400000000002</v>
      </c>
      <c r="G16" s="66">
        <f t="shared" si="1"/>
        <v>12</v>
      </c>
      <c r="H16" s="65">
        <f>VLOOKUP($A16,'Return Data'!$B$7:$R$2292,12,0)</f>
        <v>42.259</v>
      </c>
      <c r="I16" s="66">
        <f t="shared" si="2"/>
        <v>15</v>
      </c>
      <c r="J16" s="65">
        <f>VLOOKUP($A16,'Return Data'!$B$7:$R$2292,13,0)</f>
        <v>85.185599999999994</v>
      </c>
      <c r="K16" s="66">
        <f t="shared" si="3"/>
        <v>9</v>
      </c>
      <c r="L16" s="65">
        <f>VLOOKUP($A16,'Return Data'!$B$7:$R$2292,17,0)</f>
        <v>38.531300000000002</v>
      </c>
      <c r="M16" s="66">
        <f t="shared" si="4"/>
        <v>17</v>
      </c>
      <c r="N16" s="65">
        <f>VLOOKUP($A16,'Return Data'!$B$7:$R$2292,14,0)</f>
        <v>24.937000000000001</v>
      </c>
      <c r="O16" s="66">
        <f t="shared" si="5"/>
        <v>16</v>
      </c>
      <c r="P16" s="65">
        <f>VLOOKUP($A16,'Return Data'!$B$7:$R$2292,15,0)</f>
        <v>17.635400000000001</v>
      </c>
      <c r="Q16" s="66">
        <f t="shared" si="6"/>
        <v>13</v>
      </c>
      <c r="R16" s="65">
        <f>VLOOKUP($A16,'Return Data'!$B$7:$R$2292,16,0)</f>
        <v>21.0793</v>
      </c>
      <c r="S16" s="67">
        <f t="shared" si="7"/>
        <v>16</v>
      </c>
    </row>
    <row r="17" spans="1:19" x14ac:dyDescent="0.3">
      <c r="A17" s="63" t="s">
        <v>1167</v>
      </c>
      <c r="B17" s="64">
        <f>VLOOKUP($A17,'Return Data'!$B$7:$R$2292,3,0)</f>
        <v>44482</v>
      </c>
      <c r="C17" s="65">
        <f>VLOOKUP($A17,'Return Data'!$B$7:$R$2292,4,0)</f>
        <v>20.260000000000002</v>
      </c>
      <c r="D17" s="65">
        <f>VLOOKUP($A17,'Return Data'!$B$7:$R$2292,10,0)</f>
        <v>16.0367</v>
      </c>
      <c r="E17" s="66">
        <f t="shared" si="0"/>
        <v>9</v>
      </c>
      <c r="F17" s="65">
        <f>VLOOKUP($A17,'Return Data'!$B$7:$R$2292,11,0)</f>
        <v>34.976700000000001</v>
      </c>
      <c r="G17" s="66">
        <f t="shared" si="1"/>
        <v>15</v>
      </c>
      <c r="H17" s="65">
        <f>VLOOKUP($A17,'Return Data'!$B$7:$R$2292,12,0)</f>
        <v>40.792200000000001</v>
      </c>
      <c r="I17" s="66">
        <f t="shared" si="2"/>
        <v>18</v>
      </c>
      <c r="J17" s="65">
        <f>VLOOKUP($A17,'Return Data'!$B$7:$R$2292,13,0)</f>
        <v>75.411299999999997</v>
      </c>
      <c r="K17" s="66">
        <f t="shared" si="3"/>
        <v>19</v>
      </c>
      <c r="L17" s="65">
        <f>VLOOKUP($A17,'Return Data'!$B$7:$R$2292,17,0)</f>
        <v>38.654899999999998</v>
      </c>
      <c r="M17" s="66">
        <f t="shared" si="4"/>
        <v>16</v>
      </c>
      <c r="N17" s="65">
        <f>VLOOKUP($A17,'Return Data'!$B$7:$R$2292,14,0)</f>
        <v>23.897500000000001</v>
      </c>
      <c r="O17" s="66">
        <f t="shared" si="5"/>
        <v>18</v>
      </c>
      <c r="P17" s="65"/>
      <c r="Q17" s="66"/>
      <c r="R17" s="65">
        <f>VLOOKUP($A17,'Return Data'!$B$7:$R$2292,16,0)</f>
        <v>16.143799999999999</v>
      </c>
      <c r="S17" s="67">
        <f t="shared" si="7"/>
        <v>25</v>
      </c>
    </row>
    <row r="18" spans="1:19" x14ac:dyDescent="0.3">
      <c r="A18" s="63" t="s">
        <v>1169</v>
      </c>
      <c r="B18" s="64">
        <f>VLOOKUP($A18,'Return Data'!$B$7:$R$2292,3,0)</f>
        <v>44482</v>
      </c>
      <c r="C18" s="65">
        <f>VLOOKUP($A18,'Return Data'!$B$7:$R$2292,4,0)</f>
        <v>103.86</v>
      </c>
      <c r="D18" s="65">
        <f>VLOOKUP($A18,'Return Data'!$B$7:$R$2292,10,0)</f>
        <v>13.471</v>
      </c>
      <c r="E18" s="66">
        <f t="shared" si="0"/>
        <v>17</v>
      </c>
      <c r="F18" s="65">
        <f>VLOOKUP($A18,'Return Data'!$B$7:$R$2292,11,0)</f>
        <v>35.622900000000001</v>
      </c>
      <c r="G18" s="66">
        <f t="shared" si="1"/>
        <v>13</v>
      </c>
      <c r="H18" s="65">
        <f>VLOOKUP($A18,'Return Data'!$B$7:$R$2292,12,0)</f>
        <v>39.991900000000001</v>
      </c>
      <c r="I18" s="66">
        <f t="shared" si="2"/>
        <v>20</v>
      </c>
      <c r="J18" s="65">
        <f>VLOOKUP($A18,'Return Data'!$B$7:$R$2292,13,0)</f>
        <v>73.678899999999999</v>
      </c>
      <c r="K18" s="66">
        <f t="shared" si="3"/>
        <v>20</v>
      </c>
      <c r="L18" s="65">
        <f>VLOOKUP($A18,'Return Data'!$B$7:$R$2292,17,0)</f>
        <v>41.2209</v>
      </c>
      <c r="M18" s="66">
        <f t="shared" si="4"/>
        <v>11</v>
      </c>
      <c r="N18" s="65">
        <f>VLOOKUP($A18,'Return Data'!$B$7:$R$2292,14,0)</f>
        <v>27.903199999999998</v>
      </c>
      <c r="O18" s="66">
        <f t="shared" si="5"/>
        <v>12</v>
      </c>
      <c r="P18" s="65">
        <f>VLOOKUP($A18,'Return Data'!$B$7:$R$2292,15,0)</f>
        <v>20.4055</v>
      </c>
      <c r="Q18" s="66">
        <f>RANK(P18,P$8:P$33,0)</f>
        <v>5</v>
      </c>
      <c r="R18" s="65">
        <f>VLOOKUP($A18,'Return Data'!$B$7:$R$2292,16,0)</f>
        <v>22.349599999999999</v>
      </c>
      <c r="S18" s="67">
        <f t="shared" si="7"/>
        <v>8</v>
      </c>
    </row>
    <row r="19" spans="1:19" x14ac:dyDescent="0.3">
      <c r="A19" s="63" t="s">
        <v>1171</v>
      </c>
      <c r="B19" s="64">
        <f>VLOOKUP($A19,'Return Data'!$B$7:$R$2292,3,0)</f>
        <v>44482</v>
      </c>
      <c r="C19" s="65">
        <f>VLOOKUP($A19,'Return Data'!$B$7:$R$2292,4,0)</f>
        <v>82.061000000000007</v>
      </c>
      <c r="D19" s="65">
        <f>VLOOKUP($A19,'Return Data'!$B$7:$R$2292,10,0)</f>
        <v>12.32</v>
      </c>
      <c r="E19" s="66">
        <f t="shared" si="0"/>
        <v>22</v>
      </c>
      <c r="F19" s="65">
        <f>VLOOKUP($A19,'Return Data'!$B$7:$R$2292,11,0)</f>
        <v>30.3093</v>
      </c>
      <c r="G19" s="66">
        <f t="shared" si="1"/>
        <v>23</v>
      </c>
      <c r="H19" s="65">
        <f>VLOOKUP($A19,'Return Data'!$B$7:$R$2292,12,0)</f>
        <v>43.7498</v>
      </c>
      <c r="I19" s="66">
        <f t="shared" si="2"/>
        <v>14</v>
      </c>
      <c r="J19" s="65">
        <f>VLOOKUP($A19,'Return Data'!$B$7:$R$2292,13,0)</f>
        <v>83.000299999999996</v>
      </c>
      <c r="K19" s="66">
        <f t="shared" si="3"/>
        <v>12</v>
      </c>
      <c r="L19" s="65">
        <f>VLOOKUP($A19,'Return Data'!$B$7:$R$2292,17,0)</f>
        <v>42.772399999999998</v>
      </c>
      <c r="M19" s="66">
        <f t="shared" si="4"/>
        <v>9</v>
      </c>
      <c r="N19" s="65">
        <f>VLOOKUP($A19,'Return Data'!$B$7:$R$2292,14,0)</f>
        <v>30.329499999999999</v>
      </c>
      <c r="O19" s="66">
        <f t="shared" si="5"/>
        <v>6</v>
      </c>
      <c r="P19" s="65">
        <f>VLOOKUP($A19,'Return Data'!$B$7:$R$2292,15,0)</f>
        <v>19.799399999999999</v>
      </c>
      <c r="Q19" s="66">
        <f>RANK(P19,P$8:P$33,0)</f>
        <v>6</v>
      </c>
      <c r="R19" s="65">
        <f>VLOOKUP($A19,'Return Data'!$B$7:$R$2292,16,0)</f>
        <v>22.3811</v>
      </c>
      <c r="S19" s="67">
        <f t="shared" si="7"/>
        <v>6</v>
      </c>
    </row>
    <row r="20" spans="1:19" x14ac:dyDescent="0.3">
      <c r="A20" s="63" t="s">
        <v>1172</v>
      </c>
      <c r="B20" s="64">
        <f>VLOOKUP($A20,'Return Data'!$B$7:$R$2292,3,0)</f>
        <v>44482</v>
      </c>
      <c r="C20" s="65">
        <f>VLOOKUP($A20,'Return Data'!$B$7:$R$2292,4,0)</f>
        <v>238.43</v>
      </c>
      <c r="D20" s="65">
        <f>VLOOKUP($A20,'Return Data'!$B$7:$R$2292,10,0)</f>
        <v>12.802199999999999</v>
      </c>
      <c r="E20" s="66">
        <f t="shared" si="0"/>
        <v>21</v>
      </c>
      <c r="F20" s="65">
        <f>VLOOKUP($A20,'Return Data'!$B$7:$R$2292,11,0)</f>
        <v>26.919</v>
      </c>
      <c r="G20" s="66">
        <f t="shared" si="1"/>
        <v>26</v>
      </c>
      <c r="H20" s="65">
        <f>VLOOKUP($A20,'Return Data'!$B$7:$R$2292,12,0)</f>
        <v>35.710599999999999</v>
      </c>
      <c r="I20" s="66">
        <f t="shared" si="2"/>
        <v>25</v>
      </c>
      <c r="J20" s="65">
        <f>VLOOKUP($A20,'Return Data'!$B$7:$R$2292,13,0)</f>
        <v>63.554699999999997</v>
      </c>
      <c r="K20" s="66">
        <f t="shared" si="3"/>
        <v>24</v>
      </c>
      <c r="L20" s="65">
        <f>VLOOKUP($A20,'Return Data'!$B$7:$R$2292,17,0)</f>
        <v>34.464100000000002</v>
      </c>
      <c r="M20" s="66">
        <f t="shared" si="4"/>
        <v>20</v>
      </c>
      <c r="N20" s="65">
        <f>VLOOKUP($A20,'Return Data'!$B$7:$R$2292,14,0)</f>
        <v>21.732600000000001</v>
      </c>
      <c r="O20" s="66">
        <f t="shared" si="5"/>
        <v>21</v>
      </c>
      <c r="P20" s="65">
        <f>VLOOKUP($A20,'Return Data'!$B$7:$R$2292,15,0)</f>
        <v>17.262899999999998</v>
      </c>
      <c r="Q20" s="66">
        <f>RANK(P20,P$8:P$33,0)</f>
        <v>14</v>
      </c>
      <c r="R20" s="65">
        <f>VLOOKUP($A20,'Return Data'!$B$7:$R$2292,16,0)</f>
        <v>21.566700000000001</v>
      </c>
      <c r="S20" s="67">
        <f t="shared" si="7"/>
        <v>12</v>
      </c>
    </row>
    <row r="21" spans="1:19" x14ac:dyDescent="0.3">
      <c r="A21" s="63" t="s">
        <v>1174</v>
      </c>
      <c r="B21" s="64">
        <f>VLOOKUP($A21,'Return Data'!$B$7:$R$2292,3,0)</f>
        <v>44482</v>
      </c>
      <c r="C21" s="65">
        <f>VLOOKUP($A21,'Return Data'!$B$7:$R$2292,4,0)</f>
        <v>19.4651</v>
      </c>
      <c r="D21" s="65">
        <f>VLOOKUP($A21,'Return Data'!$B$7:$R$2292,10,0)</f>
        <v>13.7598</v>
      </c>
      <c r="E21" s="66">
        <f t="shared" si="0"/>
        <v>12</v>
      </c>
      <c r="F21" s="65">
        <f>VLOOKUP($A21,'Return Data'!$B$7:$R$2292,11,0)</f>
        <v>38.123800000000003</v>
      </c>
      <c r="G21" s="66">
        <f t="shared" si="1"/>
        <v>9</v>
      </c>
      <c r="H21" s="65">
        <f>VLOOKUP($A21,'Return Data'!$B$7:$R$2292,12,0)</f>
        <v>50.428100000000001</v>
      </c>
      <c r="I21" s="66">
        <f t="shared" si="2"/>
        <v>3</v>
      </c>
      <c r="J21" s="65">
        <f>VLOOKUP($A21,'Return Data'!$B$7:$R$2292,13,0)</f>
        <v>87.843500000000006</v>
      </c>
      <c r="K21" s="66">
        <f t="shared" si="3"/>
        <v>7</v>
      </c>
      <c r="L21" s="65">
        <f>VLOOKUP($A21,'Return Data'!$B$7:$R$2292,17,0)</f>
        <v>42.371000000000002</v>
      </c>
      <c r="M21" s="66">
        <f t="shared" si="4"/>
        <v>10</v>
      </c>
      <c r="N21" s="65"/>
      <c r="O21" s="66"/>
      <c r="P21" s="65"/>
      <c r="Q21" s="66"/>
      <c r="R21" s="65">
        <f>VLOOKUP($A21,'Return Data'!$B$7:$R$2292,16,0)</f>
        <v>19.699100000000001</v>
      </c>
      <c r="S21" s="67">
        <f t="shared" si="7"/>
        <v>19</v>
      </c>
    </row>
    <row r="22" spans="1:19" x14ac:dyDescent="0.3">
      <c r="A22" s="63" t="s">
        <v>1176</v>
      </c>
      <c r="B22" s="64">
        <f>VLOOKUP($A22,'Return Data'!$B$7:$R$2292,3,0)</f>
        <v>44482</v>
      </c>
      <c r="C22" s="65">
        <f>VLOOKUP($A22,'Return Data'!$B$7:$R$2292,4,0)</f>
        <v>22.158999999999999</v>
      </c>
      <c r="D22" s="65">
        <f>VLOOKUP($A22,'Return Data'!$B$7:$R$2292,10,0)</f>
        <v>13.056100000000001</v>
      </c>
      <c r="E22" s="66">
        <f t="shared" si="0"/>
        <v>19</v>
      </c>
      <c r="F22" s="65">
        <f>VLOOKUP($A22,'Return Data'!$B$7:$R$2292,11,0)</f>
        <v>34.223799999999997</v>
      </c>
      <c r="G22" s="66">
        <f t="shared" si="1"/>
        <v>17</v>
      </c>
      <c r="H22" s="65">
        <f>VLOOKUP($A22,'Return Data'!$B$7:$R$2292,12,0)</f>
        <v>43.833599999999997</v>
      </c>
      <c r="I22" s="66">
        <f t="shared" si="2"/>
        <v>13</v>
      </c>
      <c r="J22" s="65">
        <f>VLOOKUP($A22,'Return Data'!$B$7:$R$2292,13,0)</f>
        <v>89.199100000000001</v>
      </c>
      <c r="K22" s="66">
        <f t="shared" ref="K22:K31" si="8">RANK(J22,J$8:J$33,0)</f>
        <v>5</v>
      </c>
      <c r="L22" s="65"/>
      <c r="M22" s="66"/>
      <c r="N22" s="65"/>
      <c r="O22" s="66"/>
      <c r="P22" s="65"/>
      <c r="Q22" s="66"/>
      <c r="R22" s="65">
        <f>VLOOKUP($A22,'Return Data'!$B$7:$R$2292,16,0)</f>
        <v>43.314399999999999</v>
      </c>
      <c r="S22" s="67">
        <f t="shared" si="7"/>
        <v>3</v>
      </c>
    </row>
    <row r="23" spans="1:19" x14ac:dyDescent="0.3">
      <c r="A23" s="63" t="s">
        <v>1178</v>
      </c>
      <c r="B23" s="64">
        <f>VLOOKUP($A23,'Return Data'!$B$7:$R$2292,3,0)</f>
        <v>44482</v>
      </c>
      <c r="C23" s="65">
        <f>VLOOKUP($A23,'Return Data'!$B$7:$R$2292,4,0)</f>
        <v>48.255400000000002</v>
      </c>
      <c r="D23" s="65">
        <f>VLOOKUP($A23,'Return Data'!$B$7:$R$2292,10,0)</f>
        <v>20.5487</v>
      </c>
      <c r="E23" s="66">
        <f t="shared" si="0"/>
        <v>1</v>
      </c>
      <c r="F23" s="65">
        <f>VLOOKUP($A23,'Return Data'!$B$7:$R$2292,11,0)</f>
        <v>40.9773</v>
      </c>
      <c r="G23" s="66">
        <f t="shared" si="1"/>
        <v>5</v>
      </c>
      <c r="H23" s="65">
        <f>VLOOKUP($A23,'Return Data'!$B$7:$R$2292,12,0)</f>
        <v>46.491700000000002</v>
      </c>
      <c r="I23" s="66">
        <f t="shared" si="2"/>
        <v>8</v>
      </c>
      <c r="J23" s="65">
        <f>VLOOKUP($A23,'Return Data'!$B$7:$R$2292,13,0)</f>
        <v>80.437200000000004</v>
      </c>
      <c r="K23" s="66">
        <f t="shared" si="8"/>
        <v>14</v>
      </c>
      <c r="L23" s="65">
        <f>VLOOKUP($A23,'Return Data'!$B$7:$R$2292,17,0)</f>
        <v>33.677100000000003</v>
      </c>
      <c r="M23" s="66">
        <f>RANK(L23,L$8:L$33,0)</f>
        <v>22</v>
      </c>
      <c r="N23" s="65">
        <f>VLOOKUP($A23,'Return Data'!$B$7:$R$2292,14,0)</f>
        <v>25.0685</v>
      </c>
      <c r="O23" s="66">
        <f>RANK(N23,N$8:N$33,0)</f>
        <v>15</v>
      </c>
      <c r="P23" s="65">
        <f>VLOOKUP($A23,'Return Data'!$B$7:$R$2292,15,0)</f>
        <v>14.663600000000001</v>
      </c>
      <c r="Q23" s="66">
        <f>RANK(P23,P$8:P$33,0)</f>
        <v>19</v>
      </c>
      <c r="R23" s="65">
        <f>VLOOKUP($A23,'Return Data'!$B$7:$R$2292,16,0)</f>
        <v>22.882100000000001</v>
      </c>
      <c r="S23" s="67">
        <f t="shared" si="7"/>
        <v>5</v>
      </c>
    </row>
    <row r="24" spans="1:19" x14ac:dyDescent="0.3">
      <c r="A24" s="63" t="s">
        <v>1181</v>
      </c>
      <c r="B24" s="64">
        <f>VLOOKUP($A24,'Return Data'!$B$7:$R$2292,3,0)</f>
        <v>44482</v>
      </c>
      <c r="C24" s="65">
        <f>VLOOKUP($A24,'Return Data'!$B$7:$R$2292,4,0)</f>
        <v>2301.4551999999999</v>
      </c>
      <c r="D24" s="65">
        <f>VLOOKUP($A24,'Return Data'!$B$7:$R$2292,10,0)</f>
        <v>18.531700000000001</v>
      </c>
      <c r="E24" s="66">
        <f t="shared" si="0"/>
        <v>4</v>
      </c>
      <c r="F24" s="65">
        <f>VLOOKUP($A24,'Return Data'!$B$7:$R$2292,11,0)</f>
        <v>41.203699999999998</v>
      </c>
      <c r="G24" s="66">
        <f t="shared" si="1"/>
        <v>3</v>
      </c>
      <c r="H24" s="65">
        <f>VLOOKUP($A24,'Return Data'!$B$7:$R$2292,12,0)</f>
        <v>46.394100000000002</v>
      </c>
      <c r="I24" s="66">
        <f t="shared" si="2"/>
        <v>9</v>
      </c>
      <c r="J24" s="65">
        <f>VLOOKUP($A24,'Return Data'!$B$7:$R$2292,13,0)</f>
        <v>87.821200000000005</v>
      </c>
      <c r="K24" s="66">
        <f t="shared" si="8"/>
        <v>8</v>
      </c>
      <c r="L24" s="65">
        <f>VLOOKUP($A24,'Return Data'!$B$7:$R$2292,17,0)</f>
        <v>43.752800000000001</v>
      </c>
      <c r="M24" s="66">
        <f>RANK(L24,L$8:L$33,0)</f>
        <v>8</v>
      </c>
      <c r="N24" s="65">
        <f>VLOOKUP($A24,'Return Data'!$B$7:$R$2292,14,0)</f>
        <v>29.889900000000001</v>
      </c>
      <c r="O24" s="66">
        <f>RANK(N24,N$8:N$33,0)</f>
        <v>8</v>
      </c>
      <c r="P24" s="65">
        <f>VLOOKUP($A24,'Return Data'!$B$7:$R$2292,15,0)</f>
        <v>19.710899999999999</v>
      </c>
      <c r="Q24" s="66">
        <f>RANK(P24,P$8:P$33,0)</f>
        <v>7</v>
      </c>
      <c r="R24" s="65">
        <f>VLOOKUP($A24,'Return Data'!$B$7:$R$2292,16,0)</f>
        <v>18.832000000000001</v>
      </c>
      <c r="S24" s="67">
        <f t="shared" si="7"/>
        <v>21</v>
      </c>
    </row>
    <row r="25" spans="1:19" x14ac:dyDescent="0.3">
      <c r="A25" s="63" t="s">
        <v>1182</v>
      </c>
      <c r="B25" s="64">
        <f>VLOOKUP($A25,'Return Data'!$B$7:$R$2292,3,0)</f>
        <v>44482</v>
      </c>
      <c r="C25" s="65">
        <f>VLOOKUP($A25,'Return Data'!$B$7:$R$2292,4,0)</f>
        <v>48.53</v>
      </c>
      <c r="D25" s="65">
        <f>VLOOKUP($A25,'Return Data'!$B$7:$R$2292,10,0)</f>
        <v>18.6843</v>
      </c>
      <c r="E25" s="66">
        <f t="shared" si="0"/>
        <v>3</v>
      </c>
      <c r="F25" s="65">
        <f>VLOOKUP($A25,'Return Data'!$B$7:$R$2292,11,0)</f>
        <v>43.240900000000003</v>
      </c>
      <c r="G25" s="66">
        <f t="shared" si="1"/>
        <v>2</v>
      </c>
      <c r="H25" s="65">
        <f>VLOOKUP($A25,'Return Data'!$B$7:$R$2292,12,0)</f>
        <v>54.948900000000002</v>
      </c>
      <c r="I25" s="66">
        <f t="shared" si="2"/>
        <v>1</v>
      </c>
      <c r="J25" s="65">
        <f>VLOOKUP($A25,'Return Data'!$B$7:$R$2292,13,0)</f>
        <v>96.876300000000001</v>
      </c>
      <c r="K25" s="66">
        <f t="shared" si="8"/>
        <v>1</v>
      </c>
      <c r="L25" s="65">
        <f>VLOOKUP($A25,'Return Data'!$B$7:$R$2292,17,0)</f>
        <v>64.412199999999999</v>
      </c>
      <c r="M25" s="66">
        <f>RANK(L25,L$8:L$33,0)</f>
        <v>1</v>
      </c>
      <c r="N25" s="65">
        <f>VLOOKUP($A25,'Return Data'!$B$7:$R$2292,14,0)</f>
        <v>39.719499999999996</v>
      </c>
      <c r="O25" s="66">
        <f>RANK(N25,N$8:N$33,0)</f>
        <v>1</v>
      </c>
      <c r="P25" s="65">
        <f>VLOOKUP($A25,'Return Data'!$B$7:$R$2292,15,0)</f>
        <v>22.601700000000001</v>
      </c>
      <c r="Q25" s="66">
        <f>RANK(P25,P$8:P$33,0)</f>
        <v>2</v>
      </c>
      <c r="R25" s="65">
        <f>VLOOKUP($A25,'Return Data'!$B$7:$R$2292,16,0)</f>
        <v>22.2319</v>
      </c>
      <c r="S25" s="67">
        <f t="shared" si="7"/>
        <v>9</v>
      </c>
    </row>
    <row r="26" spans="1:19" x14ac:dyDescent="0.3">
      <c r="A26" s="63" t="s">
        <v>1184</v>
      </c>
      <c r="B26" s="64">
        <f>VLOOKUP($A26,'Return Data'!$B$7:$R$2292,3,0)</f>
        <v>44482</v>
      </c>
      <c r="C26" s="65">
        <f>VLOOKUP($A26,'Return Data'!$B$7:$R$2292,4,0)</f>
        <v>19.21</v>
      </c>
      <c r="D26" s="65">
        <f>VLOOKUP($A26,'Return Data'!$B$7:$R$2292,10,0)</f>
        <v>17.277200000000001</v>
      </c>
      <c r="E26" s="66">
        <f t="shared" si="0"/>
        <v>6</v>
      </c>
      <c r="F26" s="65">
        <f>VLOOKUP($A26,'Return Data'!$B$7:$R$2292,11,0)</f>
        <v>40.014600000000002</v>
      </c>
      <c r="G26" s="66">
        <f t="shared" ref="G26" si="9">RANK(F26,F$8:F$33,0)</f>
        <v>7</v>
      </c>
      <c r="H26" s="65">
        <f>VLOOKUP($A26,'Return Data'!$B$7:$R$2292,12,0)</f>
        <v>44.981099999999998</v>
      </c>
      <c r="I26" s="66">
        <f t="shared" ref="I26" si="10">RANK(H26,H$8:H$33,0)</f>
        <v>11</v>
      </c>
      <c r="J26" s="65">
        <f>VLOOKUP($A26,'Return Data'!$B$7:$R$2292,13,0)</f>
        <v>84.889300000000006</v>
      </c>
      <c r="K26" s="66">
        <f t="shared" si="8"/>
        <v>10</v>
      </c>
      <c r="L26" s="65"/>
      <c r="M26" s="66"/>
      <c r="N26" s="65"/>
      <c r="O26" s="66"/>
      <c r="P26" s="65"/>
      <c r="Q26" s="66"/>
      <c r="R26" s="65">
        <f>VLOOKUP($A26,'Return Data'!$B$7:$R$2292,16,0)</f>
        <v>44.039000000000001</v>
      </c>
      <c r="S26" s="67">
        <f t="shared" si="7"/>
        <v>2</v>
      </c>
    </row>
    <row r="27" spans="1:19" x14ac:dyDescent="0.3">
      <c r="A27" s="63" t="s">
        <v>1187</v>
      </c>
      <c r="B27" s="64">
        <f>VLOOKUP($A27,'Return Data'!$B$7:$R$2292,3,0)</f>
        <v>44482</v>
      </c>
      <c r="C27" s="65">
        <f>VLOOKUP($A27,'Return Data'!$B$7:$R$2292,4,0)</f>
        <v>126.7329</v>
      </c>
      <c r="D27" s="65">
        <f>VLOOKUP($A27,'Return Data'!$B$7:$R$2292,10,0)</f>
        <v>11.9907</v>
      </c>
      <c r="E27" s="66">
        <f t="shared" si="0"/>
        <v>24</v>
      </c>
      <c r="F27" s="65">
        <f>VLOOKUP($A27,'Return Data'!$B$7:$R$2292,11,0)</f>
        <v>38.208599999999997</v>
      </c>
      <c r="G27" s="66">
        <f t="shared" ref="G27:G33" si="11">RANK(F27,F$8:F$33,0)</f>
        <v>8</v>
      </c>
      <c r="H27" s="65">
        <f>VLOOKUP($A27,'Return Data'!$B$7:$R$2292,12,0)</f>
        <v>48.208300000000001</v>
      </c>
      <c r="I27" s="66">
        <f t="shared" ref="I27:I33" si="12">RANK(H27,H$8:H$33,0)</f>
        <v>5</v>
      </c>
      <c r="J27" s="65">
        <f>VLOOKUP($A27,'Return Data'!$B$7:$R$2292,13,0)</f>
        <v>92.581800000000001</v>
      </c>
      <c r="K27" s="66">
        <f t="shared" si="8"/>
        <v>2</v>
      </c>
      <c r="L27" s="65">
        <f>VLOOKUP($A27,'Return Data'!$B$7:$R$2292,17,0)</f>
        <v>56.256100000000004</v>
      </c>
      <c r="M27" s="66">
        <f>RANK(L27,L$8:L$33,0)</f>
        <v>2</v>
      </c>
      <c r="N27" s="65">
        <f>VLOOKUP($A27,'Return Data'!$B$7:$R$2292,14,0)</f>
        <v>32.5974</v>
      </c>
      <c r="O27" s="66">
        <f>RANK(N27,N$8:N$33,0)</f>
        <v>2</v>
      </c>
      <c r="P27" s="65">
        <f>VLOOKUP($A27,'Return Data'!$B$7:$R$2292,15,0)</f>
        <v>22.460999999999999</v>
      </c>
      <c r="Q27" s="66">
        <f>RANK(P27,P$8:P$33,0)</f>
        <v>3</v>
      </c>
      <c r="R27" s="65">
        <f>VLOOKUP($A27,'Return Data'!$B$7:$R$2292,16,0)</f>
        <v>17.587599999999998</v>
      </c>
      <c r="S27" s="67">
        <f t="shared" si="7"/>
        <v>24</v>
      </c>
    </row>
    <row r="28" spans="1:19" x14ac:dyDescent="0.3">
      <c r="A28" s="63" t="s">
        <v>1188</v>
      </c>
      <c r="B28" s="64">
        <f>VLOOKUP($A28,'Return Data'!$B$7:$R$2292,3,0)</f>
        <v>44482</v>
      </c>
      <c r="C28" s="65">
        <f>VLOOKUP($A28,'Return Data'!$B$7:$R$2292,4,0)</f>
        <v>151.5829</v>
      </c>
      <c r="D28" s="65">
        <f>VLOOKUP($A28,'Return Data'!$B$7:$R$2292,10,0)</f>
        <v>13.039899999999999</v>
      </c>
      <c r="E28" s="66">
        <f t="shared" si="0"/>
        <v>20</v>
      </c>
      <c r="F28" s="65">
        <f>VLOOKUP($A28,'Return Data'!$B$7:$R$2292,11,0)</f>
        <v>32.1297</v>
      </c>
      <c r="G28" s="66">
        <f t="shared" si="11"/>
        <v>20</v>
      </c>
      <c r="H28" s="65">
        <f>VLOOKUP($A28,'Return Data'!$B$7:$R$2292,12,0)</f>
        <v>44.899000000000001</v>
      </c>
      <c r="I28" s="66">
        <f t="shared" si="12"/>
        <v>12</v>
      </c>
      <c r="J28" s="65">
        <f>VLOOKUP($A28,'Return Data'!$B$7:$R$2292,13,0)</f>
        <v>90.002799999999993</v>
      </c>
      <c r="K28" s="66">
        <f t="shared" si="8"/>
        <v>4</v>
      </c>
      <c r="L28" s="65">
        <f>VLOOKUP($A28,'Return Data'!$B$7:$R$2292,17,0)</f>
        <v>45.618000000000002</v>
      </c>
      <c r="M28" s="66">
        <f>RANK(L28,L$8:L$33,0)</f>
        <v>5</v>
      </c>
      <c r="N28" s="65">
        <f>VLOOKUP($A28,'Return Data'!$B$7:$R$2292,14,0)</f>
        <v>29.196400000000001</v>
      </c>
      <c r="O28" s="66">
        <f>RANK(N28,N$8:N$33,0)</f>
        <v>10</v>
      </c>
      <c r="P28" s="65">
        <f>VLOOKUP($A28,'Return Data'!$B$7:$R$2292,15,0)</f>
        <v>15.599</v>
      </c>
      <c r="Q28" s="66">
        <f>RANK(P28,P$8:P$33,0)</f>
        <v>18</v>
      </c>
      <c r="R28" s="65">
        <f>VLOOKUP($A28,'Return Data'!$B$7:$R$2292,16,0)</f>
        <v>21.278099999999998</v>
      </c>
      <c r="S28" s="67">
        <f t="shared" si="7"/>
        <v>15</v>
      </c>
    </row>
    <row r="29" spans="1:19" x14ac:dyDescent="0.3">
      <c r="A29" s="63" t="s">
        <v>1191</v>
      </c>
      <c r="B29" s="64">
        <f>VLOOKUP($A29,'Return Data'!$B$7:$R$2292,3,0)</f>
        <v>44482</v>
      </c>
      <c r="C29" s="65">
        <f>VLOOKUP($A29,'Return Data'!$B$7:$R$2292,4,0)</f>
        <v>780.89329999999995</v>
      </c>
      <c r="D29" s="65">
        <f>VLOOKUP($A29,'Return Data'!$B$7:$R$2292,10,0)</f>
        <v>13.593999999999999</v>
      </c>
      <c r="E29" s="66">
        <f t="shared" si="0"/>
        <v>14</v>
      </c>
      <c r="F29" s="65">
        <f>VLOOKUP($A29,'Return Data'!$B$7:$R$2292,11,0)</f>
        <v>31.297599999999999</v>
      </c>
      <c r="G29" s="66">
        <f t="shared" si="11"/>
        <v>22</v>
      </c>
      <c r="H29" s="65">
        <f>VLOOKUP($A29,'Return Data'!$B$7:$R$2292,12,0)</f>
        <v>37.091299999999997</v>
      </c>
      <c r="I29" s="66">
        <f t="shared" si="12"/>
        <v>23</v>
      </c>
      <c r="J29" s="65">
        <f>VLOOKUP($A29,'Return Data'!$B$7:$R$2292,13,0)</f>
        <v>72.731399999999994</v>
      </c>
      <c r="K29" s="66">
        <f t="shared" si="8"/>
        <v>21</v>
      </c>
      <c r="L29" s="65">
        <f>VLOOKUP($A29,'Return Data'!$B$7:$R$2292,17,0)</f>
        <v>31.595500000000001</v>
      </c>
      <c r="M29" s="66">
        <f>RANK(L29,L$8:L$33,0)</f>
        <v>23</v>
      </c>
      <c r="N29" s="65">
        <f>VLOOKUP($A29,'Return Data'!$B$7:$R$2292,14,0)</f>
        <v>20.252800000000001</v>
      </c>
      <c r="O29" s="66">
        <f>RANK(N29,N$8:N$33,0)</f>
        <v>22</v>
      </c>
      <c r="P29" s="65">
        <f>VLOOKUP($A29,'Return Data'!$B$7:$R$2292,15,0)</f>
        <v>12.8659</v>
      </c>
      <c r="Q29" s="66">
        <f>RANK(P29,P$8:P$33,0)</f>
        <v>21</v>
      </c>
      <c r="R29" s="65">
        <f>VLOOKUP($A29,'Return Data'!$B$7:$R$2292,16,0)</f>
        <v>18.658300000000001</v>
      </c>
      <c r="S29" s="67">
        <f t="shared" si="7"/>
        <v>22</v>
      </c>
    </row>
    <row r="30" spans="1:19" x14ac:dyDescent="0.3">
      <c r="A30" s="63" t="s">
        <v>1193</v>
      </c>
      <c r="B30" s="64">
        <f>VLOOKUP($A30,'Return Data'!$B$7:$R$2292,3,0)</f>
        <v>44482</v>
      </c>
      <c r="C30" s="65">
        <f>VLOOKUP($A30,'Return Data'!$B$7:$R$2292,4,0)</f>
        <v>276.56869999999998</v>
      </c>
      <c r="D30" s="65">
        <f>VLOOKUP($A30,'Return Data'!$B$7:$R$2292,10,0)</f>
        <v>14.6668</v>
      </c>
      <c r="E30" s="66">
        <f t="shared" si="0"/>
        <v>11</v>
      </c>
      <c r="F30" s="65">
        <f>VLOOKUP($A30,'Return Data'!$B$7:$R$2292,11,0)</f>
        <v>32.751399999999997</v>
      </c>
      <c r="G30" s="66">
        <f t="shared" si="11"/>
        <v>18</v>
      </c>
      <c r="H30" s="65">
        <f>VLOOKUP($A30,'Return Data'!$B$7:$R$2292,12,0)</f>
        <v>39.886000000000003</v>
      </c>
      <c r="I30" s="66">
        <f t="shared" si="12"/>
        <v>21</v>
      </c>
      <c r="J30" s="65">
        <f>VLOOKUP($A30,'Return Data'!$B$7:$R$2292,13,0)</f>
        <v>75.610699999999994</v>
      </c>
      <c r="K30" s="66">
        <f t="shared" si="8"/>
        <v>18</v>
      </c>
      <c r="L30" s="65">
        <f>VLOOKUP($A30,'Return Data'!$B$7:$R$2292,17,0)</f>
        <v>39.540500000000002</v>
      </c>
      <c r="M30" s="66">
        <f>RANK(L30,L$8:L$33,0)</f>
        <v>13</v>
      </c>
      <c r="N30" s="65">
        <f>VLOOKUP($A30,'Return Data'!$B$7:$R$2292,14,0)</f>
        <v>30.061900000000001</v>
      </c>
      <c r="O30" s="66">
        <f>RANK(N30,N$8:N$33,0)</f>
        <v>7</v>
      </c>
      <c r="P30" s="65">
        <f>VLOOKUP($A30,'Return Data'!$B$7:$R$2292,15,0)</f>
        <v>19.039400000000001</v>
      </c>
      <c r="Q30" s="66">
        <f>RANK(P30,P$8:P$33,0)</f>
        <v>8</v>
      </c>
      <c r="R30" s="65">
        <f>VLOOKUP($A30,'Return Data'!$B$7:$R$2292,16,0)</f>
        <v>21.686699999999998</v>
      </c>
      <c r="S30" s="67">
        <f t="shared" si="7"/>
        <v>11</v>
      </c>
    </row>
    <row r="31" spans="1:19" x14ac:dyDescent="0.3">
      <c r="A31" s="63" t="s">
        <v>1194</v>
      </c>
      <c r="B31" s="64">
        <f>VLOOKUP($A31,'Return Data'!$B$7:$R$2292,3,0)</f>
        <v>44482</v>
      </c>
      <c r="C31" s="65">
        <f>VLOOKUP($A31,'Return Data'!$B$7:$R$2292,4,0)</f>
        <v>81.849999999999994</v>
      </c>
      <c r="D31" s="65">
        <f>VLOOKUP($A31,'Return Data'!$B$7:$R$2292,10,0)</f>
        <v>11.8169</v>
      </c>
      <c r="E31" s="66">
        <f t="shared" si="0"/>
        <v>25</v>
      </c>
      <c r="F31" s="65">
        <f>VLOOKUP($A31,'Return Data'!$B$7:$R$2292,11,0)</f>
        <v>30.168600000000001</v>
      </c>
      <c r="G31" s="66">
        <f t="shared" si="11"/>
        <v>24</v>
      </c>
      <c r="H31" s="65">
        <f>VLOOKUP($A31,'Return Data'!$B$7:$R$2292,12,0)</f>
        <v>38.166800000000002</v>
      </c>
      <c r="I31" s="66">
        <f t="shared" si="12"/>
        <v>22</v>
      </c>
      <c r="J31" s="65">
        <f>VLOOKUP($A31,'Return Data'!$B$7:$R$2292,13,0)</f>
        <v>64.853999999999999</v>
      </c>
      <c r="K31" s="66">
        <f t="shared" si="8"/>
        <v>23</v>
      </c>
      <c r="L31" s="65">
        <f>VLOOKUP($A31,'Return Data'!$B$7:$R$2292,17,0)</f>
        <v>38.850700000000003</v>
      </c>
      <c r="M31" s="66">
        <f>RANK(L31,L$8:L$33,0)</f>
        <v>15</v>
      </c>
      <c r="N31" s="65">
        <f>VLOOKUP($A31,'Return Data'!$B$7:$R$2292,14,0)</f>
        <v>25.355799999999999</v>
      </c>
      <c r="O31" s="66">
        <f>RANK(N31,N$8:N$33,0)</f>
        <v>14</v>
      </c>
      <c r="P31" s="65">
        <f>VLOOKUP($A31,'Return Data'!$B$7:$R$2292,15,0)</f>
        <v>18.060199999999998</v>
      </c>
      <c r="Q31" s="66">
        <f>RANK(P31,P$8:P$33,0)</f>
        <v>11</v>
      </c>
      <c r="R31" s="65">
        <f>VLOOKUP($A31,'Return Data'!$B$7:$R$2292,16,0)</f>
        <v>19.0319</v>
      </c>
      <c r="S31" s="67">
        <f t="shared" si="7"/>
        <v>20</v>
      </c>
    </row>
    <row r="32" spans="1:19" x14ac:dyDescent="0.3">
      <c r="A32" s="63" t="s">
        <v>1196</v>
      </c>
      <c r="B32" s="64">
        <f>VLOOKUP($A32,'Return Data'!$B$7:$R$2292,3,0)</f>
        <v>44482</v>
      </c>
      <c r="C32" s="65">
        <f>VLOOKUP($A32,'Return Data'!$B$7:$R$2292,4,0)</f>
        <v>29.72</v>
      </c>
      <c r="D32" s="65">
        <f>VLOOKUP($A32,'Return Data'!$B$7:$R$2292,10,0)</f>
        <v>16.457699999999999</v>
      </c>
      <c r="E32" s="66">
        <f t="shared" si="0"/>
        <v>8</v>
      </c>
      <c r="F32" s="65">
        <f>VLOOKUP($A32,'Return Data'!$B$7:$R$2292,11,0)</f>
        <v>41.053600000000003</v>
      </c>
      <c r="G32" s="66">
        <f t="shared" si="11"/>
        <v>4</v>
      </c>
      <c r="H32" s="65">
        <f>VLOOKUP($A32,'Return Data'!$B$7:$R$2292,12,0)</f>
        <v>50.252800000000001</v>
      </c>
      <c r="I32" s="66">
        <f t="shared" si="12"/>
        <v>4</v>
      </c>
      <c r="J32" s="65"/>
      <c r="K32" s="66"/>
      <c r="L32" s="65"/>
      <c r="M32" s="66"/>
      <c r="N32" s="65"/>
      <c r="O32" s="66"/>
      <c r="P32" s="65"/>
      <c r="Q32" s="66"/>
      <c r="R32" s="65">
        <f>VLOOKUP($A32,'Return Data'!$B$7:$R$2292,16,0)</f>
        <v>101.1174</v>
      </c>
      <c r="S32" s="67">
        <f t="shared" si="7"/>
        <v>1</v>
      </c>
    </row>
    <row r="33" spans="1:19" x14ac:dyDescent="0.3">
      <c r="A33" s="63" t="s">
        <v>1939</v>
      </c>
      <c r="B33" s="64">
        <f>VLOOKUP($A33,'Return Data'!$B$7:$R$2292,3,0)</f>
        <v>44482</v>
      </c>
      <c r="C33" s="65">
        <f>VLOOKUP($A33,'Return Data'!$B$7:$R$2292,4,0)</f>
        <v>208.95009999999999</v>
      </c>
      <c r="D33" s="65">
        <f>VLOOKUP($A33,'Return Data'!$B$7:$R$2292,10,0)</f>
        <v>15.1081</v>
      </c>
      <c r="E33" s="66">
        <f t="shared" si="0"/>
        <v>10</v>
      </c>
      <c r="F33" s="65">
        <f>VLOOKUP($A33,'Return Data'!$B$7:$R$2292,11,0)</f>
        <v>35.0871</v>
      </c>
      <c r="G33" s="66">
        <f t="shared" si="11"/>
        <v>14</v>
      </c>
      <c r="H33" s="65">
        <f>VLOOKUP($A33,'Return Data'!$B$7:$R$2292,12,0)</f>
        <v>40.2316</v>
      </c>
      <c r="I33" s="66">
        <f t="shared" si="12"/>
        <v>19</v>
      </c>
      <c r="J33" s="65">
        <f>VLOOKUP($A33,'Return Data'!$B$7:$R$2292,13,0)</f>
        <v>78.285399999999996</v>
      </c>
      <c r="K33" s="66">
        <f>RANK(J33,J$8:J$33,0)</f>
        <v>16</v>
      </c>
      <c r="L33" s="65">
        <f>VLOOKUP($A33,'Return Data'!$B$7:$R$2292,17,0)</f>
        <v>45.185400000000001</v>
      </c>
      <c r="M33" s="66">
        <f>RANK(L33,L$8:L$33,0)</f>
        <v>6</v>
      </c>
      <c r="N33" s="65">
        <f>VLOOKUP($A33,'Return Data'!$B$7:$R$2292,14,0)</f>
        <v>28.462199999999999</v>
      </c>
      <c r="O33" s="66">
        <f>RANK(N33,N$8:N$33,0)</f>
        <v>11</v>
      </c>
      <c r="P33" s="65">
        <f>VLOOKUP($A33,'Return Data'!$B$7:$R$2292,15,0)</f>
        <v>16.8446</v>
      </c>
      <c r="Q33" s="66">
        <f>RANK(P33,P$8:P$33,0)</f>
        <v>16</v>
      </c>
      <c r="R33" s="65">
        <f>VLOOKUP($A33,'Return Data'!$B$7:$R$2292,16,0)</f>
        <v>22.027999999999999</v>
      </c>
      <c r="S33" s="67">
        <f t="shared" si="7"/>
        <v>10</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14.81955</v>
      </c>
      <c r="E35" s="74"/>
      <c r="F35" s="75">
        <f>AVERAGE(F8:F33)</f>
        <v>35.724115384615381</v>
      </c>
      <c r="G35" s="74"/>
      <c r="H35" s="75">
        <f>AVERAGE(H8:H33)</f>
        <v>43.499042307692314</v>
      </c>
      <c r="I35" s="74"/>
      <c r="J35" s="75">
        <f>AVERAGE(J8:J33)</f>
        <v>80.706656000000009</v>
      </c>
      <c r="K35" s="74"/>
      <c r="L35" s="75">
        <f>AVERAGE(L8:L33)</f>
        <v>41.780630434782601</v>
      </c>
      <c r="M35" s="74"/>
      <c r="N35" s="75">
        <f>AVERAGE(N8:N33)</f>
        <v>27.715272727272726</v>
      </c>
      <c r="O35" s="74"/>
      <c r="P35" s="75">
        <f>AVERAGE(P8:P33)</f>
        <v>18.259009523809524</v>
      </c>
      <c r="Q35" s="74"/>
      <c r="R35" s="75">
        <f>AVERAGE(R8:R33)</f>
        <v>25.231515384615381</v>
      </c>
      <c r="S35" s="76"/>
    </row>
    <row r="36" spans="1:19" x14ac:dyDescent="0.3">
      <c r="A36" s="73" t="s">
        <v>28</v>
      </c>
      <c r="B36" s="74"/>
      <c r="C36" s="74"/>
      <c r="D36" s="75">
        <f>MIN(D8:D33)</f>
        <v>10.792199999999999</v>
      </c>
      <c r="E36" s="74"/>
      <c r="F36" s="75">
        <f>MIN(F8:F33)</f>
        <v>26.919</v>
      </c>
      <c r="G36" s="74"/>
      <c r="H36" s="75">
        <f>MIN(H8:H33)</f>
        <v>31.1249</v>
      </c>
      <c r="I36" s="74"/>
      <c r="J36" s="75">
        <f>MIN(J8:J33)</f>
        <v>59.230899999999998</v>
      </c>
      <c r="K36" s="74"/>
      <c r="L36" s="75">
        <f>MIN(L8:L33)</f>
        <v>31.595500000000001</v>
      </c>
      <c r="M36" s="74"/>
      <c r="N36" s="75">
        <f>MIN(N8:N33)</f>
        <v>20.252800000000001</v>
      </c>
      <c r="O36" s="74"/>
      <c r="P36" s="75">
        <f>MIN(P8:P33)</f>
        <v>12.8659</v>
      </c>
      <c r="Q36" s="74"/>
      <c r="R36" s="75">
        <f>MIN(R8:R33)</f>
        <v>11.663600000000001</v>
      </c>
      <c r="S36" s="76"/>
    </row>
    <row r="37" spans="1:19" ht="15" thickBot="1" x14ac:dyDescent="0.35">
      <c r="A37" s="77" t="s">
        <v>29</v>
      </c>
      <c r="B37" s="78"/>
      <c r="C37" s="78"/>
      <c r="D37" s="79">
        <f>MAX(D8:D33)</f>
        <v>20.5487</v>
      </c>
      <c r="E37" s="78"/>
      <c r="F37" s="79">
        <f>MAX(F8:F33)</f>
        <v>46.188299999999998</v>
      </c>
      <c r="G37" s="78"/>
      <c r="H37" s="79">
        <f>MAX(H8:H33)</f>
        <v>54.948900000000002</v>
      </c>
      <c r="I37" s="78"/>
      <c r="J37" s="79">
        <f>MAX(J8:J33)</f>
        <v>96.876300000000001</v>
      </c>
      <c r="K37" s="78"/>
      <c r="L37" s="79">
        <f>MAX(L8:L33)</f>
        <v>64.412199999999999</v>
      </c>
      <c r="M37" s="78"/>
      <c r="N37" s="79">
        <f>MAX(N8:N33)</f>
        <v>39.719499999999996</v>
      </c>
      <c r="O37" s="78"/>
      <c r="P37" s="79">
        <f>MAX(P8:P33)</f>
        <v>23.065300000000001</v>
      </c>
      <c r="Q37" s="78"/>
      <c r="R37" s="79">
        <f>MAX(R8:R33)</f>
        <v>101.1174</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Data'!$B$7:$R$2292,3,0)</f>
        <v>44482</v>
      </c>
      <c r="C8" s="65">
        <f>VLOOKUP($A8,'Return Data'!$B$7:$R$2292,4,0)</f>
        <v>485.21</v>
      </c>
      <c r="D8" s="65">
        <f>VLOOKUP($A8,'Return Data'!$B$7:$R$2292,10,0)</f>
        <v>17.9498</v>
      </c>
      <c r="E8" s="66">
        <f t="shared" ref="E8:E33" si="0">RANK(D8,D$8:D$33,0)</f>
        <v>5</v>
      </c>
      <c r="F8" s="65">
        <f>VLOOKUP($A8,'Return Data'!$B$7:$R$2292,11,0)</f>
        <v>39.652900000000002</v>
      </c>
      <c r="G8" s="66">
        <f t="shared" ref="G8:G25" si="1">RANK(F8,F$8:F$33,0)</f>
        <v>6</v>
      </c>
      <c r="H8" s="65">
        <f>VLOOKUP($A8,'Return Data'!$B$7:$R$2292,12,0)</f>
        <v>45.664999999999999</v>
      </c>
      <c r="I8" s="66">
        <f t="shared" ref="I8:I25" si="2">RANK(H8,H$8:H$33,0)</f>
        <v>5</v>
      </c>
      <c r="J8" s="65">
        <f>VLOOKUP($A8,'Return Data'!$B$7:$R$2292,13,0)</f>
        <v>82.636399999999995</v>
      </c>
      <c r="K8" s="66">
        <f t="shared" ref="K8:K21" si="3">RANK(J8,J$8:J$33,0)</f>
        <v>10</v>
      </c>
      <c r="L8" s="65">
        <f>VLOOKUP($A8,'Return Data'!$B$7:$R$2292,17,0)</f>
        <v>36.722700000000003</v>
      </c>
      <c r="M8" s="66">
        <f t="shared" ref="M8:M21" si="4">RANK(L8,L$8:L$33,0)</f>
        <v>18</v>
      </c>
      <c r="N8" s="65">
        <f>VLOOKUP($A8,'Return Data'!$B$7:$R$2292,14,0)</f>
        <v>21.4331</v>
      </c>
      <c r="O8" s="66">
        <f t="shared" ref="O8:O20" si="5">RANK(N8,N$8:N$33,0)</f>
        <v>20</v>
      </c>
      <c r="P8" s="65">
        <f>VLOOKUP($A8,'Return Data'!$B$7:$R$2292,15,0)</f>
        <v>13.3756</v>
      </c>
      <c r="Q8" s="66">
        <f t="shared" ref="Q8:Q16" si="6">RANK(P8,P$8:P$33,0)</f>
        <v>19</v>
      </c>
      <c r="R8" s="65">
        <f>VLOOKUP($A8,'Return Data'!$B$7:$R$2292,16,0)</f>
        <v>22.6144</v>
      </c>
      <c r="S8" s="67">
        <f t="shared" ref="S8:S33" si="7">RANK(R8,R$8:R$33,0)</f>
        <v>6</v>
      </c>
    </row>
    <row r="9" spans="1:20" x14ac:dyDescent="0.3">
      <c r="A9" s="63" t="s">
        <v>1151</v>
      </c>
      <c r="B9" s="64">
        <f>VLOOKUP($A9,'Return Data'!$B$7:$R$2292,3,0)</f>
        <v>44482</v>
      </c>
      <c r="C9" s="65">
        <f>VLOOKUP($A9,'Return Data'!$B$7:$R$2292,4,0)</f>
        <v>72.33</v>
      </c>
      <c r="D9" s="65">
        <f>VLOOKUP($A9,'Return Data'!$B$7:$R$2292,10,0)</f>
        <v>16.510999999999999</v>
      </c>
      <c r="E9" s="66">
        <f t="shared" si="0"/>
        <v>7</v>
      </c>
      <c r="F9" s="65">
        <f>VLOOKUP($A9,'Return Data'!$B$7:$R$2292,11,0)</f>
        <v>35.019599999999997</v>
      </c>
      <c r="G9" s="66">
        <f t="shared" si="1"/>
        <v>12</v>
      </c>
      <c r="H9" s="65">
        <f>VLOOKUP($A9,'Return Data'!$B$7:$R$2292,12,0)</f>
        <v>40.093000000000004</v>
      </c>
      <c r="I9" s="66">
        <f t="shared" si="2"/>
        <v>17</v>
      </c>
      <c r="J9" s="65">
        <f>VLOOKUP($A9,'Return Data'!$B$7:$R$2292,13,0)</f>
        <v>70.148200000000003</v>
      </c>
      <c r="K9" s="66">
        <f t="shared" si="3"/>
        <v>22</v>
      </c>
      <c r="L9" s="65">
        <f>VLOOKUP($A9,'Return Data'!$B$7:$R$2292,17,0)</f>
        <v>38.090899999999998</v>
      </c>
      <c r="M9" s="66">
        <f t="shared" si="4"/>
        <v>14</v>
      </c>
      <c r="N9" s="65">
        <f>VLOOKUP($A9,'Return Data'!$B$7:$R$2292,14,0)</f>
        <v>29.679099999999998</v>
      </c>
      <c r="O9" s="66">
        <f t="shared" si="5"/>
        <v>3</v>
      </c>
      <c r="P9" s="65">
        <f>VLOOKUP($A9,'Return Data'!$B$7:$R$2292,15,0)</f>
        <v>21.546900000000001</v>
      </c>
      <c r="Q9" s="66">
        <f t="shared" si="6"/>
        <v>1</v>
      </c>
      <c r="R9" s="65">
        <f>VLOOKUP($A9,'Return Data'!$B$7:$R$2292,16,0)</f>
        <v>20.401</v>
      </c>
      <c r="S9" s="67">
        <f t="shared" si="7"/>
        <v>9</v>
      </c>
    </row>
    <row r="10" spans="1:20" x14ac:dyDescent="0.3">
      <c r="A10" s="63" t="s">
        <v>1152</v>
      </c>
      <c r="B10" s="64">
        <f>VLOOKUP($A10,'Return Data'!$B$7:$R$2292,3,0)</f>
        <v>44482</v>
      </c>
      <c r="C10" s="65">
        <f>VLOOKUP($A10,'Return Data'!$B$7:$R$2292,4,0)</f>
        <v>18.190000000000001</v>
      </c>
      <c r="D10" s="65">
        <f>VLOOKUP($A10,'Return Data'!$B$7:$R$2292,10,0)</f>
        <v>19.592400000000001</v>
      </c>
      <c r="E10" s="66">
        <f t="shared" si="0"/>
        <v>2</v>
      </c>
      <c r="F10" s="65">
        <f>VLOOKUP($A10,'Return Data'!$B$7:$R$2292,11,0)</f>
        <v>45.52</v>
      </c>
      <c r="G10" s="66">
        <f t="shared" si="1"/>
        <v>1</v>
      </c>
      <c r="H10" s="65">
        <f>VLOOKUP($A10,'Return Data'!$B$7:$R$2292,12,0)</f>
        <v>50.7042</v>
      </c>
      <c r="I10" s="66">
        <f t="shared" si="2"/>
        <v>2</v>
      </c>
      <c r="J10" s="65">
        <f>VLOOKUP($A10,'Return Data'!$B$7:$R$2292,13,0)</f>
        <v>87.332599999999999</v>
      </c>
      <c r="K10" s="66">
        <f t="shared" si="3"/>
        <v>5</v>
      </c>
      <c r="L10" s="65">
        <f>VLOOKUP($A10,'Return Data'!$B$7:$R$2292,17,0)</f>
        <v>45.464500000000001</v>
      </c>
      <c r="M10" s="66">
        <f t="shared" si="4"/>
        <v>3</v>
      </c>
      <c r="N10" s="65">
        <f>VLOOKUP($A10,'Return Data'!$B$7:$R$2292,14,0)</f>
        <v>29.314499999999999</v>
      </c>
      <c r="O10" s="66">
        <f t="shared" si="5"/>
        <v>4</v>
      </c>
      <c r="P10" s="65">
        <f>VLOOKUP($A10,'Return Data'!$B$7:$R$2292,15,0)</f>
        <v>17.9331</v>
      </c>
      <c r="Q10" s="66">
        <f t="shared" si="6"/>
        <v>8</v>
      </c>
      <c r="R10" s="65">
        <f>VLOOKUP($A10,'Return Data'!$B$7:$R$2292,16,0)</f>
        <v>5.5724999999999998</v>
      </c>
      <c r="S10" s="67">
        <f t="shared" si="7"/>
        <v>26</v>
      </c>
    </row>
    <row r="11" spans="1:20" x14ac:dyDescent="0.3">
      <c r="A11" s="63" t="s">
        <v>1154</v>
      </c>
      <c r="B11" s="64">
        <f>VLOOKUP($A11,'Return Data'!$B$7:$R$2292,3,0)</f>
        <v>44482</v>
      </c>
      <c r="C11" s="65">
        <f>VLOOKUP($A11,'Return Data'!$B$7:$R$2292,4,0)</f>
        <v>61.402000000000001</v>
      </c>
      <c r="D11" s="65">
        <f>VLOOKUP($A11,'Return Data'!$B$7:$R$2292,10,0)</f>
        <v>12.8942</v>
      </c>
      <c r="E11" s="66">
        <f t="shared" si="0"/>
        <v>18</v>
      </c>
      <c r="F11" s="65">
        <f>VLOOKUP($A11,'Return Data'!$B$7:$R$2292,11,0)</f>
        <v>33.881300000000003</v>
      </c>
      <c r="G11" s="66">
        <f t="shared" si="1"/>
        <v>16</v>
      </c>
      <c r="H11" s="65">
        <f>VLOOKUP($A11,'Return Data'!$B$7:$R$2292,12,0)</f>
        <v>44.298699999999997</v>
      </c>
      <c r="I11" s="66">
        <f t="shared" si="2"/>
        <v>10</v>
      </c>
      <c r="J11" s="65">
        <f>VLOOKUP($A11,'Return Data'!$B$7:$R$2292,13,0)</f>
        <v>80.186000000000007</v>
      </c>
      <c r="K11" s="66">
        <f t="shared" si="3"/>
        <v>13</v>
      </c>
      <c r="L11" s="65">
        <f>VLOOKUP($A11,'Return Data'!$B$7:$R$2292,17,0)</f>
        <v>41.669699999999999</v>
      </c>
      <c r="M11" s="66">
        <f t="shared" si="4"/>
        <v>8</v>
      </c>
      <c r="N11" s="65">
        <f>VLOOKUP($A11,'Return Data'!$B$7:$R$2292,14,0)</f>
        <v>27.6267</v>
      </c>
      <c r="O11" s="66">
        <f t="shared" si="5"/>
        <v>10</v>
      </c>
      <c r="P11" s="65">
        <f>VLOOKUP($A11,'Return Data'!$B$7:$R$2292,15,0)</f>
        <v>16.906700000000001</v>
      </c>
      <c r="Q11" s="66">
        <f t="shared" si="6"/>
        <v>11</v>
      </c>
      <c r="R11" s="65">
        <f>VLOOKUP($A11,'Return Data'!$B$7:$R$2292,16,0)</f>
        <v>12.4556</v>
      </c>
      <c r="S11" s="67">
        <f t="shared" si="7"/>
        <v>24</v>
      </c>
    </row>
    <row r="12" spans="1:20" x14ac:dyDescent="0.3">
      <c r="A12" s="63" t="s">
        <v>1157</v>
      </c>
      <c r="B12" s="64">
        <f>VLOOKUP($A12,'Return Data'!$B$7:$R$2292,3,0)</f>
        <v>44482</v>
      </c>
      <c r="C12" s="65">
        <f>VLOOKUP($A12,'Return Data'!$B$7:$R$2292,4,0)</f>
        <v>96.796000000000006</v>
      </c>
      <c r="D12" s="65">
        <f>VLOOKUP($A12,'Return Data'!$B$7:$R$2292,10,0)</f>
        <v>10.5267</v>
      </c>
      <c r="E12" s="66">
        <f t="shared" si="0"/>
        <v>26</v>
      </c>
      <c r="F12" s="65">
        <f>VLOOKUP($A12,'Return Data'!$B$7:$R$2292,11,0)</f>
        <v>27.279399999999999</v>
      </c>
      <c r="G12" s="66">
        <f t="shared" si="1"/>
        <v>25</v>
      </c>
      <c r="H12" s="65">
        <f>VLOOKUP($A12,'Return Data'!$B$7:$R$2292,12,0)</f>
        <v>30.1721</v>
      </c>
      <c r="I12" s="66">
        <f t="shared" si="2"/>
        <v>26</v>
      </c>
      <c r="J12" s="65">
        <f>VLOOKUP($A12,'Return Data'!$B$7:$R$2292,13,0)</f>
        <v>57.679000000000002</v>
      </c>
      <c r="K12" s="66">
        <f t="shared" si="3"/>
        <v>25</v>
      </c>
      <c r="L12" s="65">
        <f>VLOOKUP($A12,'Return Data'!$B$7:$R$2292,17,0)</f>
        <v>34.799700000000001</v>
      </c>
      <c r="M12" s="66">
        <f t="shared" si="4"/>
        <v>19</v>
      </c>
      <c r="N12" s="65">
        <f>VLOOKUP($A12,'Return Data'!$B$7:$R$2292,14,0)</f>
        <v>25.668399999999998</v>
      </c>
      <c r="O12" s="66">
        <f t="shared" si="5"/>
        <v>13</v>
      </c>
      <c r="P12" s="65">
        <f>VLOOKUP($A12,'Return Data'!$B$7:$R$2292,15,0)</f>
        <v>16.588200000000001</v>
      </c>
      <c r="Q12" s="66">
        <f t="shared" si="6"/>
        <v>12</v>
      </c>
      <c r="R12" s="65">
        <f>VLOOKUP($A12,'Return Data'!$B$7:$R$2292,16,0)</f>
        <v>16.429099999999998</v>
      </c>
      <c r="S12" s="67">
        <f t="shared" si="7"/>
        <v>18</v>
      </c>
    </row>
    <row r="13" spans="1:20" x14ac:dyDescent="0.3">
      <c r="A13" s="63" t="s">
        <v>1159</v>
      </c>
      <c r="B13" s="64">
        <f>VLOOKUP($A13,'Return Data'!$B$7:$R$2292,3,0)</f>
        <v>44482</v>
      </c>
      <c r="C13" s="65">
        <f>VLOOKUP($A13,'Return Data'!$B$7:$R$2292,4,0)</f>
        <v>52.808999999999997</v>
      </c>
      <c r="D13" s="65">
        <f>VLOOKUP($A13,'Return Data'!$B$7:$R$2292,10,0)</f>
        <v>13.1638</v>
      </c>
      <c r="E13" s="66">
        <f t="shared" si="0"/>
        <v>16</v>
      </c>
      <c r="F13" s="65">
        <f>VLOOKUP($A13,'Return Data'!$B$7:$R$2292,11,0)</f>
        <v>36.049599999999998</v>
      </c>
      <c r="G13" s="66">
        <f t="shared" si="1"/>
        <v>10</v>
      </c>
      <c r="H13" s="65">
        <f>VLOOKUP($A13,'Return Data'!$B$7:$R$2292,12,0)</f>
        <v>45.563499999999998</v>
      </c>
      <c r="I13" s="66">
        <f t="shared" si="2"/>
        <v>8</v>
      </c>
      <c r="J13" s="65">
        <f>VLOOKUP($A13,'Return Data'!$B$7:$R$2292,13,0)</f>
        <v>88.072900000000004</v>
      </c>
      <c r="K13" s="66">
        <f t="shared" si="3"/>
        <v>4</v>
      </c>
      <c r="L13" s="65">
        <f>VLOOKUP($A13,'Return Data'!$B$7:$R$2292,17,0)</f>
        <v>43.542099999999998</v>
      </c>
      <c r="M13" s="66">
        <f t="shared" si="4"/>
        <v>6</v>
      </c>
      <c r="N13" s="65">
        <f>VLOOKUP($A13,'Return Data'!$B$7:$R$2292,14,0)</f>
        <v>29.0366</v>
      </c>
      <c r="O13" s="66">
        <f t="shared" si="5"/>
        <v>5</v>
      </c>
      <c r="P13" s="65">
        <f>VLOOKUP($A13,'Return Data'!$B$7:$R$2292,15,0)</f>
        <v>18.937799999999999</v>
      </c>
      <c r="Q13" s="66">
        <f t="shared" si="6"/>
        <v>4</v>
      </c>
      <c r="R13" s="65">
        <f>VLOOKUP($A13,'Return Data'!$B$7:$R$2292,16,0)</f>
        <v>12.8078</v>
      </c>
      <c r="S13" s="67">
        <f t="shared" si="7"/>
        <v>21</v>
      </c>
    </row>
    <row r="14" spans="1:20" x14ac:dyDescent="0.3">
      <c r="A14" s="63" t="s">
        <v>1160</v>
      </c>
      <c r="B14" s="64">
        <f>VLOOKUP($A14,'Return Data'!$B$7:$R$2292,3,0)</f>
        <v>44482</v>
      </c>
      <c r="C14" s="65">
        <f>VLOOKUP($A14,'Return Data'!$B$7:$R$2292,4,0)</f>
        <v>1621.1772000000001</v>
      </c>
      <c r="D14" s="65">
        <f>VLOOKUP($A14,'Return Data'!$B$7:$R$2292,10,0)</f>
        <v>13.398199999999999</v>
      </c>
      <c r="E14" s="66">
        <f t="shared" si="0"/>
        <v>12</v>
      </c>
      <c r="F14" s="65">
        <f>VLOOKUP($A14,'Return Data'!$B$7:$R$2292,11,0)</f>
        <v>31.604099999999999</v>
      </c>
      <c r="G14" s="66">
        <f t="shared" si="1"/>
        <v>20</v>
      </c>
      <c r="H14" s="65">
        <f>VLOOKUP($A14,'Return Data'!$B$7:$R$2292,12,0)</f>
        <v>35.9803</v>
      </c>
      <c r="I14" s="66">
        <f t="shared" si="2"/>
        <v>24</v>
      </c>
      <c r="J14" s="65">
        <f>VLOOKUP($A14,'Return Data'!$B$7:$R$2292,13,0)</f>
        <v>76.611500000000007</v>
      </c>
      <c r="K14" s="66">
        <f t="shared" si="3"/>
        <v>17</v>
      </c>
      <c r="L14" s="65">
        <f>VLOOKUP($A14,'Return Data'!$B$7:$R$2292,17,0)</f>
        <v>33.308599999999998</v>
      </c>
      <c r="M14" s="66">
        <f t="shared" si="4"/>
        <v>20</v>
      </c>
      <c r="N14" s="65">
        <f>VLOOKUP($A14,'Return Data'!$B$7:$R$2292,14,0)</f>
        <v>22.700099999999999</v>
      </c>
      <c r="O14" s="66">
        <f t="shared" si="5"/>
        <v>18</v>
      </c>
      <c r="P14" s="65">
        <f>VLOOKUP($A14,'Return Data'!$B$7:$R$2292,15,0)</f>
        <v>15.226100000000001</v>
      </c>
      <c r="Q14" s="66">
        <f t="shared" si="6"/>
        <v>17</v>
      </c>
      <c r="R14" s="65">
        <f>VLOOKUP($A14,'Return Data'!$B$7:$R$2292,16,0)</f>
        <v>20.0185</v>
      </c>
      <c r="S14" s="67">
        <f t="shared" si="7"/>
        <v>10</v>
      </c>
    </row>
    <row r="15" spans="1:20" x14ac:dyDescent="0.3">
      <c r="A15" s="63" t="s">
        <v>1162</v>
      </c>
      <c r="B15" s="64">
        <f>VLOOKUP($A15,'Return Data'!$B$7:$R$2292,3,0)</f>
        <v>44482</v>
      </c>
      <c r="C15" s="65">
        <f>VLOOKUP($A15,'Return Data'!$B$7:$R$2292,4,0)</f>
        <v>96.042000000000002</v>
      </c>
      <c r="D15" s="65">
        <f>VLOOKUP($A15,'Return Data'!$B$7:$R$2292,10,0)</f>
        <v>13.293100000000001</v>
      </c>
      <c r="E15" s="66">
        <f t="shared" si="0"/>
        <v>14</v>
      </c>
      <c r="F15" s="65">
        <f>VLOOKUP($A15,'Return Data'!$B$7:$R$2292,11,0)</f>
        <v>31.905899999999999</v>
      </c>
      <c r="G15" s="66">
        <f t="shared" si="1"/>
        <v>19</v>
      </c>
      <c r="H15" s="65">
        <f>VLOOKUP($A15,'Return Data'!$B$7:$R$2292,12,0)</f>
        <v>41.068100000000001</v>
      </c>
      <c r="I15" s="66">
        <f t="shared" si="2"/>
        <v>16</v>
      </c>
      <c r="J15" s="65">
        <f>VLOOKUP($A15,'Return Data'!$B$7:$R$2292,13,0)</f>
        <v>77.783100000000005</v>
      </c>
      <c r="K15" s="66">
        <f t="shared" si="3"/>
        <v>15</v>
      </c>
      <c r="L15" s="65">
        <f>VLOOKUP($A15,'Return Data'!$B$7:$R$2292,17,0)</f>
        <v>38.470100000000002</v>
      </c>
      <c r="M15" s="66">
        <f t="shared" si="4"/>
        <v>12</v>
      </c>
      <c r="N15" s="65">
        <f>VLOOKUP($A15,'Return Data'!$B$7:$R$2292,14,0)</f>
        <v>23.8523</v>
      </c>
      <c r="O15" s="66">
        <f t="shared" si="5"/>
        <v>15</v>
      </c>
      <c r="P15" s="65">
        <f>VLOOKUP($A15,'Return Data'!$B$7:$R$2292,15,0)</f>
        <v>15.9459</v>
      </c>
      <c r="Q15" s="66">
        <f t="shared" si="6"/>
        <v>15</v>
      </c>
      <c r="R15" s="65">
        <f>VLOOKUP($A15,'Return Data'!$B$7:$R$2292,16,0)</f>
        <v>17.1236</v>
      </c>
      <c r="S15" s="67">
        <f t="shared" si="7"/>
        <v>15</v>
      </c>
    </row>
    <row r="16" spans="1:20" x14ac:dyDescent="0.3">
      <c r="A16" s="63" t="s">
        <v>1164</v>
      </c>
      <c r="B16" s="64">
        <f>VLOOKUP($A16,'Return Data'!$B$7:$R$2292,3,0)</f>
        <v>44482</v>
      </c>
      <c r="C16" s="65">
        <f>VLOOKUP($A16,'Return Data'!$B$7:$R$2292,4,0)</f>
        <v>168.93</v>
      </c>
      <c r="D16" s="65">
        <f>VLOOKUP($A16,'Return Data'!$B$7:$R$2292,10,0)</f>
        <v>12.0077</v>
      </c>
      <c r="E16" s="66">
        <f t="shared" si="0"/>
        <v>22</v>
      </c>
      <c r="F16" s="65">
        <f>VLOOKUP($A16,'Return Data'!$B$7:$R$2292,11,0)</f>
        <v>35.1008</v>
      </c>
      <c r="G16" s="66">
        <f t="shared" si="1"/>
        <v>11</v>
      </c>
      <c r="H16" s="65">
        <f>VLOOKUP($A16,'Return Data'!$B$7:$R$2292,12,0)</f>
        <v>41.269399999999997</v>
      </c>
      <c r="I16" s="66">
        <f t="shared" si="2"/>
        <v>15</v>
      </c>
      <c r="J16" s="65">
        <f>VLOOKUP($A16,'Return Data'!$B$7:$R$2292,13,0)</f>
        <v>83.499899999999997</v>
      </c>
      <c r="K16" s="66">
        <f t="shared" si="3"/>
        <v>9</v>
      </c>
      <c r="L16" s="65">
        <f>VLOOKUP($A16,'Return Data'!$B$7:$R$2292,17,0)</f>
        <v>37.2684</v>
      </c>
      <c r="M16" s="66">
        <f t="shared" si="4"/>
        <v>17</v>
      </c>
      <c r="N16" s="65">
        <f>VLOOKUP($A16,'Return Data'!$B$7:$R$2292,14,0)</f>
        <v>23.761900000000001</v>
      </c>
      <c r="O16" s="66">
        <f t="shared" si="5"/>
        <v>16</v>
      </c>
      <c r="P16" s="65">
        <f>VLOOKUP($A16,'Return Data'!$B$7:$R$2292,15,0)</f>
        <v>16.445499999999999</v>
      </c>
      <c r="Q16" s="66">
        <f t="shared" si="6"/>
        <v>13</v>
      </c>
      <c r="R16" s="65">
        <f>VLOOKUP($A16,'Return Data'!$B$7:$R$2292,16,0)</f>
        <v>18.126200000000001</v>
      </c>
      <c r="S16" s="67">
        <f t="shared" si="7"/>
        <v>12</v>
      </c>
    </row>
    <row r="17" spans="1:19" x14ac:dyDescent="0.3">
      <c r="A17" s="63" t="s">
        <v>1166</v>
      </c>
      <c r="B17" s="64">
        <f>VLOOKUP($A17,'Return Data'!$B$7:$R$2292,3,0)</f>
        <v>44482</v>
      </c>
      <c r="C17" s="65">
        <f>VLOOKUP($A17,'Return Data'!$B$7:$R$2292,4,0)</f>
        <v>18.77</v>
      </c>
      <c r="D17" s="65">
        <f>VLOOKUP($A17,'Return Data'!$B$7:$R$2292,10,0)</f>
        <v>15.7927</v>
      </c>
      <c r="E17" s="66">
        <f t="shared" si="0"/>
        <v>9</v>
      </c>
      <c r="F17" s="65">
        <f>VLOOKUP($A17,'Return Data'!$B$7:$R$2292,11,0)</f>
        <v>34.359299999999998</v>
      </c>
      <c r="G17" s="66">
        <f t="shared" si="1"/>
        <v>15</v>
      </c>
      <c r="H17" s="65">
        <f>VLOOKUP($A17,'Return Data'!$B$7:$R$2292,12,0)</f>
        <v>39.865900000000003</v>
      </c>
      <c r="I17" s="66">
        <f t="shared" si="2"/>
        <v>18</v>
      </c>
      <c r="J17" s="65">
        <f>VLOOKUP($A17,'Return Data'!$B$7:$R$2292,13,0)</f>
        <v>73.957400000000007</v>
      </c>
      <c r="K17" s="66">
        <f t="shared" si="3"/>
        <v>18</v>
      </c>
      <c r="L17" s="65">
        <f>VLOOKUP($A17,'Return Data'!$B$7:$R$2292,17,0)</f>
        <v>37.582900000000002</v>
      </c>
      <c r="M17" s="66">
        <f t="shared" si="4"/>
        <v>16</v>
      </c>
      <c r="N17" s="65">
        <f>VLOOKUP($A17,'Return Data'!$B$7:$R$2292,14,0)</f>
        <v>22.577500000000001</v>
      </c>
      <c r="O17" s="66">
        <f t="shared" si="5"/>
        <v>19</v>
      </c>
      <c r="P17" s="65"/>
      <c r="Q17" s="66"/>
      <c r="R17" s="65">
        <f>VLOOKUP($A17,'Return Data'!$B$7:$R$2292,16,0)</f>
        <v>14.2784</v>
      </c>
      <c r="S17" s="67">
        <f t="shared" si="7"/>
        <v>20</v>
      </c>
    </row>
    <row r="18" spans="1:19" x14ac:dyDescent="0.3">
      <c r="A18" s="63" t="s">
        <v>1168</v>
      </c>
      <c r="B18" s="64">
        <f>VLOOKUP($A18,'Return Data'!$B$7:$R$2292,3,0)</f>
        <v>44482</v>
      </c>
      <c r="C18" s="65">
        <f>VLOOKUP($A18,'Return Data'!$B$7:$R$2292,4,0)</f>
        <v>90.79</v>
      </c>
      <c r="D18" s="65">
        <f>VLOOKUP($A18,'Return Data'!$B$7:$R$2292,10,0)</f>
        <v>13.063499999999999</v>
      </c>
      <c r="E18" s="66">
        <f t="shared" si="0"/>
        <v>17</v>
      </c>
      <c r="F18" s="65">
        <f>VLOOKUP($A18,'Return Data'!$B$7:$R$2292,11,0)</f>
        <v>34.643300000000004</v>
      </c>
      <c r="G18" s="66">
        <f t="shared" si="1"/>
        <v>13</v>
      </c>
      <c r="H18" s="65">
        <f>VLOOKUP($A18,'Return Data'!$B$7:$R$2292,12,0)</f>
        <v>38.441600000000001</v>
      </c>
      <c r="I18" s="66">
        <f t="shared" si="2"/>
        <v>21</v>
      </c>
      <c r="J18" s="65">
        <f>VLOOKUP($A18,'Return Data'!$B$7:$R$2292,13,0)</f>
        <v>71.075900000000004</v>
      </c>
      <c r="K18" s="66">
        <f t="shared" si="3"/>
        <v>21</v>
      </c>
      <c r="L18" s="65">
        <f>VLOOKUP($A18,'Return Data'!$B$7:$R$2292,17,0)</f>
        <v>39.226999999999997</v>
      </c>
      <c r="M18" s="66">
        <f t="shared" si="4"/>
        <v>11</v>
      </c>
      <c r="N18" s="65">
        <f>VLOOKUP($A18,'Return Data'!$B$7:$R$2292,14,0)</f>
        <v>26.017600000000002</v>
      </c>
      <c r="O18" s="66">
        <f t="shared" si="5"/>
        <v>12</v>
      </c>
      <c r="P18" s="65">
        <f>VLOOKUP($A18,'Return Data'!$B$7:$R$2292,15,0)</f>
        <v>18.498100000000001</v>
      </c>
      <c r="Q18" s="66">
        <f>RANK(P18,P$8:P$33,0)</f>
        <v>6</v>
      </c>
      <c r="R18" s="65">
        <f>VLOOKUP($A18,'Return Data'!$B$7:$R$2292,16,0)</f>
        <v>16.436800000000002</v>
      </c>
      <c r="S18" s="67">
        <f t="shared" si="7"/>
        <v>17</v>
      </c>
    </row>
    <row r="19" spans="1:19" x14ac:dyDescent="0.3">
      <c r="A19" s="63" t="s">
        <v>1170</v>
      </c>
      <c r="B19" s="64">
        <f>VLOOKUP($A19,'Return Data'!$B$7:$R$2292,3,0)</f>
        <v>44482</v>
      </c>
      <c r="C19" s="65">
        <f>VLOOKUP($A19,'Return Data'!$B$7:$R$2292,4,0)</f>
        <v>74.019000000000005</v>
      </c>
      <c r="D19" s="65">
        <f>VLOOKUP($A19,'Return Data'!$B$7:$R$2292,10,0)</f>
        <v>11.966799999999999</v>
      </c>
      <c r="E19" s="66">
        <f t="shared" si="0"/>
        <v>23</v>
      </c>
      <c r="F19" s="65">
        <f>VLOOKUP($A19,'Return Data'!$B$7:$R$2292,11,0)</f>
        <v>29.4876</v>
      </c>
      <c r="G19" s="66">
        <f t="shared" si="1"/>
        <v>24</v>
      </c>
      <c r="H19" s="65">
        <f>VLOOKUP($A19,'Return Data'!$B$7:$R$2292,12,0)</f>
        <v>42.393500000000003</v>
      </c>
      <c r="I19" s="66">
        <f t="shared" si="2"/>
        <v>13</v>
      </c>
      <c r="J19" s="65">
        <f>VLOOKUP($A19,'Return Data'!$B$7:$R$2292,13,0)</f>
        <v>80.7149</v>
      </c>
      <c r="K19" s="66">
        <f t="shared" si="3"/>
        <v>12</v>
      </c>
      <c r="L19" s="65">
        <f>VLOOKUP($A19,'Return Data'!$B$7:$R$2292,17,0)</f>
        <v>40.982999999999997</v>
      </c>
      <c r="M19" s="66">
        <f t="shared" si="4"/>
        <v>9</v>
      </c>
      <c r="N19" s="65">
        <f>VLOOKUP($A19,'Return Data'!$B$7:$R$2292,14,0)</f>
        <v>28.683</v>
      </c>
      <c r="O19" s="66">
        <f t="shared" si="5"/>
        <v>7</v>
      </c>
      <c r="P19" s="65">
        <f>VLOOKUP($A19,'Return Data'!$B$7:$R$2292,15,0)</f>
        <v>18.2834</v>
      </c>
      <c r="Q19" s="66">
        <f>RANK(P19,P$8:P$33,0)</f>
        <v>7</v>
      </c>
      <c r="R19" s="65">
        <f>VLOOKUP($A19,'Return Data'!$B$7:$R$2292,16,0)</f>
        <v>14.748200000000001</v>
      </c>
      <c r="S19" s="67">
        <f t="shared" si="7"/>
        <v>19</v>
      </c>
    </row>
    <row r="20" spans="1:19" x14ac:dyDescent="0.3">
      <c r="A20" s="63" t="s">
        <v>1173</v>
      </c>
      <c r="B20" s="64">
        <f>VLOOKUP($A20,'Return Data'!$B$7:$R$2292,3,0)</f>
        <v>44482</v>
      </c>
      <c r="C20" s="65">
        <f>VLOOKUP($A20,'Return Data'!$B$7:$R$2292,4,0)</f>
        <v>219.75</v>
      </c>
      <c r="D20" s="65">
        <f>VLOOKUP($A20,'Return Data'!$B$7:$R$2292,10,0)</f>
        <v>12.473100000000001</v>
      </c>
      <c r="E20" s="66">
        <f t="shared" si="0"/>
        <v>21</v>
      </c>
      <c r="F20" s="65">
        <f>VLOOKUP($A20,'Return Data'!$B$7:$R$2292,11,0)</f>
        <v>26.177099999999999</v>
      </c>
      <c r="G20" s="66">
        <f t="shared" si="1"/>
        <v>26</v>
      </c>
      <c r="H20" s="65">
        <f>VLOOKUP($A20,'Return Data'!$B$7:$R$2292,12,0)</f>
        <v>34.56</v>
      </c>
      <c r="I20" s="66">
        <f t="shared" si="2"/>
        <v>25</v>
      </c>
      <c r="J20" s="65">
        <f>VLOOKUP($A20,'Return Data'!$B$7:$R$2292,13,0)</f>
        <v>61.699800000000003</v>
      </c>
      <c r="K20" s="66">
        <f t="shared" si="3"/>
        <v>24</v>
      </c>
      <c r="L20" s="65">
        <f>VLOOKUP($A20,'Return Data'!$B$7:$R$2292,17,0)</f>
        <v>32.898000000000003</v>
      </c>
      <c r="M20" s="66">
        <f t="shared" si="4"/>
        <v>21</v>
      </c>
      <c r="N20" s="65">
        <f>VLOOKUP($A20,'Return Data'!$B$7:$R$2292,14,0)</f>
        <v>20.326499999999999</v>
      </c>
      <c r="O20" s="66">
        <f t="shared" si="5"/>
        <v>21</v>
      </c>
      <c r="P20" s="65">
        <f>VLOOKUP($A20,'Return Data'!$B$7:$R$2292,15,0)</f>
        <v>16.042899999999999</v>
      </c>
      <c r="Q20" s="66">
        <f>RANK(P20,P$8:P$33,0)</f>
        <v>14</v>
      </c>
      <c r="R20" s="65">
        <f>VLOOKUP($A20,'Return Data'!$B$7:$R$2292,16,0)</f>
        <v>19.693000000000001</v>
      </c>
      <c r="S20" s="67">
        <f t="shared" si="7"/>
        <v>11</v>
      </c>
    </row>
    <row r="21" spans="1:19" x14ac:dyDescent="0.3">
      <c r="A21" s="63" t="s">
        <v>1175</v>
      </c>
      <c r="B21" s="64">
        <f>VLOOKUP($A21,'Return Data'!$B$7:$R$2292,3,0)</f>
        <v>44482</v>
      </c>
      <c r="C21" s="65">
        <f>VLOOKUP($A21,'Return Data'!$B$7:$R$2292,4,0)</f>
        <v>18.2408</v>
      </c>
      <c r="D21" s="65">
        <f>VLOOKUP($A21,'Return Data'!$B$7:$R$2292,10,0)</f>
        <v>13.2723</v>
      </c>
      <c r="E21" s="66">
        <f t="shared" si="0"/>
        <v>15</v>
      </c>
      <c r="F21" s="65">
        <f>VLOOKUP($A21,'Return Data'!$B$7:$R$2292,11,0)</f>
        <v>36.962499999999999</v>
      </c>
      <c r="G21" s="66">
        <f t="shared" si="1"/>
        <v>8</v>
      </c>
      <c r="H21" s="65">
        <f>VLOOKUP($A21,'Return Data'!$B$7:$R$2292,12,0)</f>
        <v>48.574599999999997</v>
      </c>
      <c r="I21" s="66">
        <f t="shared" si="2"/>
        <v>4</v>
      </c>
      <c r="J21" s="65">
        <f>VLOOKUP($A21,'Return Data'!$B$7:$R$2292,13,0)</f>
        <v>84.789900000000003</v>
      </c>
      <c r="K21" s="66">
        <f t="shared" si="3"/>
        <v>8</v>
      </c>
      <c r="L21" s="65">
        <f>VLOOKUP($A21,'Return Data'!$B$7:$R$2292,17,0)</f>
        <v>40.0852</v>
      </c>
      <c r="M21" s="66">
        <f t="shared" si="4"/>
        <v>10</v>
      </c>
      <c r="N21" s="65"/>
      <c r="O21" s="66"/>
      <c r="P21" s="65"/>
      <c r="Q21" s="66"/>
      <c r="R21" s="65">
        <f>VLOOKUP($A21,'Return Data'!$B$7:$R$2292,16,0)</f>
        <v>17.618099999999998</v>
      </c>
      <c r="S21" s="67">
        <f t="shared" si="7"/>
        <v>13</v>
      </c>
    </row>
    <row r="22" spans="1:19" x14ac:dyDescent="0.3">
      <c r="A22" s="63" t="s">
        <v>1177</v>
      </c>
      <c r="B22" s="64">
        <f>VLOOKUP($A22,'Return Data'!$B$7:$R$2292,3,0)</f>
        <v>44482</v>
      </c>
      <c r="C22" s="65">
        <f>VLOOKUP($A22,'Return Data'!$B$7:$R$2292,4,0)</f>
        <v>21.396000000000001</v>
      </c>
      <c r="D22" s="65">
        <f>VLOOKUP($A22,'Return Data'!$B$7:$R$2292,10,0)</f>
        <v>12.6639</v>
      </c>
      <c r="E22" s="66">
        <f t="shared" si="0"/>
        <v>20</v>
      </c>
      <c r="F22" s="65">
        <f>VLOOKUP($A22,'Return Data'!$B$7:$R$2292,11,0)</f>
        <v>33.283499999999997</v>
      </c>
      <c r="G22" s="66">
        <f t="shared" si="1"/>
        <v>17</v>
      </c>
      <c r="H22" s="65">
        <f>VLOOKUP($A22,'Return Data'!$B$7:$R$2292,12,0)</f>
        <v>42.270099999999999</v>
      </c>
      <c r="I22" s="66">
        <f t="shared" si="2"/>
        <v>14</v>
      </c>
      <c r="J22" s="65">
        <f>VLOOKUP($A22,'Return Data'!$B$7:$R$2292,13,0)</f>
        <v>86.424999999999997</v>
      </c>
      <c r="K22" s="66">
        <f t="shared" ref="K22" si="8">RANK(J22,J$8:J$33,0)</f>
        <v>7</v>
      </c>
      <c r="L22" s="65"/>
      <c r="M22" s="66"/>
      <c r="N22" s="65"/>
      <c r="O22" s="66"/>
      <c r="P22" s="65"/>
      <c r="Q22" s="66"/>
      <c r="R22" s="65">
        <f>VLOOKUP($A22,'Return Data'!$B$7:$R$2292,16,0)</f>
        <v>41.061</v>
      </c>
      <c r="S22" s="67">
        <f t="shared" si="7"/>
        <v>3</v>
      </c>
    </row>
    <row r="23" spans="1:19" x14ac:dyDescent="0.3">
      <c r="A23" s="63" t="s">
        <v>1179</v>
      </c>
      <c r="B23" s="64">
        <f>VLOOKUP($A23,'Return Data'!$B$7:$R$2292,3,0)</f>
        <v>44482</v>
      </c>
      <c r="C23" s="65">
        <f>VLOOKUP($A23,'Return Data'!$B$7:$R$2292,4,0)</f>
        <v>43.892499999999998</v>
      </c>
      <c r="D23" s="65">
        <f>VLOOKUP($A23,'Return Data'!$B$7:$R$2292,10,0)</f>
        <v>20.177399999999999</v>
      </c>
      <c r="E23" s="66">
        <f t="shared" si="0"/>
        <v>1</v>
      </c>
      <c r="F23" s="65">
        <f>VLOOKUP($A23,'Return Data'!$B$7:$R$2292,11,0)</f>
        <v>40.125999999999998</v>
      </c>
      <c r="G23" s="66">
        <f t="shared" si="1"/>
        <v>5</v>
      </c>
      <c r="H23" s="65">
        <f>VLOOKUP($A23,'Return Data'!$B$7:$R$2292,12,0)</f>
        <v>45.119799999999998</v>
      </c>
      <c r="I23" s="66">
        <f t="shared" si="2"/>
        <v>9</v>
      </c>
      <c r="J23" s="65">
        <f>VLOOKUP($A23,'Return Data'!$B$7:$R$2292,13,0)</f>
        <v>78.127899999999997</v>
      </c>
      <c r="K23" s="66">
        <f t="shared" ref="K23:K31" si="9">RANK(J23,J$8:J$33,0)</f>
        <v>14</v>
      </c>
      <c r="L23" s="65">
        <f>VLOOKUP($A23,'Return Data'!$B$7:$R$2292,17,0)</f>
        <v>32.045000000000002</v>
      </c>
      <c r="M23" s="66">
        <f>RANK(L23,L$8:L$33,0)</f>
        <v>22</v>
      </c>
      <c r="N23" s="65">
        <f>VLOOKUP($A23,'Return Data'!$B$7:$R$2292,14,0)</f>
        <v>23.5745</v>
      </c>
      <c r="O23" s="66">
        <f>RANK(N23,N$8:N$33,0)</f>
        <v>17</v>
      </c>
      <c r="P23" s="65">
        <f>VLOOKUP($A23,'Return Data'!$B$7:$R$2292,15,0)</f>
        <v>13.231400000000001</v>
      </c>
      <c r="Q23" s="66">
        <f>RANK(P23,P$8:P$33,0)</f>
        <v>20</v>
      </c>
      <c r="R23" s="65">
        <f>VLOOKUP($A23,'Return Data'!$B$7:$R$2292,16,0)</f>
        <v>21.367000000000001</v>
      </c>
      <c r="S23" s="67">
        <f t="shared" si="7"/>
        <v>7</v>
      </c>
    </row>
    <row r="24" spans="1:19" x14ac:dyDescent="0.3">
      <c r="A24" s="63" t="s">
        <v>1180</v>
      </c>
      <c r="B24" s="64">
        <f>VLOOKUP($A24,'Return Data'!$B$7:$R$2292,3,0)</f>
        <v>44482</v>
      </c>
      <c r="C24" s="65">
        <f>VLOOKUP($A24,'Return Data'!$B$7:$R$2292,4,0)</f>
        <v>2165.1026000000002</v>
      </c>
      <c r="D24" s="65">
        <f>VLOOKUP($A24,'Return Data'!$B$7:$R$2292,10,0)</f>
        <v>18.309200000000001</v>
      </c>
      <c r="E24" s="66">
        <f t="shared" si="0"/>
        <v>3</v>
      </c>
      <c r="F24" s="65">
        <f>VLOOKUP($A24,'Return Data'!$B$7:$R$2292,11,0)</f>
        <v>40.686700000000002</v>
      </c>
      <c r="G24" s="66">
        <f t="shared" si="1"/>
        <v>3</v>
      </c>
      <c r="H24" s="65">
        <f>VLOOKUP($A24,'Return Data'!$B$7:$R$2292,12,0)</f>
        <v>45.5899</v>
      </c>
      <c r="I24" s="66">
        <f t="shared" si="2"/>
        <v>6</v>
      </c>
      <c r="J24" s="65">
        <f>VLOOKUP($A24,'Return Data'!$B$7:$R$2292,13,0)</f>
        <v>86.450299999999999</v>
      </c>
      <c r="K24" s="66">
        <f t="shared" si="9"/>
        <v>6</v>
      </c>
      <c r="L24" s="65">
        <f>VLOOKUP($A24,'Return Data'!$B$7:$R$2292,17,0)</f>
        <v>42.751300000000001</v>
      </c>
      <c r="M24" s="66">
        <f>RANK(L24,L$8:L$33,0)</f>
        <v>7</v>
      </c>
      <c r="N24" s="65">
        <f>VLOOKUP($A24,'Return Data'!$B$7:$R$2292,14,0)</f>
        <v>29.023199999999999</v>
      </c>
      <c r="O24" s="66">
        <f>RANK(N24,N$8:N$33,0)</f>
        <v>6</v>
      </c>
      <c r="P24" s="65">
        <f>VLOOKUP($A24,'Return Data'!$B$7:$R$2292,15,0)</f>
        <v>18.871400000000001</v>
      </c>
      <c r="Q24" s="66">
        <f>RANK(P24,P$8:P$33,0)</f>
        <v>5</v>
      </c>
      <c r="R24" s="65">
        <f>VLOOKUP($A24,'Return Data'!$B$7:$R$2292,16,0)</f>
        <v>22.945499999999999</v>
      </c>
      <c r="S24" s="67">
        <f t="shared" si="7"/>
        <v>5</v>
      </c>
    </row>
    <row r="25" spans="1:19" x14ac:dyDescent="0.3">
      <c r="A25" s="63" t="s">
        <v>1183</v>
      </c>
      <c r="B25" s="64">
        <f>VLOOKUP($A25,'Return Data'!$B$7:$R$2292,3,0)</f>
        <v>44482</v>
      </c>
      <c r="C25" s="65">
        <f>VLOOKUP($A25,'Return Data'!$B$7:$R$2292,4,0)</f>
        <v>44.17</v>
      </c>
      <c r="D25" s="65">
        <f>VLOOKUP($A25,'Return Data'!$B$7:$R$2292,10,0)</f>
        <v>18.133199999999999</v>
      </c>
      <c r="E25" s="66">
        <f t="shared" si="0"/>
        <v>4</v>
      </c>
      <c r="F25" s="65">
        <f>VLOOKUP($A25,'Return Data'!$B$7:$R$2292,11,0)</f>
        <v>41.843299999999999</v>
      </c>
      <c r="G25" s="66">
        <f t="shared" si="1"/>
        <v>2</v>
      </c>
      <c r="H25" s="65">
        <f>VLOOKUP($A25,'Return Data'!$B$7:$R$2292,12,0)</f>
        <v>52.784500000000001</v>
      </c>
      <c r="I25" s="66">
        <f t="shared" si="2"/>
        <v>1</v>
      </c>
      <c r="J25" s="65">
        <f>VLOOKUP($A25,'Return Data'!$B$7:$R$2292,13,0)</f>
        <v>93.135099999999994</v>
      </c>
      <c r="K25" s="66">
        <f t="shared" si="9"/>
        <v>1</v>
      </c>
      <c r="L25" s="65">
        <f>VLOOKUP($A25,'Return Data'!$B$7:$R$2292,17,0)</f>
        <v>61.491900000000001</v>
      </c>
      <c r="M25" s="66">
        <f>RANK(L25,L$8:L$33,0)</f>
        <v>1</v>
      </c>
      <c r="N25" s="65">
        <f>VLOOKUP($A25,'Return Data'!$B$7:$R$2292,14,0)</f>
        <v>37.369100000000003</v>
      </c>
      <c r="O25" s="66">
        <f>RANK(N25,N$8:N$33,0)</f>
        <v>1</v>
      </c>
      <c r="P25" s="65">
        <f>VLOOKUP($A25,'Return Data'!$B$7:$R$2292,15,0)</f>
        <v>20.648599999999998</v>
      </c>
      <c r="Q25" s="66">
        <f>RANK(P25,P$8:P$33,0)</f>
        <v>3</v>
      </c>
      <c r="R25" s="65">
        <f>VLOOKUP($A25,'Return Data'!$B$7:$R$2292,16,0)</f>
        <v>20.778199999999998</v>
      </c>
      <c r="S25" s="67">
        <f t="shared" si="7"/>
        <v>8</v>
      </c>
    </row>
    <row r="26" spans="1:19" x14ac:dyDescent="0.3">
      <c r="A26" s="63" t="s">
        <v>1185</v>
      </c>
      <c r="B26" s="64">
        <f>VLOOKUP($A26,'Return Data'!$B$7:$R$2292,3,0)</f>
        <v>44482</v>
      </c>
      <c r="C26" s="65">
        <f>VLOOKUP($A26,'Return Data'!$B$7:$R$2292,4,0)</f>
        <v>18.559999999999999</v>
      </c>
      <c r="D26" s="65">
        <f>VLOOKUP($A26,'Return Data'!$B$7:$R$2292,10,0)</f>
        <v>16.729600000000001</v>
      </c>
      <c r="E26" s="66">
        <f t="shared" si="0"/>
        <v>6</v>
      </c>
      <c r="F26" s="65">
        <f>VLOOKUP($A26,'Return Data'!$B$7:$R$2292,11,0)</f>
        <v>38.818199999999997</v>
      </c>
      <c r="G26" s="66">
        <f t="shared" ref="G26" si="10">RANK(F26,F$8:F$33,0)</f>
        <v>7</v>
      </c>
      <c r="H26" s="65">
        <f>VLOOKUP($A26,'Return Data'!$B$7:$R$2292,12,0)</f>
        <v>42.989199999999997</v>
      </c>
      <c r="I26" s="66">
        <f t="shared" ref="I26" si="11">RANK(H26,H$8:H$33,0)</f>
        <v>12</v>
      </c>
      <c r="J26" s="65">
        <f>VLOOKUP($A26,'Return Data'!$B$7:$R$2292,13,0)</f>
        <v>81.604699999999994</v>
      </c>
      <c r="K26" s="66">
        <f t="shared" si="9"/>
        <v>11</v>
      </c>
      <c r="L26" s="65"/>
      <c r="M26" s="66"/>
      <c r="N26" s="65"/>
      <c r="O26" s="66"/>
      <c r="P26" s="65"/>
      <c r="Q26" s="66"/>
      <c r="R26" s="65">
        <f>VLOOKUP($A26,'Return Data'!$B$7:$R$2292,16,0)</f>
        <v>41.2941</v>
      </c>
      <c r="S26" s="67">
        <f t="shared" si="7"/>
        <v>2</v>
      </c>
    </row>
    <row r="27" spans="1:19" x14ac:dyDescent="0.3">
      <c r="A27" s="63" t="s">
        <v>1186</v>
      </c>
      <c r="B27" s="64">
        <f>VLOOKUP($A27,'Return Data'!$B$7:$R$2292,3,0)</f>
        <v>44482</v>
      </c>
      <c r="C27" s="65">
        <f>VLOOKUP($A27,'Return Data'!$B$7:$R$2292,4,0)</f>
        <v>119.7908</v>
      </c>
      <c r="D27" s="65">
        <f>VLOOKUP($A27,'Return Data'!$B$7:$R$2292,10,0)</f>
        <v>11.364599999999999</v>
      </c>
      <c r="E27" s="66">
        <f t="shared" si="0"/>
        <v>25</v>
      </c>
      <c r="F27" s="65">
        <f>VLOOKUP($A27,'Return Data'!$B$7:$R$2292,11,0)</f>
        <v>36.429499999999997</v>
      </c>
      <c r="G27" s="66">
        <f t="shared" ref="G27:G33" si="12">RANK(F27,F$8:F$33,0)</f>
        <v>9</v>
      </c>
      <c r="H27" s="65">
        <f>VLOOKUP($A27,'Return Data'!$B$7:$R$2292,12,0)</f>
        <v>45.5869</v>
      </c>
      <c r="I27" s="66">
        <f t="shared" ref="I27:I33" si="13">RANK(H27,H$8:H$33,0)</f>
        <v>7</v>
      </c>
      <c r="J27" s="65">
        <f>VLOOKUP($A27,'Return Data'!$B$7:$R$2292,13,0)</f>
        <v>88.685000000000002</v>
      </c>
      <c r="K27" s="66">
        <f t="shared" si="9"/>
        <v>2</v>
      </c>
      <c r="L27" s="65">
        <f>VLOOKUP($A27,'Return Data'!$B$7:$R$2292,17,0)</f>
        <v>53.314900000000002</v>
      </c>
      <c r="M27" s="66">
        <f>RANK(L27,L$8:L$33,0)</f>
        <v>2</v>
      </c>
      <c r="N27" s="65">
        <f>VLOOKUP($A27,'Return Data'!$B$7:$R$2292,14,0)</f>
        <v>30.546199999999999</v>
      </c>
      <c r="O27" s="66">
        <f>RANK(N27,N$8:N$33,0)</f>
        <v>2</v>
      </c>
      <c r="P27" s="65">
        <f>VLOOKUP($A27,'Return Data'!$B$7:$R$2292,15,0)</f>
        <v>21.219100000000001</v>
      </c>
      <c r="Q27" s="66">
        <f>RANK(P27,P$8:P$33,0)</f>
        <v>2</v>
      </c>
      <c r="R27" s="65">
        <f>VLOOKUP($A27,'Return Data'!$B$7:$R$2292,16,0)</f>
        <v>12.7837</v>
      </c>
      <c r="S27" s="67">
        <f t="shared" si="7"/>
        <v>22</v>
      </c>
    </row>
    <row r="28" spans="1:19" x14ac:dyDescent="0.3">
      <c r="A28" s="63" t="s">
        <v>1189</v>
      </c>
      <c r="B28" s="64">
        <f>VLOOKUP($A28,'Return Data'!$B$7:$R$2292,3,0)</f>
        <v>44482</v>
      </c>
      <c r="C28" s="65">
        <f>VLOOKUP($A28,'Return Data'!$B$7:$R$2292,4,0)</f>
        <v>139.77619999999999</v>
      </c>
      <c r="D28" s="65">
        <f>VLOOKUP($A28,'Return Data'!$B$7:$R$2292,10,0)</f>
        <v>12.790800000000001</v>
      </c>
      <c r="E28" s="66">
        <f t="shared" si="0"/>
        <v>19</v>
      </c>
      <c r="F28" s="65">
        <f>VLOOKUP($A28,'Return Data'!$B$7:$R$2292,11,0)</f>
        <v>31.532</v>
      </c>
      <c r="G28" s="66">
        <f t="shared" si="12"/>
        <v>21</v>
      </c>
      <c r="H28" s="65">
        <f>VLOOKUP($A28,'Return Data'!$B$7:$R$2292,12,0)</f>
        <v>43.916499999999999</v>
      </c>
      <c r="I28" s="66">
        <f t="shared" si="13"/>
        <v>11</v>
      </c>
      <c r="J28" s="65">
        <f>VLOOKUP($A28,'Return Data'!$B$7:$R$2292,13,0)</f>
        <v>88.310599999999994</v>
      </c>
      <c r="K28" s="66">
        <f t="shared" si="9"/>
        <v>3</v>
      </c>
      <c r="L28" s="65">
        <f>VLOOKUP($A28,'Return Data'!$B$7:$R$2292,17,0)</f>
        <v>44.3063</v>
      </c>
      <c r="M28" s="66">
        <f>RANK(L28,L$8:L$33,0)</f>
        <v>4</v>
      </c>
      <c r="N28" s="65">
        <f>VLOOKUP($A28,'Return Data'!$B$7:$R$2292,14,0)</f>
        <v>28.072199999999999</v>
      </c>
      <c r="O28" s="66">
        <f>RANK(N28,N$8:N$33,0)</f>
        <v>9</v>
      </c>
      <c r="P28" s="65">
        <f>VLOOKUP($A28,'Return Data'!$B$7:$R$2292,15,0)</f>
        <v>14.468299999999999</v>
      </c>
      <c r="Q28" s="66">
        <f>RANK(P28,P$8:P$33,0)</f>
        <v>18</v>
      </c>
      <c r="R28" s="65">
        <f>VLOOKUP($A28,'Return Data'!$B$7:$R$2292,16,0)</f>
        <v>17.272500000000001</v>
      </c>
      <c r="S28" s="67">
        <f t="shared" si="7"/>
        <v>14</v>
      </c>
    </row>
    <row r="29" spans="1:19" x14ac:dyDescent="0.3">
      <c r="A29" s="63" t="s">
        <v>1190</v>
      </c>
      <c r="B29" s="64">
        <f>VLOOKUP($A29,'Return Data'!$B$7:$R$2292,3,0)</f>
        <v>44482</v>
      </c>
      <c r="C29" s="65">
        <f>VLOOKUP($A29,'Return Data'!$B$7:$R$2292,4,0)</f>
        <v>738.64269999999999</v>
      </c>
      <c r="D29" s="65">
        <f>VLOOKUP($A29,'Return Data'!$B$7:$R$2292,10,0)</f>
        <v>13.381</v>
      </c>
      <c r="E29" s="66">
        <f t="shared" si="0"/>
        <v>13</v>
      </c>
      <c r="F29" s="65">
        <f>VLOOKUP($A29,'Return Data'!$B$7:$R$2292,11,0)</f>
        <v>30.76</v>
      </c>
      <c r="G29" s="66">
        <f t="shared" si="12"/>
        <v>22</v>
      </c>
      <c r="H29" s="65">
        <f>VLOOKUP($A29,'Return Data'!$B$7:$R$2292,12,0)</f>
        <v>36.257199999999997</v>
      </c>
      <c r="I29" s="66">
        <f t="shared" si="13"/>
        <v>23</v>
      </c>
      <c r="J29" s="65">
        <f>VLOOKUP($A29,'Return Data'!$B$7:$R$2292,13,0)</f>
        <v>71.340999999999994</v>
      </c>
      <c r="K29" s="66">
        <f t="shared" si="9"/>
        <v>20</v>
      </c>
      <c r="L29" s="65">
        <f>VLOOKUP($A29,'Return Data'!$B$7:$R$2292,17,0)</f>
        <v>30.552600000000002</v>
      </c>
      <c r="M29" s="66">
        <f>RANK(L29,L$8:L$33,0)</f>
        <v>23</v>
      </c>
      <c r="N29" s="65">
        <f>VLOOKUP($A29,'Return Data'!$B$7:$R$2292,14,0)</f>
        <v>19.290500000000002</v>
      </c>
      <c r="O29" s="66">
        <f>RANK(N29,N$8:N$33,0)</f>
        <v>22</v>
      </c>
      <c r="P29" s="65">
        <f>VLOOKUP($A29,'Return Data'!$B$7:$R$2292,15,0)</f>
        <v>12.022399999999999</v>
      </c>
      <c r="Q29" s="66">
        <f>RANK(P29,P$8:P$33,0)</f>
        <v>21</v>
      </c>
      <c r="R29" s="65">
        <f>VLOOKUP($A29,'Return Data'!$B$7:$R$2292,16,0)</f>
        <v>25.044599999999999</v>
      </c>
      <c r="S29" s="67">
        <f t="shared" si="7"/>
        <v>4</v>
      </c>
    </row>
    <row r="30" spans="1:19" x14ac:dyDescent="0.3">
      <c r="A30" s="63" t="s">
        <v>1192</v>
      </c>
      <c r="B30" s="64">
        <f>VLOOKUP($A30,'Return Data'!$B$7:$R$2292,3,0)</f>
        <v>44482</v>
      </c>
      <c r="C30" s="65">
        <f>VLOOKUP($A30,'Return Data'!$B$7:$R$2292,4,0)</f>
        <v>254.6551</v>
      </c>
      <c r="D30" s="65">
        <f>VLOOKUP($A30,'Return Data'!$B$7:$R$2292,10,0)</f>
        <v>14.311</v>
      </c>
      <c r="E30" s="66">
        <f t="shared" si="0"/>
        <v>11</v>
      </c>
      <c r="F30" s="65">
        <f>VLOOKUP($A30,'Return Data'!$B$7:$R$2292,11,0)</f>
        <v>31.941800000000001</v>
      </c>
      <c r="G30" s="66">
        <f t="shared" si="12"/>
        <v>18</v>
      </c>
      <c r="H30" s="65">
        <f>VLOOKUP($A30,'Return Data'!$B$7:$R$2292,12,0)</f>
        <v>38.628100000000003</v>
      </c>
      <c r="I30" s="66">
        <f t="shared" si="13"/>
        <v>20</v>
      </c>
      <c r="J30" s="65">
        <f>VLOOKUP($A30,'Return Data'!$B$7:$R$2292,13,0)</f>
        <v>73.501599999999996</v>
      </c>
      <c r="K30" s="66">
        <f t="shared" si="9"/>
        <v>19</v>
      </c>
      <c r="L30" s="65">
        <f>VLOOKUP($A30,'Return Data'!$B$7:$R$2292,17,0)</f>
        <v>37.798999999999999</v>
      </c>
      <c r="M30" s="66">
        <f>RANK(L30,L$8:L$33,0)</f>
        <v>15</v>
      </c>
      <c r="N30" s="65">
        <f>VLOOKUP($A30,'Return Data'!$B$7:$R$2292,14,0)</f>
        <v>28.4237</v>
      </c>
      <c r="O30" s="66">
        <f>RANK(N30,N$8:N$33,0)</f>
        <v>8</v>
      </c>
      <c r="P30" s="65">
        <f>VLOOKUP($A30,'Return Data'!$B$7:$R$2292,15,0)</f>
        <v>17.7624</v>
      </c>
      <c r="Q30" s="66">
        <f>RANK(P30,P$8:P$33,0)</f>
        <v>9</v>
      </c>
      <c r="R30" s="65">
        <f>VLOOKUP($A30,'Return Data'!$B$7:$R$2292,16,0)</f>
        <v>12.588100000000001</v>
      </c>
      <c r="S30" s="67">
        <f t="shared" si="7"/>
        <v>23</v>
      </c>
    </row>
    <row r="31" spans="1:19" x14ac:dyDescent="0.3">
      <c r="A31" s="63" t="s">
        <v>1195</v>
      </c>
      <c r="B31" s="64">
        <f>VLOOKUP($A31,'Return Data'!$B$7:$R$2292,3,0)</f>
        <v>44482</v>
      </c>
      <c r="C31" s="65">
        <f>VLOOKUP($A31,'Return Data'!$B$7:$R$2292,4,0)</f>
        <v>78.61</v>
      </c>
      <c r="D31" s="65">
        <f>VLOOKUP($A31,'Return Data'!$B$7:$R$2292,10,0)</f>
        <v>11.6937</v>
      </c>
      <c r="E31" s="66">
        <f t="shared" si="0"/>
        <v>24</v>
      </c>
      <c r="F31" s="65">
        <f>VLOOKUP($A31,'Return Data'!$B$7:$R$2292,11,0)</f>
        <v>29.912400000000002</v>
      </c>
      <c r="G31" s="66">
        <f t="shared" si="12"/>
        <v>23</v>
      </c>
      <c r="H31" s="65">
        <f>VLOOKUP($A31,'Return Data'!$B$7:$R$2292,12,0)</f>
        <v>37.743099999999998</v>
      </c>
      <c r="I31" s="66">
        <f t="shared" si="13"/>
        <v>22</v>
      </c>
      <c r="J31" s="65">
        <f>VLOOKUP($A31,'Return Data'!$B$7:$R$2292,13,0)</f>
        <v>64.249899999999997</v>
      </c>
      <c r="K31" s="66">
        <f t="shared" si="9"/>
        <v>23</v>
      </c>
      <c r="L31" s="65">
        <f>VLOOKUP($A31,'Return Data'!$B$7:$R$2292,17,0)</f>
        <v>38.299700000000001</v>
      </c>
      <c r="M31" s="66">
        <f>RANK(L31,L$8:L$33,0)</f>
        <v>13</v>
      </c>
      <c r="N31" s="65">
        <f>VLOOKUP($A31,'Return Data'!$B$7:$R$2292,14,0)</f>
        <v>24.834</v>
      </c>
      <c r="O31" s="66">
        <f>RANK(N31,N$8:N$33,0)</f>
        <v>14</v>
      </c>
      <c r="P31" s="65">
        <f>VLOOKUP($A31,'Return Data'!$B$7:$R$2292,15,0)</f>
        <v>17.569099999999999</v>
      </c>
      <c r="Q31" s="66">
        <f>RANK(P31,P$8:P$33,0)</f>
        <v>10</v>
      </c>
      <c r="R31" s="65">
        <f>VLOOKUP($A31,'Return Data'!$B$7:$R$2292,16,0)</f>
        <v>7.8983999999999996</v>
      </c>
      <c r="S31" s="67">
        <f t="shared" si="7"/>
        <v>25</v>
      </c>
    </row>
    <row r="32" spans="1:19" x14ac:dyDescent="0.3">
      <c r="A32" s="63" t="s">
        <v>1197</v>
      </c>
      <c r="B32" s="64">
        <f>VLOOKUP($A32,'Return Data'!$B$7:$R$2292,3,0)</f>
        <v>44482</v>
      </c>
      <c r="C32" s="65">
        <f>VLOOKUP($A32,'Return Data'!$B$7:$R$2292,4,0)</f>
        <v>29.18</v>
      </c>
      <c r="D32" s="65">
        <f>VLOOKUP($A32,'Return Data'!$B$7:$R$2292,10,0)</f>
        <v>16.07</v>
      </c>
      <c r="E32" s="66">
        <f t="shared" si="0"/>
        <v>8</v>
      </c>
      <c r="F32" s="65">
        <f>VLOOKUP($A32,'Return Data'!$B$7:$R$2292,11,0)</f>
        <v>40.153700000000001</v>
      </c>
      <c r="G32" s="66">
        <f t="shared" si="12"/>
        <v>4</v>
      </c>
      <c r="H32" s="65">
        <f>VLOOKUP($A32,'Return Data'!$B$7:$R$2292,12,0)</f>
        <v>48.801600000000001</v>
      </c>
      <c r="I32" s="66">
        <f t="shared" si="13"/>
        <v>3</v>
      </c>
      <c r="J32" s="65"/>
      <c r="K32" s="66"/>
      <c r="L32" s="65"/>
      <c r="M32" s="66"/>
      <c r="N32" s="65"/>
      <c r="O32" s="66"/>
      <c r="P32" s="65"/>
      <c r="Q32" s="66"/>
      <c r="R32" s="65">
        <f>VLOOKUP($A32,'Return Data'!$B$7:$R$2292,16,0)</f>
        <v>98.765600000000006</v>
      </c>
      <c r="S32" s="67">
        <f t="shared" si="7"/>
        <v>1</v>
      </c>
    </row>
    <row r="33" spans="1:19" x14ac:dyDescent="0.3">
      <c r="A33" s="63" t="s">
        <v>1940</v>
      </c>
      <c r="B33" s="64">
        <f>VLOOKUP($A33,'Return Data'!$B$7:$R$2292,3,0)</f>
        <v>44482</v>
      </c>
      <c r="C33" s="65">
        <f>VLOOKUP($A33,'Return Data'!$B$7:$R$2292,4,0)</f>
        <v>194.28469999999999</v>
      </c>
      <c r="D33" s="65">
        <f>VLOOKUP($A33,'Return Data'!$B$7:$R$2292,10,0)</f>
        <v>14.821099999999999</v>
      </c>
      <c r="E33" s="66">
        <f t="shared" si="0"/>
        <v>10</v>
      </c>
      <c r="F33" s="65">
        <f>VLOOKUP($A33,'Return Data'!$B$7:$R$2292,11,0)</f>
        <v>34.443300000000001</v>
      </c>
      <c r="G33" s="66">
        <f t="shared" si="12"/>
        <v>14</v>
      </c>
      <c r="H33" s="65">
        <f>VLOOKUP($A33,'Return Data'!$B$7:$R$2292,12,0)</f>
        <v>39.240900000000003</v>
      </c>
      <c r="I33" s="66">
        <f t="shared" si="13"/>
        <v>19</v>
      </c>
      <c r="J33" s="65">
        <f>VLOOKUP($A33,'Return Data'!$B$7:$R$2292,13,0)</f>
        <v>76.63</v>
      </c>
      <c r="K33" s="66">
        <f>RANK(J33,J$8:J$33,0)</f>
        <v>16</v>
      </c>
      <c r="L33" s="65">
        <f>VLOOKUP($A33,'Return Data'!$B$7:$R$2292,17,0)</f>
        <v>43.879899999999999</v>
      </c>
      <c r="M33" s="66">
        <f>RANK(L33,L$8:L$33,0)</f>
        <v>5</v>
      </c>
      <c r="N33" s="65">
        <f>VLOOKUP($A33,'Return Data'!$B$7:$R$2292,14,0)</f>
        <v>27.336600000000001</v>
      </c>
      <c r="O33" s="66">
        <f>RANK(N33,N$8:N$33,0)</f>
        <v>11</v>
      </c>
      <c r="P33" s="65">
        <f>VLOOKUP($A33,'Return Data'!$B$7:$R$2292,15,0)</f>
        <v>15.795999999999999</v>
      </c>
      <c r="Q33" s="66">
        <f>RANK(P33,P$8:P$33,0)</f>
        <v>16</v>
      </c>
      <c r="R33" s="65">
        <f>VLOOKUP($A33,'Return Data'!$B$7:$R$2292,16,0)</f>
        <v>16.767299999999999</v>
      </c>
      <c r="S33" s="67">
        <f t="shared" si="7"/>
        <v>16</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14.475030769230768</v>
      </c>
      <c r="E35" s="74"/>
      <c r="F35" s="75">
        <f>AVERAGE(F8:F33)</f>
        <v>34.906684615384613</v>
      </c>
      <c r="G35" s="74"/>
      <c r="H35" s="75">
        <f>AVERAGE(H8:H33)</f>
        <v>42.214526923076924</v>
      </c>
      <c r="I35" s="74"/>
      <c r="J35" s="75">
        <f>AVERAGE(J8:J33)</f>
        <v>78.585943999999998</v>
      </c>
      <c r="K35" s="74"/>
      <c r="L35" s="75">
        <f>AVERAGE(L8:L33)</f>
        <v>40.197973913043477</v>
      </c>
      <c r="M35" s="74"/>
      <c r="N35" s="75">
        <f>AVERAGE(N8:N33)</f>
        <v>26.324877272727271</v>
      </c>
      <c r="O35" s="74"/>
      <c r="P35" s="75">
        <f>AVERAGE(P8:P33)</f>
        <v>17.015185714285717</v>
      </c>
      <c r="Q35" s="74"/>
      <c r="R35" s="75">
        <f>AVERAGE(R8:R33)</f>
        <v>21.803430769230772</v>
      </c>
      <c r="S35" s="76"/>
    </row>
    <row r="36" spans="1:19" x14ac:dyDescent="0.3">
      <c r="A36" s="73" t="s">
        <v>28</v>
      </c>
      <c r="B36" s="74"/>
      <c r="C36" s="74"/>
      <c r="D36" s="75">
        <f>MIN(D8:D33)</f>
        <v>10.5267</v>
      </c>
      <c r="E36" s="74"/>
      <c r="F36" s="75">
        <f>MIN(F8:F33)</f>
        <v>26.177099999999999</v>
      </c>
      <c r="G36" s="74"/>
      <c r="H36" s="75">
        <f>MIN(H8:H33)</f>
        <v>30.1721</v>
      </c>
      <c r="I36" s="74"/>
      <c r="J36" s="75">
        <f>MIN(J8:J33)</f>
        <v>57.679000000000002</v>
      </c>
      <c r="K36" s="74"/>
      <c r="L36" s="75">
        <f>MIN(L8:L33)</f>
        <v>30.552600000000002</v>
      </c>
      <c r="M36" s="74"/>
      <c r="N36" s="75">
        <f>MIN(N8:N33)</f>
        <v>19.290500000000002</v>
      </c>
      <c r="O36" s="74"/>
      <c r="P36" s="75">
        <f>MIN(P8:P33)</f>
        <v>12.022399999999999</v>
      </c>
      <c r="Q36" s="74"/>
      <c r="R36" s="75">
        <f>MIN(R8:R33)</f>
        <v>5.5724999999999998</v>
      </c>
      <c r="S36" s="76"/>
    </row>
    <row r="37" spans="1:19" ht="15" thickBot="1" x14ac:dyDescent="0.35">
      <c r="A37" s="77" t="s">
        <v>29</v>
      </c>
      <c r="B37" s="78"/>
      <c r="C37" s="78"/>
      <c r="D37" s="79">
        <f>MAX(D8:D33)</f>
        <v>20.177399999999999</v>
      </c>
      <c r="E37" s="78"/>
      <c r="F37" s="79">
        <f>MAX(F8:F33)</f>
        <v>45.52</v>
      </c>
      <c r="G37" s="78"/>
      <c r="H37" s="79">
        <f>MAX(H8:H33)</f>
        <v>52.784500000000001</v>
      </c>
      <c r="I37" s="78"/>
      <c r="J37" s="79">
        <f>MAX(J8:J33)</f>
        <v>93.135099999999994</v>
      </c>
      <c r="K37" s="78"/>
      <c r="L37" s="79">
        <f>MAX(L8:L33)</f>
        <v>61.491900000000001</v>
      </c>
      <c r="M37" s="78"/>
      <c r="N37" s="79">
        <f>MAX(N8:N33)</f>
        <v>37.369100000000003</v>
      </c>
      <c r="O37" s="78"/>
      <c r="P37" s="79">
        <f>MAX(P8:P33)</f>
        <v>21.546900000000001</v>
      </c>
      <c r="Q37" s="78"/>
      <c r="R37" s="79">
        <f>MAX(R8:R33)</f>
        <v>98.765600000000006</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Data'!$B$7:$R$2292,3,0)</f>
        <v>44482</v>
      </c>
      <c r="C8" s="65">
        <f>VLOOKUP($A8,'Return Data'!$B$7:$R$2292,4,0)</f>
        <v>1302.57</v>
      </c>
      <c r="D8" s="65">
        <f>VLOOKUP($A8,'Return Data'!$B$7:$R$2292,10,0)</f>
        <v>12.782500000000001</v>
      </c>
      <c r="E8" s="66">
        <f>RANK(D8,D$8:D$41,0)</f>
        <v>23</v>
      </c>
      <c r="F8" s="65">
        <f>VLOOKUP($A8,'Return Data'!$B$7:$R$2292,11,0)</f>
        <v>29.856999999999999</v>
      </c>
      <c r="G8" s="66">
        <f>RANK(F8,F$8:F$41,0)</f>
        <v>23</v>
      </c>
      <c r="H8" s="65">
        <f>VLOOKUP($A8,'Return Data'!$B$7:$R$2292,12,0)</f>
        <v>29.485299999999999</v>
      </c>
      <c r="I8" s="66">
        <f>RANK(H8,H$8:H$41,0)</f>
        <v>24</v>
      </c>
      <c r="J8" s="65">
        <f>VLOOKUP($A8,'Return Data'!$B$7:$R$2292,13,0)</f>
        <v>64.405699999999996</v>
      </c>
      <c r="K8" s="66">
        <f>RANK(J8,J$8:J$41,0)</f>
        <v>19</v>
      </c>
      <c r="L8" s="65">
        <f>VLOOKUP($A8,'Return Data'!$B$7:$R$2292,17,0)</f>
        <v>32.219000000000001</v>
      </c>
      <c r="M8" s="66">
        <f>RANK(L8,L$8:L$41,0)</f>
        <v>14</v>
      </c>
      <c r="N8" s="65">
        <f>VLOOKUP($A8,'Return Data'!$B$7:$R$2292,14,0)</f>
        <v>22.8352</v>
      </c>
      <c r="O8" s="66">
        <f>RANK(N8,N$8:N$41,0)</f>
        <v>18</v>
      </c>
      <c r="P8" s="65">
        <f>VLOOKUP($A8,'Return Data'!$B$7:$R$2292,15,0)</f>
        <v>16.292000000000002</v>
      </c>
      <c r="Q8" s="66">
        <f>RANK(P8,P$8:P$41,0)</f>
        <v>17</v>
      </c>
      <c r="R8" s="65">
        <f>VLOOKUP($A8,'Return Data'!$B$7:$R$2292,16,0)</f>
        <v>19.190000000000001</v>
      </c>
      <c r="S8" s="67">
        <f>RANK(R8,R$8:R$41,0)</f>
        <v>12</v>
      </c>
    </row>
    <row r="9" spans="1:20" x14ac:dyDescent="0.3">
      <c r="A9" s="63" t="s">
        <v>1806</v>
      </c>
      <c r="B9" s="64">
        <f>VLOOKUP($A9,'Return Data'!$B$7:$R$2292,3,0)</f>
        <v>44482</v>
      </c>
      <c r="C9" s="65">
        <f>VLOOKUP($A9,'Return Data'!$B$7:$R$2292,4,0)</f>
        <v>21.38</v>
      </c>
      <c r="D9" s="65">
        <f>VLOOKUP($A9,'Return Data'!$B$7:$R$2292,10,0)</f>
        <v>17.343599999999999</v>
      </c>
      <c r="E9" s="66">
        <f t="shared" ref="E9:E41" si="0">RANK(D9,D$8:D$41,0)</f>
        <v>7</v>
      </c>
      <c r="F9" s="65">
        <f>VLOOKUP($A9,'Return Data'!$B$7:$R$2292,11,0)</f>
        <v>33.042900000000003</v>
      </c>
      <c r="G9" s="66">
        <f t="shared" ref="G9:G41" si="1">RANK(F9,F$8:F$41,0)</f>
        <v>11</v>
      </c>
      <c r="H9" s="65">
        <f>VLOOKUP($A9,'Return Data'!$B$7:$R$2292,12,0)</f>
        <v>31.488299999999999</v>
      </c>
      <c r="I9" s="66">
        <f t="shared" ref="I9:I41" si="2">RANK(H9,H$8:H$41,0)</f>
        <v>22</v>
      </c>
      <c r="J9" s="65">
        <f>VLOOKUP($A9,'Return Data'!$B$7:$R$2292,13,0)</f>
        <v>62.215499999999999</v>
      </c>
      <c r="K9" s="66">
        <f t="shared" ref="K9:K41" si="3">RANK(J9,J$8:J$41,0)</f>
        <v>21</v>
      </c>
      <c r="L9" s="65">
        <f>VLOOKUP($A9,'Return Data'!$B$7:$R$2292,17,0)</f>
        <v>29.610199999999999</v>
      </c>
      <c r="M9" s="66">
        <f t="shared" ref="M9:M41" si="4">RANK(L9,L$8:L$41,0)</f>
        <v>20</v>
      </c>
      <c r="N9" s="65">
        <f>VLOOKUP($A9,'Return Data'!$B$7:$R$2292,14,0)</f>
        <v>26.975000000000001</v>
      </c>
      <c r="O9" s="66">
        <f t="shared" ref="O9:O41" si="5">RANK(N9,N$8:N$41,0)</f>
        <v>8</v>
      </c>
      <c r="P9" s="65"/>
      <c r="Q9" s="66"/>
      <c r="R9" s="65">
        <f>VLOOKUP($A9,'Return Data'!$B$7:$R$2292,16,0)</f>
        <v>21.47</v>
      </c>
      <c r="S9" s="67">
        <f t="shared" ref="S9:S41" si="6">RANK(R9,R$8:R$41,0)</f>
        <v>5</v>
      </c>
    </row>
    <row r="10" spans="1:20" x14ac:dyDescent="0.3">
      <c r="A10" s="63" t="s">
        <v>1259</v>
      </c>
      <c r="B10" s="64">
        <f>VLOOKUP($A10,'Return Data'!$B$7:$R$2292,3,0)</f>
        <v>44482</v>
      </c>
      <c r="C10" s="65">
        <f>VLOOKUP($A10,'Return Data'!$B$7:$R$2292,4,0)</f>
        <v>195.43</v>
      </c>
      <c r="D10" s="65">
        <f>VLOOKUP($A10,'Return Data'!$B$7:$R$2292,10,0)</f>
        <v>20.949400000000001</v>
      </c>
      <c r="E10" s="66">
        <f t="shared" si="0"/>
        <v>1</v>
      </c>
      <c r="F10" s="65">
        <f>VLOOKUP($A10,'Return Data'!$B$7:$R$2292,11,0)</f>
        <v>41.206600000000002</v>
      </c>
      <c r="G10" s="66">
        <f t="shared" si="1"/>
        <v>2</v>
      </c>
      <c r="H10" s="65">
        <f>VLOOKUP($A10,'Return Data'!$B$7:$R$2292,12,0)</f>
        <v>44.314</v>
      </c>
      <c r="I10" s="66">
        <f t="shared" si="2"/>
        <v>4</v>
      </c>
      <c r="J10" s="65">
        <f>VLOOKUP($A10,'Return Data'!$B$7:$R$2292,13,0)</f>
        <v>81.424099999999996</v>
      </c>
      <c r="K10" s="66">
        <f t="shared" si="3"/>
        <v>4</v>
      </c>
      <c r="L10" s="65">
        <f>VLOOKUP($A10,'Return Data'!$B$7:$R$2292,17,0)</f>
        <v>38.976399999999998</v>
      </c>
      <c r="M10" s="66">
        <f t="shared" si="4"/>
        <v>6</v>
      </c>
      <c r="N10" s="65">
        <f>VLOOKUP($A10,'Return Data'!$B$7:$R$2292,14,0)</f>
        <v>27.5061</v>
      </c>
      <c r="O10" s="66">
        <f t="shared" si="5"/>
        <v>7</v>
      </c>
      <c r="P10" s="65">
        <f>VLOOKUP($A10,'Return Data'!$B$7:$R$2292,15,0)</f>
        <v>17.564399999999999</v>
      </c>
      <c r="Q10" s="66">
        <f t="shared" ref="Q10:Q41" si="7">RANK(P10,P$8:P$41,0)</f>
        <v>11</v>
      </c>
      <c r="R10" s="65">
        <f>VLOOKUP($A10,'Return Data'!$B$7:$R$2292,16,0)</f>
        <v>16.6325</v>
      </c>
      <c r="S10" s="67">
        <f t="shared" si="6"/>
        <v>25</v>
      </c>
    </row>
    <row r="11" spans="1:20" x14ac:dyDescent="0.3">
      <c r="A11" s="63" t="s">
        <v>1261</v>
      </c>
      <c r="B11" s="64">
        <f>VLOOKUP($A11,'Return Data'!$B$7:$R$2292,3,0)</f>
        <v>44482</v>
      </c>
      <c r="C11" s="65">
        <f>VLOOKUP($A11,'Return Data'!$B$7:$R$2292,4,0)</f>
        <v>90.914000000000001</v>
      </c>
      <c r="D11" s="65">
        <f>VLOOKUP($A11,'Return Data'!$B$7:$R$2292,10,0)</f>
        <v>15.0213</v>
      </c>
      <c r="E11" s="66">
        <f t="shared" si="0"/>
        <v>15</v>
      </c>
      <c r="F11" s="65">
        <f>VLOOKUP($A11,'Return Data'!$B$7:$R$2292,11,0)</f>
        <v>36.031599999999997</v>
      </c>
      <c r="G11" s="66">
        <f t="shared" si="1"/>
        <v>6</v>
      </c>
      <c r="H11" s="65">
        <f>VLOOKUP($A11,'Return Data'!$B$7:$R$2292,12,0)</f>
        <v>40.312399999999997</v>
      </c>
      <c r="I11" s="66">
        <f t="shared" si="2"/>
        <v>7</v>
      </c>
      <c r="J11" s="65">
        <f>VLOOKUP($A11,'Return Data'!$B$7:$R$2292,13,0)</f>
        <v>71.116100000000003</v>
      </c>
      <c r="K11" s="66">
        <f t="shared" si="3"/>
        <v>12</v>
      </c>
      <c r="L11" s="65">
        <f>VLOOKUP($A11,'Return Data'!$B$7:$R$2292,17,0)</f>
        <v>32.743000000000002</v>
      </c>
      <c r="M11" s="66">
        <f t="shared" si="4"/>
        <v>13</v>
      </c>
      <c r="N11" s="65">
        <f>VLOOKUP($A11,'Return Data'!$B$7:$R$2292,14,0)</f>
        <v>24.949100000000001</v>
      </c>
      <c r="O11" s="66">
        <f t="shared" si="5"/>
        <v>11</v>
      </c>
      <c r="P11" s="65">
        <f>VLOOKUP($A11,'Return Data'!$B$7:$R$2292,15,0)</f>
        <v>18.186299999999999</v>
      </c>
      <c r="Q11" s="66">
        <f t="shared" si="7"/>
        <v>9</v>
      </c>
      <c r="R11" s="65">
        <f>VLOOKUP($A11,'Return Data'!$B$7:$R$2292,16,0)</f>
        <v>18.258700000000001</v>
      </c>
      <c r="S11" s="67">
        <f t="shared" si="6"/>
        <v>17</v>
      </c>
    </row>
    <row r="12" spans="1:20" x14ac:dyDescent="0.3">
      <c r="A12" s="63" t="s">
        <v>1827</v>
      </c>
      <c r="B12" s="64">
        <f>VLOOKUP($A12,'Return Data'!$B$7:$R$2292,3,0)</f>
        <v>44482</v>
      </c>
      <c r="C12" s="65">
        <f>VLOOKUP($A12,'Return Data'!$B$7:$R$2292,4,0)</f>
        <v>252.71</v>
      </c>
      <c r="D12" s="65">
        <f>VLOOKUP($A12,'Return Data'!$B$7:$R$2292,10,0)</f>
        <v>15.2979</v>
      </c>
      <c r="E12" s="66">
        <f t="shared" si="0"/>
        <v>13</v>
      </c>
      <c r="F12" s="65">
        <f>VLOOKUP($A12,'Return Data'!$B$7:$R$2292,11,0)</f>
        <v>31.277899999999999</v>
      </c>
      <c r="G12" s="66">
        <f t="shared" si="1"/>
        <v>18</v>
      </c>
      <c r="H12" s="65">
        <f>VLOOKUP($A12,'Return Data'!$B$7:$R$2292,12,0)</f>
        <v>32.510100000000001</v>
      </c>
      <c r="I12" s="66">
        <f t="shared" si="2"/>
        <v>18</v>
      </c>
      <c r="J12" s="65">
        <f>VLOOKUP($A12,'Return Data'!$B$7:$R$2292,13,0)</f>
        <v>58.887099999999997</v>
      </c>
      <c r="K12" s="66">
        <f t="shared" si="3"/>
        <v>27</v>
      </c>
      <c r="L12" s="65">
        <f>VLOOKUP($A12,'Return Data'!$B$7:$R$2292,17,0)</f>
        <v>34.796100000000003</v>
      </c>
      <c r="M12" s="66">
        <f t="shared" si="4"/>
        <v>10</v>
      </c>
      <c r="N12" s="65">
        <f>VLOOKUP($A12,'Return Data'!$B$7:$R$2292,14,0)</f>
        <v>26.774100000000001</v>
      </c>
      <c r="O12" s="66">
        <f t="shared" si="5"/>
        <v>9</v>
      </c>
      <c r="P12" s="65">
        <f>VLOOKUP($A12,'Return Data'!$B$7:$R$2292,15,0)</f>
        <v>20.053899999999999</v>
      </c>
      <c r="Q12" s="66">
        <f t="shared" si="7"/>
        <v>5</v>
      </c>
      <c r="R12" s="65">
        <f>VLOOKUP($A12,'Return Data'!$B$7:$R$2292,16,0)</f>
        <v>16.9331</v>
      </c>
      <c r="S12" s="67">
        <f t="shared" si="6"/>
        <v>24</v>
      </c>
    </row>
    <row r="13" spans="1:20" x14ac:dyDescent="0.3">
      <c r="A13" s="102" t="s">
        <v>1873</v>
      </c>
      <c r="B13" s="64">
        <f>VLOOKUP($A13,'Return Data'!$B$7:$R$2292,3,0)</f>
        <v>44482</v>
      </c>
      <c r="C13" s="65">
        <f>VLOOKUP($A13,'Return Data'!$B$7:$R$2292,4,0)</f>
        <v>74.977999999999994</v>
      </c>
      <c r="D13" s="65">
        <f>VLOOKUP($A13,'Return Data'!$B$7:$R$2292,10,0)</f>
        <v>11.992699999999999</v>
      </c>
      <c r="E13" s="66">
        <f t="shared" si="0"/>
        <v>29</v>
      </c>
      <c r="F13" s="65">
        <f>VLOOKUP($A13,'Return Data'!$B$7:$R$2292,11,0)</f>
        <v>30.744399999999999</v>
      </c>
      <c r="G13" s="66">
        <f t="shared" si="1"/>
        <v>20</v>
      </c>
      <c r="H13" s="65">
        <f>VLOOKUP($A13,'Return Data'!$B$7:$R$2292,12,0)</f>
        <v>33.367699999999999</v>
      </c>
      <c r="I13" s="66">
        <f t="shared" si="2"/>
        <v>17</v>
      </c>
      <c r="J13" s="65">
        <f>VLOOKUP($A13,'Return Data'!$B$7:$R$2292,13,0)</f>
        <v>70.7072</v>
      </c>
      <c r="K13" s="66">
        <f t="shared" si="3"/>
        <v>13</v>
      </c>
      <c r="L13" s="65">
        <f>VLOOKUP($A13,'Return Data'!$B$7:$R$2292,17,0)</f>
        <v>33.1751</v>
      </c>
      <c r="M13" s="66">
        <f t="shared" si="4"/>
        <v>12</v>
      </c>
      <c r="N13" s="65">
        <f>VLOOKUP($A13,'Return Data'!$B$7:$R$2292,14,0)</f>
        <v>27.738600000000002</v>
      </c>
      <c r="O13" s="66">
        <f t="shared" si="5"/>
        <v>6</v>
      </c>
      <c r="P13" s="65">
        <f>VLOOKUP($A13,'Return Data'!$B$7:$R$2292,15,0)</f>
        <v>18.791699999999999</v>
      </c>
      <c r="Q13" s="66">
        <f t="shared" si="7"/>
        <v>6</v>
      </c>
      <c r="R13" s="65">
        <f>VLOOKUP($A13,'Return Data'!$B$7:$R$2292,16,0)</f>
        <v>17.749500000000001</v>
      </c>
      <c r="S13" s="67">
        <f t="shared" si="6"/>
        <v>21</v>
      </c>
    </row>
    <row r="14" spans="1:20" x14ac:dyDescent="0.3">
      <c r="A14" s="102" t="s">
        <v>1788</v>
      </c>
      <c r="B14" s="64">
        <f>VLOOKUP($A14,'Return Data'!$B$7:$R$2292,3,0)</f>
        <v>44482</v>
      </c>
      <c r="C14" s="65">
        <f>VLOOKUP($A14,'Return Data'!$B$7:$R$2292,4,0)</f>
        <v>25.689</v>
      </c>
      <c r="D14" s="65">
        <f>VLOOKUP($A14,'Return Data'!$B$7:$R$2292,10,0)</f>
        <v>12.208399999999999</v>
      </c>
      <c r="E14" s="66">
        <f t="shared" si="0"/>
        <v>27</v>
      </c>
      <c r="F14" s="65">
        <f>VLOOKUP($A14,'Return Data'!$B$7:$R$2292,11,0)</f>
        <v>29.906400000000001</v>
      </c>
      <c r="G14" s="66">
        <f t="shared" si="1"/>
        <v>22</v>
      </c>
      <c r="H14" s="65">
        <f>VLOOKUP($A14,'Return Data'!$B$7:$R$2292,12,0)</f>
        <v>32.451700000000002</v>
      </c>
      <c r="I14" s="66">
        <f t="shared" si="2"/>
        <v>19</v>
      </c>
      <c r="J14" s="65">
        <f>VLOOKUP($A14,'Return Data'!$B$7:$R$2292,13,0)</f>
        <v>64.167900000000003</v>
      </c>
      <c r="K14" s="66">
        <f t="shared" si="3"/>
        <v>20</v>
      </c>
      <c r="L14" s="65">
        <f>VLOOKUP($A14,'Return Data'!$B$7:$R$2292,17,0)</f>
        <v>30.692</v>
      </c>
      <c r="M14" s="66">
        <f t="shared" si="4"/>
        <v>17</v>
      </c>
      <c r="N14" s="65">
        <f>VLOOKUP($A14,'Return Data'!$B$7:$R$2292,14,0)</f>
        <v>23.319800000000001</v>
      </c>
      <c r="O14" s="66">
        <f t="shared" si="5"/>
        <v>15</v>
      </c>
      <c r="P14" s="65">
        <f>VLOOKUP($A14,'Return Data'!$B$7:$R$2292,15,0)</f>
        <v>18.5472</v>
      </c>
      <c r="Q14" s="66">
        <f t="shared" si="7"/>
        <v>7</v>
      </c>
      <c r="R14" s="65">
        <f>VLOOKUP($A14,'Return Data'!$B$7:$R$2292,16,0)</f>
        <v>15.131399999999999</v>
      </c>
      <c r="S14" s="67">
        <f t="shared" si="6"/>
        <v>32</v>
      </c>
    </row>
    <row r="15" spans="1:20" x14ac:dyDescent="0.3">
      <c r="A15" s="63" t="s">
        <v>1795</v>
      </c>
      <c r="B15" s="64">
        <f>VLOOKUP($A15,'Return Data'!$B$7:$R$2292,3,0)</f>
        <v>44482</v>
      </c>
      <c r="C15" s="65">
        <f>VLOOKUP($A15,'Return Data'!$B$7:$R$2292,4,0)</f>
        <v>1076.4078999999999</v>
      </c>
      <c r="D15" s="65">
        <f>VLOOKUP($A15,'Return Data'!$B$7:$R$2292,10,0)</f>
        <v>16.855499999999999</v>
      </c>
      <c r="E15" s="66">
        <f t="shared" si="0"/>
        <v>8</v>
      </c>
      <c r="F15" s="65">
        <f>VLOOKUP($A15,'Return Data'!$B$7:$R$2292,11,0)</f>
        <v>32.4313</v>
      </c>
      <c r="G15" s="66">
        <f t="shared" si="1"/>
        <v>14</v>
      </c>
      <c r="H15" s="65">
        <f>VLOOKUP($A15,'Return Data'!$B$7:$R$2292,12,0)</f>
        <v>34.482199999999999</v>
      </c>
      <c r="I15" s="66">
        <f t="shared" si="2"/>
        <v>14</v>
      </c>
      <c r="J15" s="65">
        <f>VLOOKUP($A15,'Return Data'!$B$7:$R$2292,13,0)</f>
        <v>79.059399999999997</v>
      </c>
      <c r="K15" s="66">
        <f t="shared" si="3"/>
        <v>5</v>
      </c>
      <c r="L15" s="65">
        <f>VLOOKUP($A15,'Return Data'!$B$7:$R$2292,17,0)</f>
        <v>34.487099999999998</v>
      </c>
      <c r="M15" s="66">
        <f t="shared" si="4"/>
        <v>11</v>
      </c>
      <c r="N15" s="65">
        <f>VLOOKUP($A15,'Return Data'!$B$7:$R$2292,14,0)</f>
        <v>22.872299999999999</v>
      </c>
      <c r="O15" s="66">
        <f t="shared" si="5"/>
        <v>17</v>
      </c>
      <c r="P15" s="65">
        <f>VLOOKUP($A15,'Return Data'!$B$7:$R$2292,15,0)</f>
        <v>16.3352</v>
      </c>
      <c r="Q15" s="66">
        <f t="shared" si="7"/>
        <v>16</v>
      </c>
      <c r="R15" s="65">
        <f>VLOOKUP($A15,'Return Data'!$B$7:$R$2292,16,0)</f>
        <v>17.879300000000001</v>
      </c>
      <c r="S15" s="67">
        <f t="shared" si="6"/>
        <v>20</v>
      </c>
    </row>
    <row r="16" spans="1:20" x14ac:dyDescent="0.3">
      <c r="A16" s="63" t="s">
        <v>1797</v>
      </c>
      <c r="B16" s="64">
        <f>VLOOKUP($A16,'Return Data'!$B$7:$R$2292,3,0)</f>
        <v>44482</v>
      </c>
      <c r="C16" s="65">
        <f>VLOOKUP($A16,'Return Data'!$B$7:$R$2292,4,0)</f>
        <v>1088.893</v>
      </c>
      <c r="D16" s="65">
        <f>VLOOKUP($A16,'Return Data'!$B$7:$R$2292,10,0)</f>
        <v>14.3171</v>
      </c>
      <c r="E16" s="66">
        <f t="shared" si="0"/>
        <v>21</v>
      </c>
      <c r="F16" s="65">
        <f>VLOOKUP($A16,'Return Data'!$B$7:$R$2292,11,0)</f>
        <v>31.113600000000002</v>
      </c>
      <c r="G16" s="66">
        <f t="shared" si="1"/>
        <v>19</v>
      </c>
      <c r="H16" s="65">
        <f>VLOOKUP($A16,'Return Data'!$B$7:$R$2292,12,0)</f>
        <v>33.6509</v>
      </c>
      <c r="I16" s="66">
        <f t="shared" si="2"/>
        <v>15</v>
      </c>
      <c r="J16" s="65">
        <f>VLOOKUP($A16,'Return Data'!$B$7:$R$2292,13,0)</f>
        <v>78.669600000000003</v>
      </c>
      <c r="K16" s="66">
        <f t="shared" si="3"/>
        <v>6</v>
      </c>
      <c r="L16" s="65">
        <f>VLOOKUP($A16,'Return Data'!$B$7:$R$2292,17,0)</f>
        <v>28.388100000000001</v>
      </c>
      <c r="M16" s="66">
        <f t="shared" si="4"/>
        <v>22</v>
      </c>
      <c r="N16" s="65">
        <f>VLOOKUP($A16,'Return Data'!$B$7:$R$2292,14,0)</f>
        <v>20.4284</v>
      </c>
      <c r="O16" s="66">
        <f t="shared" si="5"/>
        <v>23</v>
      </c>
      <c r="P16" s="65">
        <f>VLOOKUP($A16,'Return Data'!$B$7:$R$2292,15,0)</f>
        <v>16.109200000000001</v>
      </c>
      <c r="Q16" s="66">
        <f t="shared" si="7"/>
        <v>19</v>
      </c>
      <c r="R16" s="65">
        <f>VLOOKUP($A16,'Return Data'!$B$7:$R$2292,16,0)</f>
        <v>16.090299999999999</v>
      </c>
      <c r="S16" s="67">
        <f t="shared" si="6"/>
        <v>28</v>
      </c>
    </row>
    <row r="17" spans="1:19" x14ac:dyDescent="0.3">
      <c r="A17" s="126" t="s">
        <v>1791</v>
      </c>
      <c r="B17" s="64">
        <f>VLOOKUP($A17,'Return Data'!$B$7:$R$2292,3,0)</f>
        <v>44482</v>
      </c>
      <c r="C17" s="65">
        <f>VLOOKUP($A17,'Return Data'!$B$7:$R$2292,4,0)</f>
        <v>147.3279</v>
      </c>
      <c r="D17" s="65">
        <f>VLOOKUP($A17,'Return Data'!$B$7:$R$2292,10,0)</f>
        <v>14.202500000000001</v>
      </c>
      <c r="E17" s="66">
        <f t="shared" si="0"/>
        <v>22</v>
      </c>
      <c r="F17" s="65">
        <f>VLOOKUP($A17,'Return Data'!$B$7:$R$2292,11,0)</f>
        <v>30.5778</v>
      </c>
      <c r="G17" s="66">
        <f t="shared" si="1"/>
        <v>21</v>
      </c>
      <c r="H17" s="65">
        <f>VLOOKUP($A17,'Return Data'!$B$7:$R$2292,12,0)</f>
        <v>30.366800000000001</v>
      </c>
      <c r="I17" s="66">
        <f t="shared" si="2"/>
        <v>23</v>
      </c>
      <c r="J17" s="65">
        <f>VLOOKUP($A17,'Return Data'!$B$7:$R$2292,13,0)</f>
        <v>59.2624</v>
      </c>
      <c r="K17" s="66">
        <f t="shared" si="3"/>
        <v>26</v>
      </c>
      <c r="L17" s="65">
        <f>VLOOKUP($A17,'Return Data'!$B$7:$R$2292,17,0)</f>
        <v>31.496200000000002</v>
      </c>
      <c r="M17" s="66">
        <f t="shared" si="4"/>
        <v>16</v>
      </c>
      <c r="N17" s="65">
        <f>VLOOKUP($A17,'Return Data'!$B$7:$R$2292,14,0)</f>
        <v>20.762599999999999</v>
      </c>
      <c r="O17" s="66">
        <f t="shared" si="5"/>
        <v>22</v>
      </c>
      <c r="P17" s="65">
        <f>VLOOKUP($A17,'Return Data'!$B$7:$R$2292,15,0)</f>
        <v>14.612299999999999</v>
      </c>
      <c r="Q17" s="66">
        <f t="shared" si="7"/>
        <v>22</v>
      </c>
      <c r="R17" s="65">
        <f>VLOOKUP($A17,'Return Data'!$B$7:$R$2292,16,0)</f>
        <v>16.582899999999999</v>
      </c>
      <c r="S17" s="67">
        <f t="shared" si="6"/>
        <v>26</v>
      </c>
    </row>
    <row r="18" spans="1:19" x14ac:dyDescent="0.3">
      <c r="A18" s="127" t="s">
        <v>1263</v>
      </c>
      <c r="B18" s="64">
        <f>VLOOKUP($A18,'Return Data'!$B$7:$R$2292,3,0)</f>
        <v>44482</v>
      </c>
      <c r="C18" s="65">
        <f>VLOOKUP($A18,'Return Data'!$B$7:$R$2292,4,0)</f>
        <v>498.95</v>
      </c>
      <c r="D18" s="65">
        <f>VLOOKUP($A18,'Return Data'!$B$7:$R$2292,10,0)</f>
        <v>12.3508</v>
      </c>
      <c r="E18" s="66">
        <f t="shared" si="0"/>
        <v>26</v>
      </c>
      <c r="F18" s="65">
        <f>VLOOKUP($A18,'Return Data'!$B$7:$R$2292,11,0)</f>
        <v>31.997399999999999</v>
      </c>
      <c r="G18" s="66">
        <f t="shared" si="1"/>
        <v>16</v>
      </c>
      <c r="H18" s="65">
        <f>VLOOKUP($A18,'Return Data'!$B$7:$R$2292,12,0)</f>
        <v>34.8003</v>
      </c>
      <c r="I18" s="66">
        <f t="shared" si="2"/>
        <v>13</v>
      </c>
      <c r="J18" s="65">
        <f>VLOOKUP($A18,'Return Data'!$B$7:$R$2292,13,0)</f>
        <v>74.038200000000003</v>
      </c>
      <c r="K18" s="66">
        <f t="shared" si="3"/>
        <v>9</v>
      </c>
      <c r="L18" s="65">
        <f>VLOOKUP($A18,'Return Data'!$B$7:$R$2292,17,0)</f>
        <v>30.002400000000002</v>
      </c>
      <c r="M18" s="66">
        <f t="shared" si="4"/>
        <v>18</v>
      </c>
      <c r="N18" s="65">
        <f>VLOOKUP($A18,'Return Data'!$B$7:$R$2292,14,0)</f>
        <v>20.3125</v>
      </c>
      <c r="O18" s="66">
        <f t="shared" si="5"/>
        <v>24</v>
      </c>
      <c r="P18" s="65">
        <f>VLOOKUP($A18,'Return Data'!$B$7:$R$2292,15,0)</f>
        <v>15.605700000000001</v>
      </c>
      <c r="Q18" s="66">
        <f t="shared" si="7"/>
        <v>21</v>
      </c>
      <c r="R18" s="65">
        <f>VLOOKUP($A18,'Return Data'!$B$7:$R$2292,16,0)</f>
        <v>17.295200000000001</v>
      </c>
      <c r="S18" s="67">
        <f t="shared" si="6"/>
        <v>22</v>
      </c>
    </row>
    <row r="19" spans="1:19" x14ac:dyDescent="0.3">
      <c r="A19" s="63" t="s">
        <v>1799</v>
      </c>
      <c r="B19" s="64">
        <f>VLOOKUP($A19,'Return Data'!$B$7:$R$2292,3,0)</f>
        <v>44482</v>
      </c>
      <c r="C19" s="65">
        <f>VLOOKUP($A19,'Return Data'!$B$7:$R$2292,4,0)</f>
        <v>39.4</v>
      </c>
      <c r="D19" s="65">
        <f>VLOOKUP($A19,'Return Data'!$B$7:$R$2292,10,0)</f>
        <v>17.823</v>
      </c>
      <c r="E19" s="66">
        <f t="shared" si="0"/>
        <v>4</v>
      </c>
      <c r="F19" s="65">
        <f>VLOOKUP($A19,'Return Data'!$B$7:$R$2292,11,0)</f>
        <v>34.977699999999999</v>
      </c>
      <c r="G19" s="66">
        <f t="shared" si="1"/>
        <v>9</v>
      </c>
      <c r="H19" s="65">
        <f>VLOOKUP($A19,'Return Data'!$B$7:$R$2292,12,0)</f>
        <v>35.581600000000002</v>
      </c>
      <c r="I19" s="66">
        <f t="shared" si="2"/>
        <v>12</v>
      </c>
      <c r="J19" s="65">
        <f>VLOOKUP($A19,'Return Data'!$B$7:$R$2292,13,0)</f>
        <v>65.060699999999997</v>
      </c>
      <c r="K19" s="66">
        <f t="shared" si="3"/>
        <v>17</v>
      </c>
      <c r="L19" s="65">
        <f>VLOOKUP($A19,'Return Data'!$B$7:$R$2292,17,0)</f>
        <v>31.770299999999999</v>
      </c>
      <c r="M19" s="66">
        <f t="shared" si="4"/>
        <v>15</v>
      </c>
      <c r="N19" s="65">
        <f>VLOOKUP($A19,'Return Data'!$B$7:$R$2292,14,0)</f>
        <v>23.2895</v>
      </c>
      <c r="O19" s="66">
        <f t="shared" si="5"/>
        <v>16</v>
      </c>
      <c r="P19" s="65">
        <f>VLOOKUP($A19,'Return Data'!$B$7:$R$2292,15,0)</f>
        <v>16.250399999999999</v>
      </c>
      <c r="Q19" s="66">
        <f t="shared" si="7"/>
        <v>18</v>
      </c>
      <c r="R19" s="65">
        <f>VLOOKUP($A19,'Return Data'!$B$7:$R$2292,16,0)</f>
        <v>19.9131</v>
      </c>
      <c r="S19" s="67">
        <f t="shared" si="6"/>
        <v>10</v>
      </c>
    </row>
    <row r="20" spans="1:19" x14ac:dyDescent="0.3">
      <c r="A20" s="63" t="s">
        <v>1821</v>
      </c>
      <c r="B20" s="64">
        <f>VLOOKUP($A20,'Return Data'!$B$7:$R$2292,3,0)</f>
        <v>44482</v>
      </c>
      <c r="C20" s="65">
        <f>VLOOKUP($A20,'Return Data'!$B$7:$R$2292,4,0)</f>
        <v>150.56</v>
      </c>
      <c r="D20" s="65">
        <f>VLOOKUP($A20,'Return Data'!$B$7:$R$2292,10,0)</f>
        <v>14.503</v>
      </c>
      <c r="E20" s="66">
        <f t="shared" si="0"/>
        <v>18</v>
      </c>
      <c r="F20" s="65">
        <f>VLOOKUP($A20,'Return Data'!$B$7:$R$2292,11,0)</f>
        <v>28.5519</v>
      </c>
      <c r="G20" s="66">
        <f t="shared" si="1"/>
        <v>26</v>
      </c>
      <c r="H20" s="65">
        <f>VLOOKUP($A20,'Return Data'!$B$7:$R$2292,12,0)</f>
        <v>29.1584</v>
      </c>
      <c r="I20" s="66">
        <f t="shared" si="2"/>
        <v>25</v>
      </c>
      <c r="J20" s="65">
        <f>VLOOKUP($A20,'Return Data'!$B$7:$R$2292,13,0)</f>
        <v>59.576000000000001</v>
      </c>
      <c r="K20" s="66">
        <f t="shared" si="3"/>
        <v>25</v>
      </c>
      <c r="L20" s="65">
        <f>VLOOKUP($A20,'Return Data'!$B$7:$R$2292,17,0)</f>
        <v>24.930099999999999</v>
      </c>
      <c r="M20" s="66">
        <f t="shared" si="4"/>
        <v>28</v>
      </c>
      <c r="N20" s="65">
        <f>VLOOKUP($A20,'Return Data'!$B$7:$R$2292,14,0)</f>
        <v>18.577000000000002</v>
      </c>
      <c r="O20" s="66">
        <f t="shared" si="5"/>
        <v>26</v>
      </c>
      <c r="P20" s="65">
        <f>VLOOKUP($A20,'Return Data'!$B$7:$R$2292,15,0)</f>
        <v>13.2902</v>
      </c>
      <c r="Q20" s="66">
        <f t="shared" si="7"/>
        <v>24</v>
      </c>
      <c r="R20" s="65">
        <f>VLOOKUP($A20,'Return Data'!$B$7:$R$2292,16,0)</f>
        <v>16.138200000000001</v>
      </c>
      <c r="S20" s="67">
        <f t="shared" si="6"/>
        <v>27</v>
      </c>
    </row>
    <row r="21" spans="1:19" x14ac:dyDescent="0.3">
      <c r="A21" s="63" t="s">
        <v>1266</v>
      </c>
      <c r="B21" s="64">
        <f>VLOOKUP($A21,'Return Data'!$B$7:$R$2292,3,0)</f>
        <v>44482</v>
      </c>
      <c r="C21" s="65">
        <f>VLOOKUP($A21,'Return Data'!$B$7:$R$2292,4,0)</f>
        <v>92.88</v>
      </c>
      <c r="D21" s="65">
        <f>VLOOKUP($A21,'Return Data'!$B$7:$R$2292,10,0)</f>
        <v>10.703200000000001</v>
      </c>
      <c r="E21" s="66">
        <f t="shared" si="0"/>
        <v>30</v>
      </c>
      <c r="F21" s="65">
        <f>VLOOKUP($A21,'Return Data'!$B$7:$R$2292,11,0)</f>
        <v>35</v>
      </c>
      <c r="G21" s="66">
        <f t="shared" si="1"/>
        <v>8</v>
      </c>
      <c r="H21" s="65">
        <f>VLOOKUP($A21,'Return Data'!$B$7:$R$2292,12,0)</f>
        <v>38.008899999999997</v>
      </c>
      <c r="I21" s="66">
        <f t="shared" si="2"/>
        <v>9</v>
      </c>
      <c r="J21" s="65">
        <f>VLOOKUP($A21,'Return Data'!$B$7:$R$2292,13,0)</f>
        <v>72.255200000000002</v>
      </c>
      <c r="K21" s="66">
        <f t="shared" si="3"/>
        <v>11</v>
      </c>
      <c r="L21" s="65">
        <f>VLOOKUP($A21,'Return Data'!$B$7:$R$2292,17,0)</f>
        <v>35.195399999999999</v>
      </c>
      <c r="M21" s="66">
        <f t="shared" si="4"/>
        <v>9</v>
      </c>
      <c r="N21" s="65">
        <f>VLOOKUP($A21,'Return Data'!$B$7:$R$2292,14,0)</f>
        <v>24.014399999999998</v>
      </c>
      <c r="O21" s="66">
        <f t="shared" si="5"/>
        <v>13</v>
      </c>
      <c r="P21" s="65">
        <f>VLOOKUP($A21,'Return Data'!$B$7:$R$2292,15,0)</f>
        <v>17.264299999999999</v>
      </c>
      <c r="Q21" s="66">
        <f t="shared" si="7"/>
        <v>13</v>
      </c>
      <c r="R21" s="65">
        <f>VLOOKUP($A21,'Return Data'!$B$7:$R$2292,16,0)</f>
        <v>20.6873</v>
      </c>
      <c r="S21" s="67">
        <f t="shared" si="6"/>
        <v>7</v>
      </c>
    </row>
    <row r="22" spans="1:19" x14ac:dyDescent="0.3">
      <c r="A22" s="63" t="s">
        <v>1267</v>
      </c>
      <c r="B22" s="64">
        <f>VLOOKUP($A22,'Return Data'!$B$7:$R$2292,3,0)</f>
        <v>44482</v>
      </c>
      <c r="C22" s="65">
        <f>VLOOKUP($A22,'Return Data'!$B$7:$R$2292,4,0)</f>
        <v>16.205500000000001</v>
      </c>
      <c r="D22" s="65">
        <f>VLOOKUP($A22,'Return Data'!$B$7:$R$2292,10,0)</f>
        <v>7.3232999999999997</v>
      </c>
      <c r="E22" s="66">
        <f t="shared" si="0"/>
        <v>33</v>
      </c>
      <c r="F22" s="65">
        <f>VLOOKUP($A22,'Return Data'!$B$7:$R$2292,11,0)</f>
        <v>22.1342</v>
      </c>
      <c r="G22" s="66">
        <f t="shared" si="1"/>
        <v>32</v>
      </c>
      <c r="H22" s="65">
        <f>VLOOKUP($A22,'Return Data'!$B$7:$R$2292,12,0)</f>
        <v>28.3767</v>
      </c>
      <c r="I22" s="66">
        <f t="shared" si="2"/>
        <v>27</v>
      </c>
      <c r="J22" s="65">
        <f>VLOOKUP($A22,'Return Data'!$B$7:$R$2292,13,0)</f>
        <v>60.1524</v>
      </c>
      <c r="K22" s="66">
        <f t="shared" si="3"/>
        <v>23</v>
      </c>
      <c r="L22" s="65"/>
      <c r="M22" s="66"/>
      <c r="N22" s="65"/>
      <c r="O22" s="66"/>
      <c r="P22" s="65"/>
      <c r="Q22" s="66"/>
      <c r="R22" s="65">
        <f>VLOOKUP($A22,'Return Data'!$B$7:$R$2292,16,0)</f>
        <v>22.113900000000001</v>
      </c>
      <c r="S22" s="67">
        <f t="shared" si="6"/>
        <v>4</v>
      </c>
    </row>
    <row r="23" spans="1:19" x14ac:dyDescent="0.3">
      <c r="A23" s="63" t="s">
        <v>1801</v>
      </c>
      <c r="B23" s="64">
        <f>VLOOKUP($A23,'Return Data'!$B$7:$R$2292,3,0)</f>
        <v>44482</v>
      </c>
      <c r="C23" s="65">
        <f>VLOOKUP($A23,'Return Data'!$B$7:$R$2292,4,0)</f>
        <v>58.615000000000002</v>
      </c>
      <c r="D23" s="65">
        <f>VLOOKUP($A23,'Return Data'!$B$7:$R$2292,10,0)</f>
        <v>18.142499999999998</v>
      </c>
      <c r="E23" s="66">
        <f t="shared" si="0"/>
        <v>2</v>
      </c>
      <c r="F23" s="65">
        <f>VLOOKUP($A23,'Return Data'!$B$7:$R$2292,11,0)</f>
        <v>29.736599999999999</v>
      </c>
      <c r="G23" s="66">
        <f t="shared" si="1"/>
        <v>24</v>
      </c>
      <c r="H23" s="65">
        <f>VLOOKUP($A23,'Return Data'!$B$7:$R$2292,12,0)</f>
        <v>31.764099999999999</v>
      </c>
      <c r="I23" s="66">
        <f t="shared" si="2"/>
        <v>21</v>
      </c>
      <c r="J23" s="65">
        <f>VLOOKUP($A23,'Return Data'!$B$7:$R$2292,13,0)</f>
        <v>74.340400000000002</v>
      </c>
      <c r="K23" s="66">
        <f t="shared" si="3"/>
        <v>8</v>
      </c>
      <c r="L23" s="65">
        <f>VLOOKUP($A23,'Return Data'!$B$7:$R$2292,17,0)</f>
        <v>27.821899999999999</v>
      </c>
      <c r="M23" s="66">
        <f t="shared" si="4"/>
        <v>25</v>
      </c>
      <c r="N23" s="65">
        <f>VLOOKUP($A23,'Return Data'!$B$7:$R$2292,14,0)</f>
        <v>24.516200000000001</v>
      </c>
      <c r="O23" s="66">
        <f t="shared" si="5"/>
        <v>12</v>
      </c>
      <c r="P23" s="65">
        <f>VLOOKUP($A23,'Return Data'!$B$7:$R$2292,15,0)</f>
        <v>17.618300000000001</v>
      </c>
      <c r="Q23" s="66">
        <f t="shared" si="7"/>
        <v>10</v>
      </c>
      <c r="R23" s="65">
        <f>VLOOKUP($A23,'Return Data'!$B$7:$R$2292,16,0)</f>
        <v>17.958300000000001</v>
      </c>
      <c r="S23" s="67">
        <f t="shared" si="6"/>
        <v>19</v>
      </c>
    </row>
    <row r="24" spans="1:19" x14ac:dyDescent="0.3">
      <c r="A24" s="63" t="s">
        <v>1809</v>
      </c>
      <c r="B24" s="64">
        <f>VLOOKUP($A24,'Return Data'!$B$7:$R$2292,3,0)</f>
        <v>44482</v>
      </c>
      <c r="C24" s="65">
        <f>VLOOKUP($A24,'Return Data'!$B$7:$R$2292,4,0)</f>
        <v>59.085999999999999</v>
      </c>
      <c r="D24" s="65">
        <f>VLOOKUP($A24,'Return Data'!$B$7:$R$2292,10,0)</f>
        <v>10.4535</v>
      </c>
      <c r="E24" s="66">
        <f t="shared" si="0"/>
        <v>31</v>
      </c>
      <c r="F24" s="65">
        <f>VLOOKUP($A24,'Return Data'!$B$7:$R$2292,11,0)</f>
        <v>22.592700000000001</v>
      </c>
      <c r="G24" s="66">
        <f t="shared" si="1"/>
        <v>31</v>
      </c>
      <c r="H24" s="65">
        <f>VLOOKUP($A24,'Return Data'!$B$7:$R$2292,12,0)</f>
        <v>24.276499999999999</v>
      </c>
      <c r="I24" s="66">
        <f t="shared" si="2"/>
        <v>30</v>
      </c>
      <c r="J24" s="65">
        <f>VLOOKUP($A24,'Return Data'!$B$7:$R$2292,13,0)</f>
        <v>51.061</v>
      </c>
      <c r="K24" s="66">
        <f t="shared" si="3"/>
        <v>29</v>
      </c>
      <c r="L24" s="65">
        <f>VLOOKUP($A24,'Return Data'!$B$7:$R$2292,17,0)</f>
        <v>25.914899999999999</v>
      </c>
      <c r="M24" s="66">
        <f t="shared" si="4"/>
        <v>27</v>
      </c>
      <c r="N24" s="65">
        <f>VLOOKUP($A24,'Return Data'!$B$7:$R$2292,14,0)</f>
        <v>20.856200000000001</v>
      </c>
      <c r="O24" s="66">
        <f t="shared" si="5"/>
        <v>21</v>
      </c>
      <c r="P24" s="65">
        <f>VLOOKUP($A24,'Return Data'!$B$7:$R$2292,15,0)</f>
        <v>16.474299999999999</v>
      </c>
      <c r="Q24" s="66">
        <f t="shared" si="7"/>
        <v>15</v>
      </c>
      <c r="R24" s="65">
        <f>VLOOKUP($A24,'Return Data'!$B$7:$R$2292,16,0)</f>
        <v>18.415700000000001</v>
      </c>
      <c r="S24" s="67">
        <f t="shared" si="6"/>
        <v>16</v>
      </c>
    </row>
    <row r="25" spans="1:19" x14ac:dyDescent="0.3">
      <c r="A25" s="63" t="s">
        <v>1823</v>
      </c>
      <c r="B25" s="64">
        <f>VLOOKUP($A25,'Return Data'!$B$7:$R$2292,3,0)</f>
        <v>44482</v>
      </c>
      <c r="C25" s="65">
        <f>VLOOKUP($A25,'Return Data'!$B$7:$R$2292,4,0)</f>
        <v>132.476</v>
      </c>
      <c r="D25" s="65">
        <f>VLOOKUP($A25,'Return Data'!$B$7:$R$2292,10,0)</f>
        <v>12.444100000000001</v>
      </c>
      <c r="E25" s="66">
        <f t="shared" si="0"/>
        <v>25</v>
      </c>
      <c r="F25" s="65">
        <f>VLOOKUP($A25,'Return Data'!$B$7:$R$2292,11,0)</f>
        <v>25.147400000000001</v>
      </c>
      <c r="G25" s="66">
        <f t="shared" si="1"/>
        <v>29</v>
      </c>
      <c r="H25" s="65">
        <f>VLOOKUP($A25,'Return Data'!$B$7:$R$2292,12,0)</f>
        <v>25.999600000000001</v>
      </c>
      <c r="I25" s="66">
        <f t="shared" si="2"/>
        <v>29</v>
      </c>
      <c r="J25" s="65">
        <f>VLOOKUP($A25,'Return Data'!$B$7:$R$2292,13,0)</f>
        <v>51.193800000000003</v>
      </c>
      <c r="K25" s="66">
        <f t="shared" si="3"/>
        <v>28</v>
      </c>
      <c r="L25" s="65">
        <f>VLOOKUP($A25,'Return Data'!$B$7:$R$2292,17,0)</f>
        <v>26.709499999999998</v>
      </c>
      <c r="M25" s="66">
        <f t="shared" si="4"/>
        <v>26</v>
      </c>
      <c r="N25" s="65">
        <f>VLOOKUP($A25,'Return Data'!$B$7:$R$2292,14,0)</f>
        <v>18.702300000000001</v>
      </c>
      <c r="O25" s="66">
        <f t="shared" si="5"/>
        <v>25</v>
      </c>
      <c r="P25" s="65">
        <f>VLOOKUP($A25,'Return Data'!$B$7:$R$2292,15,0)</f>
        <v>14.177099999999999</v>
      </c>
      <c r="Q25" s="66">
        <f t="shared" si="7"/>
        <v>23</v>
      </c>
      <c r="R25" s="65">
        <f>VLOOKUP($A25,'Return Data'!$B$7:$R$2292,16,0)</f>
        <v>15.2605</v>
      </c>
      <c r="S25" s="67">
        <f t="shared" si="6"/>
        <v>30</v>
      </c>
    </row>
    <row r="26" spans="1:19" x14ac:dyDescent="0.3">
      <c r="A26" s="63" t="s">
        <v>1826</v>
      </c>
      <c r="B26" s="64">
        <f>VLOOKUP($A26,'Return Data'!$B$7:$R$2292,3,0)</f>
        <v>44482</v>
      </c>
      <c r="C26" s="65">
        <f>VLOOKUP($A26,'Return Data'!$B$7:$R$2292,4,0)</f>
        <v>73.055499999999995</v>
      </c>
      <c r="D26" s="65">
        <f>VLOOKUP($A26,'Return Data'!$B$7:$R$2292,10,0)</f>
        <v>10.3431</v>
      </c>
      <c r="E26" s="66">
        <f t="shared" si="0"/>
        <v>32</v>
      </c>
      <c r="F26" s="65">
        <f>VLOOKUP($A26,'Return Data'!$B$7:$R$2292,11,0)</f>
        <v>21.781099999999999</v>
      </c>
      <c r="G26" s="66">
        <f t="shared" si="1"/>
        <v>33</v>
      </c>
      <c r="H26" s="65">
        <f>VLOOKUP($A26,'Return Data'!$B$7:$R$2292,12,0)</f>
        <v>19.6356</v>
      </c>
      <c r="I26" s="66">
        <f t="shared" si="2"/>
        <v>33</v>
      </c>
      <c r="J26" s="65">
        <f>VLOOKUP($A26,'Return Data'!$B$7:$R$2292,13,0)</f>
        <v>44.692399999999999</v>
      </c>
      <c r="K26" s="66">
        <f t="shared" si="3"/>
        <v>33</v>
      </c>
      <c r="L26" s="65">
        <f>VLOOKUP($A26,'Return Data'!$B$7:$R$2292,17,0)</f>
        <v>21.3188</v>
      </c>
      <c r="M26" s="66">
        <f t="shared" si="4"/>
        <v>30</v>
      </c>
      <c r="N26" s="65">
        <f>VLOOKUP($A26,'Return Data'!$B$7:$R$2292,14,0)</f>
        <v>18.3322</v>
      </c>
      <c r="O26" s="66">
        <f t="shared" si="5"/>
        <v>27</v>
      </c>
      <c r="P26" s="65">
        <f>VLOOKUP($A26,'Return Data'!$B$7:$R$2292,15,0)</f>
        <v>12.606199999999999</v>
      </c>
      <c r="Q26" s="66">
        <f t="shared" si="7"/>
        <v>26</v>
      </c>
      <c r="R26" s="65">
        <f>VLOOKUP($A26,'Return Data'!$B$7:$R$2292,16,0)</f>
        <v>11.7738</v>
      </c>
      <c r="S26" s="67">
        <f t="shared" si="6"/>
        <v>33</v>
      </c>
    </row>
    <row r="27" spans="1:19" x14ac:dyDescent="0.3">
      <c r="A27" s="63" t="s">
        <v>1269</v>
      </c>
      <c r="B27" s="64">
        <f>VLOOKUP($A27,'Return Data'!$B$7:$R$2292,3,0)</f>
        <v>44482</v>
      </c>
      <c r="C27" s="65">
        <f>VLOOKUP($A27,'Return Data'!$B$7:$R$2292,4,0)</f>
        <v>23.464300000000001</v>
      </c>
      <c r="D27" s="65">
        <f>VLOOKUP($A27,'Return Data'!$B$7:$R$2292,10,0)</f>
        <v>17.707599999999999</v>
      </c>
      <c r="E27" s="66">
        <f t="shared" si="0"/>
        <v>5</v>
      </c>
      <c r="F27" s="65">
        <f>VLOOKUP($A27,'Return Data'!$B$7:$R$2292,11,0)</f>
        <v>41.468800000000002</v>
      </c>
      <c r="G27" s="66">
        <f t="shared" si="1"/>
        <v>1</v>
      </c>
      <c r="H27" s="65">
        <f>VLOOKUP($A27,'Return Data'!$B$7:$R$2292,12,0)</f>
        <v>51.7517</v>
      </c>
      <c r="I27" s="66">
        <f t="shared" si="2"/>
        <v>2</v>
      </c>
      <c r="J27" s="65">
        <f>VLOOKUP($A27,'Return Data'!$B$7:$R$2292,13,0)</f>
        <v>87.181299999999993</v>
      </c>
      <c r="K27" s="66">
        <f t="shared" si="3"/>
        <v>3</v>
      </c>
      <c r="L27" s="65">
        <f>VLOOKUP($A27,'Return Data'!$B$7:$R$2292,17,0)</f>
        <v>43.427999999999997</v>
      </c>
      <c r="M27" s="66">
        <f t="shared" si="4"/>
        <v>4</v>
      </c>
      <c r="N27" s="65">
        <f>VLOOKUP($A27,'Return Data'!$B$7:$R$2292,14,0)</f>
        <v>32.1755</v>
      </c>
      <c r="O27" s="66">
        <f t="shared" si="5"/>
        <v>3</v>
      </c>
      <c r="P27" s="65"/>
      <c r="Q27" s="66"/>
      <c r="R27" s="65">
        <f>VLOOKUP($A27,'Return Data'!$B$7:$R$2292,16,0)</f>
        <v>21.244700000000002</v>
      </c>
      <c r="S27" s="67">
        <f t="shared" si="6"/>
        <v>6</v>
      </c>
    </row>
    <row r="28" spans="1:19" x14ac:dyDescent="0.3">
      <c r="A28" s="63" t="s">
        <v>1819</v>
      </c>
      <c r="B28" s="64">
        <f>VLOOKUP($A28,'Return Data'!$B$7:$R$2292,3,0)</f>
        <v>44482</v>
      </c>
      <c r="C28" s="65">
        <f>VLOOKUP($A28,'Return Data'!$B$7:$R$2292,4,0)</f>
        <v>38.885899999999999</v>
      </c>
      <c r="D28" s="65">
        <f>VLOOKUP($A28,'Return Data'!$B$7:$R$2292,10,0)</f>
        <v>6.9265999999999996</v>
      </c>
      <c r="E28" s="66">
        <f t="shared" si="0"/>
        <v>34</v>
      </c>
      <c r="F28" s="65">
        <f>VLOOKUP($A28,'Return Data'!$B$7:$R$2292,11,0)</f>
        <v>16.1952</v>
      </c>
      <c r="G28" s="66">
        <f t="shared" si="1"/>
        <v>34</v>
      </c>
      <c r="H28" s="65">
        <f>VLOOKUP($A28,'Return Data'!$B$7:$R$2292,12,0)</f>
        <v>17.11</v>
      </c>
      <c r="I28" s="66">
        <f t="shared" si="2"/>
        <v>34</v>
      </c>
      <c r="J28" s="65">
        <f>VLOOKUP($A28,'Return Data'!$B$7:$R$2292,13,0)</f>
        <v>40.531500000000001</v>
      </c>
      <c r="K28" s="66">
        <f t="shared" si="3"/>
        <v>34</v>
      </c>
      <c r="L28" s="65">
        <f>VLOOKUP($A28,'Return Data'!$B$7:$R$2292,17,0)</f>
        <v>19.430700000000002</v>
      </c>
      <c r="M28" s="66">
        <f t="shared" si="4"/>
        <v>32</v>
      </c>
      <c r="N28" s="65">
        <f>VLOOKUP($A28,'Return Data'!$B$7:$R$2292,14,0)</f>
        <v>16.426600000000001</v>
      </c>
      <c r="O28" s="66">
        <f t="shared" si="5"/>
        <v>28</v>
      </c>
      <c r="P28" s="65">
        <f>VLOOKUP($A28,'Return Data'!$B$7:$R$2292,15,0)</f>
        <v>13.1341</v>
      </c>
      <c r="Q28" s="66">
        <f t="shared" si="7"/>
        <v>25</v>
      </c>
      <c r="R28" s="65">
        <f>VLOOKUP($A28,'Return Data'!$B$7:$R$2292,16,0)</f>
        <v>19.9498</v>
      </c>
      <c r="S28" s="67">
        <f t="shared" si="6"/>
        <v>9</v>
      </c>
    </row>
    <row r="29" spans="1:19" x14ac:dyDescent="0.3">
      <c r="A29" s="63" t="s">
        <v>2015</v>
      </c>
      <c r="B29" s="64">
        <f>VLOOKUP($A29,'Return Data'!$B$7:$R$2292,3,0)</f>
        <v>44482</v>
      </c>
      <c r="C29" s="65">
        <f>VLOOKUP($A29,'Return Data'!$B$7:$R$2292,4,0)</f>
        <v>17.787500000000001</v>
      </c>
      <c r="D29" s="65">
        <f>VLOOKUP($A29,'Return Data'!$B$7:$R$2292,10,0)</f>
        <v>16.023099999999999</v>
      </c>
      <c r="E29" s="66">
        <f t="shared" si="0"/>
        <v>10</v>
      </c>
      <c r="F29" s="65">
        <f>VLOOKUP($A29,'Return Data'!$B$7:$R$2292,11,0)</f>
        <v>31.695900000000002</v>
      </c>
      <c r="G29" s="66">
        <f t="shared" si="1"/>
        <v>17</v>
      </c>
      <c r="H29" s="65">
        <f>VLOOKUP($A29,'Return Data'!$B$7:$R$2292,12,0)</f>
        <v>32.343499999999999</v>
      </c>
      <c r="I29" s="66">
        <f t="shared" si="2"/>
        <v>20</v>
      </c>
      <c r="J29" s="65">
        <f>VLOOKUP($A29,'Return Data'!$B$7:$R$2292,13,0)</f>
        <v>62.061100000000003</v>
      </c>
      <c r="K29" s="66">
        <f t="shared" si="3"/>
        <v>22</v>
      </c>
      <c r="L29" s="65">
        <f>VLOOKUP($A29,'Return Data'!$B$7:$R$2292,17,0)</f>
        <v>28.865400000000001</v>
      </c>
      <c r="M29" s="66">
        <f t="shared" si="4"/>
        <v>21</v>
      </c>
      <c r="N29" s="65"/>
      <c r="O29" s="66"/>
      <c r="P29" s="65"/>
      <c r="Q29" s="66"/>
      <c r="R29" s="65">
        <f>VLOOKUP($A29,'Return Data'!$B$7:$R$2292,16,0)</f>
        <v>19.285399999999999</v>
      </c>
      <c r="S29" s="67">
        <f t="shared" si="6"/>
        <v>11</v>
      </c>
    </row>
    <row r="30" spans="1:19" x14ac:dyDescent="0.3">
      <c r="A30" s="63" t="s">
        <v>1272</v>
      </c>
      <c r="B30" s="64">
        <f>VLOOKUP($A30,'Return Data'!$B$7:$R$2292,3,0)</f>
        <v>44482</v>
      </c>
      <c r="C30" s="65">
        <f>VLOOKUP($A30,'Return Data'!$B$7:$R$2292,4,0)</f>
        <v>161.14830000000001</v>
      </c>
      <c r="D30" s="65">
        <f>VLOOKUP($A30,'Return Data'!$B$7:$R$2292,10,0)</f>
        <v>18.082999999999998</v>
      </c>
      <c r="E30" s="66">
        <f t="shared" si="0"/>
        <v>3</v>
      </c>
      <c r="F30" s="65">
        <f>VLOOKUP($A30,'Return Data'!$B$7:$R$2292,11,0)</f>
        <v>37.858400000000003</v>
      </c>
      <c r="G30" s="66">
        <f t="shared" si="1"/>
        <v>4</v>
      </c>
      <c r="H30" s="65">
        <f>VLOOKUP($A30,'Return Data'!$B$7:$R$2292,12,0)</f>
        <v>45.831200000000003</v>
      </c>
      <c r="I30" s="66">
        <f t="shared" si="2"/>
        <v>3</v>
      </c>
      <c r="J30" s="65">
        <f>VLOOKUP($A30,'Return Data'!$B$7:$R$2292,13,0)</f>
        <v>89.074399999999997</v>
      </c>
      <c r="K30" s="66">
        <f t="shared" si="3"/>
        <v>2</v>
      </c>
      <c r="L30" s="65">
        <f>VLOOKUP($A30,'Return Data'!$B$7:$R$2292,17,0)</f>
        <v>29.7774</v>
      </c>
      <c r="M30" s="66">
        <f t="shared" si="4"/>
        <v>19</v>
      </c>
      <c r="N30" s="65">
        <f>VLOOKUP($A30,'Return Data'!$B$7:$R$2292,14,0)</f>
        <v>21.267600000000002</v>
      </c>
      <c r="O30" s="66">
        <f t="shared" si="5"/>
        <v>20</v>
      </c>
      <c r="P30" s="65">
        <f>VLOOKUP($A30,'Return Data'!$B$7:$R$2292,15,0)</f>
        <v>15.9681</v>
      </c>
      <c r="Q30" s="66">
        <f t="shared" si="7"/>
        <v>20</v>
      </c>
      <c r="R30" s="65">
        <f>VLOOKUP($A30,'Return Data'!$B$7:$R$2292,16,0)</f>
        <v>15.7182</v>
      </c>
      <c r="S30" s="67">
        <f t="shared" si="6"/>
        <v>29</v>
      </c>
    </row>
    <row r="31" spans="1:19" x14ac:dyDescent="0.3">
      <c r="A31" s="63" t="s">
        <v>1781</v>
      </c>
      <c r="B31" s="64">
        <f>VLOOKUP($A31,'Return Data'!$B$7:$R$2292,3,0)</f>
        <v>44482</v>
      </c>
      <c r="C31" s="65">
        <f>VLOOKUP($A31,'Return Data'!$B$7:$R$2292,4,0)</f>
        <v>54.149700000000003</v>
      </c>
      <c r="D31" s="65">
        <f>VLOOKUP($A31,'Return Data'!$B$7:$R$2292,10,0)</f>
        <v>15.208</v>
      </c>
      <c r="E31" s="66">
        <f t="shared" si="0"/>
        <v>14</v>
      </c>
      <c r="F31" s="65">
        <f>VLOOKUP($A31,'Return Data'!$B$7:$R$2292,11,0)</f>
        <v>32.450400000000002</v>
      </c>
      <c r="G31" s="66">
        <f t="shared" si="1"/>
        <v>13</v>
      </c>
      <c r="H31" s="65">
        <f>VLOOKUP($A31,'Return Data'!$B$7:$R$2292,12,0)</f>
        <v>43.7605</v>
      </c>
      <c r="I31" s="66">
        <f t="shared" si="2"/>
        <v>5</v>
      </c>
      <c r="J31" s="65">
        <f>VLOOKUP($A31,'Return Data'!$B$7:$R$2292,13,0)</f>
        <v>59.850999999999999</v>
      </c>
      <c r="K31" s="66">
        <f t="shared" si="3"/>
        <v>24</v>
      </c>
      <c r="L31" s="65">
        <f>VLOOKUP($A31,'Return Data'!$B$7:$R$2292,17,0)</f>
        <v>44.538200000000003</v>
      </c>
      <c r="M31" s="66">
        <f t="shared" si="4"/>
        <v>3</v>
      </c>
      <c r="N31" s="65">
        <f>VLOOKUP($A31,'Return Data'!$B$7:$R$2292,14,0)</f>
        <v>31.2681</v>
      </c>
      <c r="O31" s="66">
        <f t="shared" si="5"/>
        <v>4</v>
      </c>
      <c r="P31" s="65">
        <f>VLOOKUP($A31,'Return Data'!$B$7:$R$2292,15,0)</f>
        <v>23.2654</v>
      </c>
      <c r="Q31" s="66">
        <f t="shared" si="7"/>
        <v>2</v>
      </c>
      <c r="R31" s="65">
        <f>VLOOKUP($A31,'Return Data'!$B$7:$R$2292,16,0)</f>
        <v>22.323</v>
      </c>
      <c r="S31" s="67">
        <f t="shared" si="6"/>
        <v>3</v>
      </c>
    </row>
    <row r="32" spans="1:19" x14ac:dyDescent="0.3">
      <c r="A32" s="63" t="s">
        <v>1810</v>
      </c>
      <c r="B32" s="64">
        <f>VLOOKUP($A32,'Return Data'!$B$7:$R$2292,3,0)</f>
        <v>44482</v>
      </c>
      <c r="C32" s="65">
        <f>VLOOKUP($A32,'Return Data'!$B$7:$R$2292,4,0)</f>
        <v>30.33</v>
      </c>
      <c r="D32" s="65">
        <f>VLOOKUP($A32,'Return Data'!$B$7:$R$2292,10,0)</f>
        <v>14.6692</v>
      </c>
      <c r="E32" s="66">
        <f t="shared" si="0"/>
        <v>17</v>
      </c>
      <c r="F32" s="65">
        <f>VLOOKUP($A32,'Return Data'!$B$7:$R$2292,11,0)</f>
        <v>35.948</v>
      </c>
      <c r="G32" s="66">
        <f t="shared" si="1"/>
        <v>7</v>
      </c>
      <c r="H32" s="65">
        <f>VLOOKUP($A32,'Return Data'!$B$7:$R$2292,12,0)</f>
        <v>40.1571</v>
      </c>
      <c r="I32" s="66">
        <f t="shared" si="2"/>
        <v>8</v>
      </c>
      <c r="J32" s="65">
        <f>VLOOKUP($A32,'Return Data'!$B$7:$R$2292,13,0)</f>
        <v>75.826099999999997</v>
      </c>
      <c r="K32" s="66">
        <f t="shared" si="3"/>
        <v>7</v>
      </c>
      <c r="L32" s="65">
        <f>VLOOKUP($A32,'Return Data'!$B$7:$R$2292,17,0)</f>
        <v>47.692599999999999</v>
      </c>
      <c r="M32" s="66">
        <f t="shared" si="4"/>
        <v>2</v>
      </c>
      <c r="N32" s="65">
        <f>VLOOKUP($A32,'Return Data'!$B$7:$R$2292,14,0)</f>
        <v>33.912399999999998</v>
      </c>
      <c r="O32" s="66">
        <f t="shared" si="5"/>
        <v>2</v>
      </c>
      <c r="P32" s="65">
        <f>VLOOKUP($A32,'Return Data'!$B$7:$R$2292,15,0)</f>
        <v>22.297799999999999</v>
      </c>
      <c r="Q32" s="66">
        <f t="shared" si="7"/>
        <v>3</v>
      </c>
      <c r="R32" s="65">
        <f>VLOOKUP($A32,'Return Data'!$B$7:$R$2292,16,0)</f>
        <v>18.2577</v>
      </c>
      <c r="S32" s="67">
        <f t="shared" si="6"/>
        <v>18</v>
      </c>
    </row>
    <row r="33" spans="1:19" x14ac:dyDescent="0.3">
      <c r="A33" s="63" t="s">
        <v>1274</v>
      </c>
      <c r="B33" s="64">
        <f>VLOOKUP($A33,'Return Data'!$B$7:$R$2292,3,0)</f>
        <v>44482</v>
      </c>
      <c r="C33" s="65">
        <f>VLOOKUP($A33,'Return Data'!$B$7:$R$2292,4,0)</f>
        <v>260.22000000000003</v>
      </c>
      <c r="D33" s="65">
        <f>VLOOKUP($A33,'Return Data'!$B$7:$R$2292,10,0)</f>
        <v>16.659199999999998</v>
      </c>
      <c r="E33" s="66">
        <f t="shared" si="0"/>
        <v>9</v>
      </c>
      <c r="F33" s="65">
        <f>VLOOKUP($A33,'Return Data'!$B$7:$R$2292,11,0)</f>
        <v>38.569699999999997</v>
      </c>
      <c r="G33" s="66">
        <f t="shared" si="1"/>
        <v>3</v>
      </c>
      <c r="H33" s="65">
        <f>VLOOKUP($A33,'Return Data'!$B$7:$R$2292,12,0)</f>
        <v>42.7819</v>
      </c>
      <c r="I33" s="66">
        <f t="shared" si="2"/>
        <v>6</v>
      </c>
      <c r="J33" s="65">
        <f>VLOOKUP($A33,'Return Data'!$B$7:$R$2292,13,0)</f>
        <v>73.145300000000006</v>
      </c>
      <c r="K33" s="66">
        <f t="shared" si="3"/>
        <v>10</v>
      </c>
      <c r="L33" s="65">
        <f>VLOOKUP($A33,'Return Data'!$B$7:$R$2292,17,0)</f>
        <v>36.108600000000003</v>
      </c>
      <c r="M33" s="66">
        <f t="shared" si="4"/>
        <v>7</v>
      </c>
      <c r="N33" s="65">
        <f>VLOOKUP($A33,'Return Data'!$B$7:$R$2292,14,0)</f>
        <v>23.386099999999999</v>
      </c>
      <c r="O33" s="66">
        <f t="shared" si="5"/>
        <v>14</v>
      </c>
      <c r="P33" s="65">
        <f>VLOOKUP($A33,'Return Data'!$B$7:$R$2292,15,0)</f>
        <v>18.247</v>
      </c>
      <c r="Q33" s="66">
        <f t="shared" si="7"/>
        <v>8</v>
      </c>
      <c r="R33" s="65">
        <f>VLOOKUP($A33,'Return Data'!$B$7:$R$2292,16,0)</f>
        <v>18.581700000000001</v>
      </c>
      <c r="S33" s="67">
        <f t="shared" si="6"/>
        <v>15</v>
      </c>
    </row>
    <row r="34" spans="1:19" x14ac:dyDescent="0.3">
      <c r="A34" s="63" t="s">
        <v>1276</v>
      </c>
      <c r="B34" s="64">
        <f>VLOOKUP($A34,'Return Data'!$B$7:$R$2292,3,0)</f>
        <v>44482</v>
      </c>
      <c r="C34" s="65">
        <f>VLOOKUP($A34,'Return Data'!$B$7:$R$2292,4,0)</f>
        <v>441.31549999999999</v>
      </c>
      <c r="D34" s="65">
        <f>VLOOKUP($A34,'Return Data'!$B$7:$R$2292,10,0)</f>
        <v>15.4582</v>
      </c>
      <c r="E34" s="66">
        <f t="shared" si="0"/>
        <v>12</v>
      </c>
      <c r="F34" s="65">
        <f>VLOOKUP($A34,'Return Data'!$B$7:$R$2292,11,0)</f>
        <v>36.985199999999999</v>
      </c>
      <c r="G34" s="66">
        <f t="shared" si="1"/>
        <v>5</v>
      </c>
      <c r="H34" s="65">
        <f>VLOOKUP($A34,'Return Data'!$B$7:$R$2292,12,0)</f>
        <v>53.616700000000002</v>
      </c>
      <c r="I34" s="66">
        <f t="shared" si="2"/>
        <v>1</v>
      </c>
      <c r="J34" s="65">
        <f>VLOOKUP($A34,'Return Data'!$B$7:$R$2292,13,0)</f>
        <v>92.937399999999997</v>
      </c>
      <c r="K34" s="66">
        <f t="shared" si="3"/>
        <v>1</v>
      </c>
      <c r="L34" s="65">
        <f>VLOOKUP($A34,'Return Data'!$B$7:$R$2292,17,0)</f>
        <v>58.503599999999999</v>
      </c>
      <c r="M34" s="66">
        <f t="shared" si="4"/>
        <v>1</v>
      </c>
      <c r="N34" s="65">
        <f>VLOOKUP($A34,'Return Data'!$B$7:$R$2292,14,0)</f>
        <v>37.012599999999999</v>
      </c>
      <c r="O34" s="66">
        <f t="shared" si="5"/>
        <v>1</v>
      </c>
      <c r="P34" s="65">
        <f>VLOOKUP($A34,'Return Data'!$B$7:$R$2292,15,0)</f>
        <v>25.6496</v>
      </c>
      <c r="Q34" s="66">
        <f t="shared" si="7"/>
        <v>1</v>
      </c>
      <c r="R34" s="65">
        <f>VLOOKUP($A34,'Return Data'!$B$7:$R$2292,16,0)</f>
        <v>22.6022</v>
      </c>
      <c r="S34" s="67">
        <f t="shared" si="6"/>
        <v>2</v>
      </c>
    </row>
    <row r="35" spans="1:19" x14ac:dyDescent="0.3">
      <c r="A35" s="63" t="s">
        <v>1812</v>
      </c>
      <c r="B35" s="64">
        <f>VLOOKUP($A35,'Return Data'!$B$7:$R$2292,3,0)</f>
        <v>44482</v>
      </c>
      <c r="C35" s="65">
        <f>VLOOKUP($A35,'Return Data'!$B$7:$R$2292,4,0)</f>
        <v>85.15</v>
      </c>
      <c r="D35" s="65">
        <f>VLOOKUP($A35,'Return Data'!$B$7:$R$2292,10,0)</f>
        <v>12.530799999999999</v>
      </c>
      <c r="E35" s="66">
        <f t="shared" si="0"/>
        <v>24</v>
      </c>
      <c r="F35" s="65">
        <f>VLOOKUP($A35,'Return Data'!$B$7:$R$2292,11,0)</f>
        <v>28.452100000000002</v>
      </c>
      <c r="G35" s="66">
        <f t="shared" si="1"/>
        <v>27</v>
      </c>
      <c r="H35" s="65">
        <f>VLOOKUP($A35,'Return Data'!$B$7:$R$2292,12,0)</f>
        <v>29.089300000000001</v>
      </c>
      <c r="I35" s="66">
        <f t="shared" si="2"/>
        <v>26</v>
      </c>
      <c r="J35" s="65">
        <f>VLOOKUP($A35,'Return Data'!$B$7:$R$2292,13,0)</f>
        <v>65.397300000000001</v>
      </c>
      <c r="K35" s="66">
        <f t="shared" si="3"/>
        <v>16</v>
      </c>
      <c r="L35" s="65">
        <f>VLOOKUP($A35,'Return Data'!$B$7:$R$2292,17,0)</f>
        <v>27.9329</v>
      </c>
      <c r="M35" s="66">
        <f t="shared" si="4"/>
        <v>23</v>
      </c>
      <c r="N35" s="65">
        <f>VLOOKUP($A35,'Return Data'!$B$7:$R$2292,14,0)</f>
        <v>22.767499999999998</v>
      </c>
      <c r="O35" s="66">
        <f t="shared" si="5"/>
        <v>19</v>
      </c>
      <c r="P35" s="65">
        <f>VLOOKUP($A35,'Return Data'!$B$7:$R$2292,15,0)</f>
        <v>16.9117</v>
      </c>
      <c r="Q35" s="66">
        <f t="shared" si="7"/>
        <v>14</v>
      </c>
      <c r="R35" s="65">
        <f>VLOOKUP($A35,'Return Data'!$B$7:$R$2292,16,0)</f>
        <v>18.6203</v>
      </c>
      <c r="S35" s="67">
        <f t="shared" si="6"/>
        <v>14</v>
      </c>
    </row>
    <row r="36" spans="1:19" x14ac:dyDescent="0.3">
      <c r="A36" s="63" t="s">
        <v>1814</v>
      </c>
      <c r="B36" s="64">
        <f>VLOOKUP($A36,'Return Data'!$B$7:$R$2292,3,0)</f>
        <v>44482</v>
      </c>
      <c r="C36" s="65">
        <f>VLOOKUP($A36,'Return Data'!$B$7:$R$2292,4,0)</f>
        <v>16.2043</v>
      </c>
      <c r="D36" s="65">
        <f>VLOOKUP($A36,'Return Data'!$B$7:$R$2292,10,0)</f>
        <v>14.366099999999999</v>
      </c>
      <c r="E36" s="66">
        <f t="shared" si="0"/>
        <v>20</v>
      </c>
      <c r="F36" s="65">
        <f>VLOOKUP($A36,'Return Data'!$B$7:$R$2292,11,0)</f>
        <v>25.245799999999999</v>
      </c>
      <c r="G36" s="66">
        <f t="shared" si="1"/>
        <v>28</v>
      </c>
      <c r="H36" s="65">
        <f>VLOOKUP($A36,'Return Data'!$B$7:$R$2292,12,0)</f>
        <v>22.785</v>
      </c>
      <c r="I36" s="66">
        <f t="shared" si="2"/>
        <v>32</v>
      </c>
      <c r="J36" s="65">
        <f>VLOOKUP($A36,'Return Data'!$B$7:$R$2292,13,0)</f>
        <v>47.713299999999997</v>
      </c>
      <c r="K36" s="66">
        <f t="shared" si="3"/>
        <v>31</v>
      </c>
      <c r="L36" s="65">
        <f>VLOOKUP($A36,'Return Data'!$B$7:$R$2292,17,0)</f>
        <v>24.151</v>
      </c>
      <c r="M36" s="66">
        <f t="shared" si="4"/>
        <v>29</v>
      </c>
      <c r="N36" s="65"/>
      <c r="O36" s="66"/>
      <c r="P36" s="65"/>
      <c r="Q36" s="66"/>
      <c r="R36" s="65">
        <f>VLOOKUP($A36,'Return Data'!$B$7:$R$2292,16,0)</f>
        <v>17.1846</v>
      </c>
      <c r="S36" s="67">
        <f t="shared" si="6"/>
        <v>23</v>
      </c>
    </row>
    <row r="37" spans="1:19" x14ac:dyDescent="0.3">
      <c r="A37" s="63" t="s">
        <v>1277</v>
      </c>
      <c r="B37" s="64">
        <f>VLOOKUP($A37,'Return Data'!$B$7:$R$2292,3,0)</f>
        <v>44482</v>
      </c>
      <c r="C37" s="65">
        <f>VLOOKUP($A37,'Return Data'!$B$7:$R$2292,4,0)</f>
        <v>17.8674</v>
      </c>
      <c r="D37" s="65">
        <f>VLOOKUP($A37,'Return Data'!$B$7:$R$2292,10,0)</f>
        <v>14.481</v>
      </c>
      <c r="E37" s="66">
        <f t="shared" si="0"/>
        <v>19</v>
      </c>
      <c r="F37" s="65">
        <f>VLOOKUP($A37,'Return Data'!$B$7:$R$2292,11,0)</f>
        <v>32.966700000000003</v>
      </c>
      <c r="G37" s="66">
        <f t="shared" si="1"/>
        <v>12</v>
      </c>
      <c r="H37" s="65">
        <f>VLOOKUP($A37,'Return Data'!$B$7:$R$2292,12,0)</f>
        <v>37.342199999999998</v>
      </c>
      <c r="I37" s="66">
        <f t="shared" si="2"/>
        <v>10</v>
      </c>
      <c r="J37" s="65">
        <f>VLOOKUP($A37,'Return Data'!$B$7:$R$2292,13,0)</f>
        <v>66.117199999999997</v>
      </c>
      <c r="K37" s="66">
        <f t="shared" si="3"/>
        <v>15</v>
      </c>
      <c r="L37" s="65"/>
      <c r="M37" s="66"/>
      <c r="N37" s="65"/>
      <c r="O37" s="66"/>
      <c r="P37" s="65"/>
      <c r="Q37" s="66"/>
      <c r="R37" s="65">
        <f>VLOOKUP($A37,'Return Data'!$B$7:$R$2292,16,0)</f>
        <v>31.763400000000001</v>
      </c>
      <c r="S37" s="67">
        <f t="shared" si="6"/>
        <v>1</v>
      </c>
    </row>
    <row r="38" spans="1:19" x14ac:dyDescent="0.3">
      <c r="A38" s="102" t="s">
        <v>1792</v>
      </c>
      <c r="B38" s="64">
        <f>VLOOKUP($A38,'Return Data'!$B$7:$R$2292,3,0)</f>
        <v>44482</v>
      </c>
      <c r="C38" s="65">
        <f>VLOOKUP($A38,'Return Data'!$B$7:$R$2292,4,0)</f>
        <v>17.7042</v>
      </c>
      <c r="D38" s="65">
        <f>VLOOKUP($A38,'Return Data'!$B$7:$R$2292,10,0)</f>
        <v>14.829599999999999</v>
      </c>
      <c r="E38" s="66">
        <f t="shared" si="0"/>
        <v>16</v>
      </c>
      <c r="F38" s="65">
        <f>VLOOKUP($A38,'Return Data'!$B$7:$R$2292,11,0)</f>
        <v>28.749400000000001</v>
      </c>
      <c r="G38" s="66">
        <f t="shared" si="1"/>
        <v>25</v>
      </c>
      <c r="H38" s="65">
        <f>VLOOKUP($A38,'Return Data'!$B$7:$R$2292,12,0)</f>
        <v>26.557099999999998</v>
      </c>
      <c r="I38" s="66">
        <f t="shared" si="2"/>
        <v>28</v>
      </c>
      <c r="J38" s="65">
        <f>VLOOKUP($A38,'Return Data'!$B$7:$R$2292,13,0)</f>
        <v>49.192300000000003</v>
      </c>
      <c r="K38" s="66">
        <f t="shared" si="3"/>
        <v>30</v>
      </c>
      <c r="L38" s="65">
        <f>VLOOKUP($A38,'Return Data'!$B$7:$R$2292,17,0)</f>
        <v>27.898399999999999</v>
      </c>
      <c r="M38" s="66">
        <f t="shared" si="4"/>
        <v>24</v>
      </c>
      <c r="N38" s="65"/>
      <c r="O38" s="66"/>
      <c r="P38" s="65"/>
      <c r="Q38" s="66"/>
      <c r="R38" s="65">
        <f>VLOOKUP($A38,'Return Data'!$B$7:$R$2292,16,0)</f>
        <v>20.203900000000001</v>
      </c>
      <c r="S38" s="67">
        <f t="shared" si="6"/>
        <v>8</v>
      </c>
    </row>
    <row r="39" spans="1:19" x14ac:dyDescent="0.3">
      <c r="A39" s="63" t="s">
        <v>1816</v>
      </c>
      <c r="B39" s="64">
        <f>VLOOKUP($A39,'Return Data'!$B$7:$R$2292,3,0)</f>
        <v>44482</v>
      </c>
      <c r="C39" s="65">
        <f>VLOOKUP($A39,'Return Data'!$B$7:$R$2292,4,0)</f>
        <v>160.65</v>
      </c>
      <c r="D39" s="65">
        <f>VLOOKUP($A39,'Return Data'!$B$7:$R$2292,10,0)</f>
        <v>12.0215</v>
      </c>
      <c r="E39" s="66">
        <f t="shared" si="0"/>
        <v>28</v>
      </c>
      <c r="F39" s="65">
        <f>VLOOKUP($A39,'Return Data'!$B$7:$R$2292,11,0)</f>
        <v>23.910499999999999</v>
      </c>
      <c r="G39" s="66">
        <f t="shared" si="1"/>
        <v>30</v>
      </c>
      <c r="H39" s="65">
        <f>VLOOKUP($A39,'Return Data'!$B$7:$R$2292,12,0)</f>
        <v>24.178699999999999</v>
      </c>
      <c r="I39" s="66">
        <f t="shared" si="2"/>
        <v>31</v>
      </c>
      <c r="J39" s="65">
        <f>VLOOKUP($A39,'Return Data'!$B$7:$R$2292,13,0)</f>
        <v>45.4373</v>
      </c>
      <c r="K39" s="66">
        <f t="shared" si="3"/>
        <v>32</v>
      </c>
      <c r="L39" s="65">
        <f>VLOOKUP($A39,'Return Data'!$B$7:$R$2292,17,0)</f>
        <v>21.1677</v>
      </c>
      <c r="M39" s="66">
        <f t="shared" si="4"/>
        <v>31</v>
      </c>
      <c r="N39" s="65">
        <f>VLOOKUP($A39,'Return Data'!$B$7:$R$2292,14,0)</f>
        <v>14.2766</v>
      </c>
      <c r="O39" s="66">
        <f t="shared" si="5"/>
        <v>29</v>
      </c>
      <c r="P39" s="65">
        <f>VLOOKUP($A39,'Return Data'!$B$7:$R$2292,15,0)</f>
        <v>10.332599999999999</v>
      </c>
      <c r="Q39" s="66">
        <f t="shared" si="7"/>
        <v>27</v>
      </c>
      <c r="R39" s="65">
        <f>VLOOKUP($A39,'Return Data'!$B$7:$R$2292,16,0)</f>
        <v>11.039099999999999</v>
      </c>
      <c r="S39" s="67">
        <f t="shared" si="6"/>
        <v>34</v>
      </c>
    </row>
    <row r="40" spans="1:19" x14ac:dyDescent="0.3">
      <c r="A40" s="63" t="s">
        <v>1802</v>
      </c>
      <c r="B40" s="64">
        <f>VLOOKUP($A40,'Return Data'!$B$7:$R$2292,3,0)</f>
        <v>44482</v>
      </c>
      <c r="C40" s="65">
        <f>VLOOKUP($A40,'Return Data'!$B$7:$R$2292,4,0)</f>
        <v>37.659999999999997</v>
      </c>
      <c r="D40" s="65">
        <f>VLOOKUP($A40,'Return Data'!$B$7:$R$2292,10,0)</f>
        <v>15.8413</v>
      </c>
      <c r="E40" s="66">
        <f t="shared" si="0"/>
        <v>11</v>
      </c>
      <c r="F40" s="65">
        <f>VLOOKUP($A40,'Return Data'!$B$7:$R$2292,11,0)</f>
        <v>34.260199999999998</v>
      </c>
      <c r="G40" s="66">
        <f t="shared" si="1"/>
        <v>10</v>
      </c>
      <c r="H40" s="65">
        <f>VLOOKUP($A40,'Return Data'!$B$7:$R$2292,12,0)</f>
        <v>36.153300000000002</v>
      </c>
      <c r="I40" s="66">
        <f t="shared" si="2"/>
        <v>11</v>
      </c>
      <c r="J40" s="65">
        <f>VLOOKUP($A40,'Return Data'!$B$7:$R$2292,13,0)</f>
        <v>64.813999999999993</v>
      </c>
      <c r="K40" s="66">
        <f t="shared" si="3"/>
        <v>18</v>
      </c>
      <c r="L40" s="65">
        <f>VLOOKUP($A40,'Return Data'!$B$7:$R$2292,17,0)</f>
        <v>35.402999999999999</v>
      </c>
      <c r="M40" s="66">
        <f t="shared" si="4"/>
        <v>8</v>
      </c>
      <c r="N40" s="65">
        <f>VLOOKUP($A40,'Return Data'!$B$7:$R$2292,14,0)</f>
        <v>26.184799999999999</v>
      </c>
      <c r="O40" s="66">
        <f t="shared" si="5"/>
        <v>10</v>
      </c>
      <c r="P40" s="65">
        <f>VLOOKUP($A40,'Return Data'!$B$7:$R$2292,15,0)</f>
        <v>17.412600000000001</v>
      </c>
      <c r="Q40" s="66">
        <f t="shared" si="7"/>
        <v>12</v>
      </c>
      <c r="R40" s="65">
        <f>VLOOKUP($A40,'Return Data'!$B$7:$R$2292,16,0)</f>
        <v>15.167199999999999</v>
      </c>
      <c r="S40" s="67">
        <f t="shared" si="6"/>
        <v>31</v>
      </c>
    </row>
    <row r="41" spans="1:19" x14ac:dyDescent="0.3">
      <c r="A41" s="63" t="s">
        <v>1875</v>
      </c>
      <c r="B41" s="64">
        <f>VLOOKUP($A41,'Return Data'!$B$7:$R$2292,3,0)</f>
        <v>44482</v>
      </c>
      <c r="C41" s="65">
        <f>VLOOKUP($A41,'Return Data'!$B$7:$R$2292,4,0)</f>
        <v>287.75920000000002</v>
      </c>
      <c r="D41" s="65">
        <f>VLOOKUP($A41,'Return Data'!$B$7:$R$2292,10,0)</f>
        <v>17.503699999999998</v>
      </c>
      <c r="E41" s="66">
        <f t="shared" si="0"/>
        <v>6</v>
      </c>
      <c r="F41" s="65">
        <f>VLOOKUP($A41,'Return Data'!$B$7:$R$2292,11,0)</f>
        <v>32.2911</v>
      </c>
      <c r="G41" s="66">
        <f t="shared" si="1"/>
        <v>15</v>
      </c>
      <c r="H41" s="65">
        <f>VLOOKUP($A41,'Return Data'!$B$7:$R$2292,12,0)</f>
        <v>33.381399999999999</v>
      </c>
      <c r="I41" s="66">
        <f t="shared" si="2"/>
        <v>16</v>
      </c>
      <c r="J41" s="65">
        <f>VLOOKUP($A41,'Return Data'!$B$7:$R$2292,13,0)</f>
        <v>70.012200000000007</v>
      </c>
      <c r="K41" s="66">
        <f t="shared" si="3"/>
        <v>14</v>
      </c>
      <c r="L41" s="65">
        <f>VLOOKUP($A41,'Return Data'!$B$7:$R$2292,17,0)</f>
        <v>41.443899999999999</v>
      </c>
      <c r="M41" s="66">
        <f t="shared" si="4"/>
        <v>5</v>
      </c>
      <c r="N41" s="65">
        <f>VLOOKUP($A41,'Return Data'!$B$7:$R$2292,14,0)</f>
        <v>28.752199999999998</v>
      </c>
      <c r="O41" s="66">
        <f t="shared" si="5"/>
        <v>5</v>
      </c>
      <c r="P41" s="65">
        <f>VLOOKUP($A41,'Return Data'!$B$7:$R$2292,15,0)</f>
        <v>20.9133</v>
      </c>
      <c r="Q41" s="66">
        <f t="shared" si="7"/>
        <v>4</v>
      </c>
      <c r="R41" s="65">
        <f>VLOOKUP($A41,'Return Data'!$B$7:$R$2292,16,0)</f>
        <v>18.799700000000001</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14.334302941176471</v>
      </c>
      <c r="E43" s="74"/>
      <c r="F43" s="75">
        <f>AVERAGE(F8:F41)</f>
        <v>31.03399705882353</v>
      </c>
      <c r="G43" s="74"/>
      <c r="H43" s="75">
        <f>AVERAGE(H8:H41)</f>
        <v>33.731491176470577</v>
      </c>
      <c r="I43" s="74"/>
      <c r="J43" s="75">
        <f>AVERAGE(J8:J41)</f>
        <v>65.634611764705866</v>
      </c>
      <c r="K43" s="74"/>
      <c r="L43" s="75">
        <f>AVERAGE(L8:L41)</f>
        <v>32.393371875</v>
      </c>
      <c r="M43" s="74"/>
      <c r="N43" s="75">
        <f>AVERAGE(N8:N41)</f>
        <v>24.14453448275863</v>
      </c>
      <c r="O43" s="74"/>
      <c r="P43" s="75">
        <f>AVERAGE(P8:P41)</f>
        <v>17.181885185185187</v>
      </c>
      <c r="Q43" s="74"/>
      <c r="R43" s="75">
        <f>AVERAGE(R8:R41)</f>
        <v>18.418076470588236</v>
      </c>
      <c r="S43" s="76"/>
    </row>
    <row r="44" spans="1:19" x14ac:dyDescent="0.3">
      <c r="A44" s="73" t="s">
        <v>28</v>
      </c>
      <c r="B44" s="74"/>
      <c r="C44" s="74"/>
      <c r="D44" s="75">
        <f>MIN(D8:D41)</f>
        <v>6.9265999999999996</v>
      </c>
      <c r="E44" s="74"/>
      <c r="F44" s="75">
        <f>MIN(F8:F41)</f>
        <v>16.1952</v>
      </c>
      <c r="G44" s="74"/>
      <c r="H44" s="75">
        <f>MIN(H8:H41)</f>
        <v>17.11</v>
      </c>
      <c r="I44" s="74"/>
      <c r="J44" s="75">
        <f>MIN(J8:J41)</f>
        <v>40.531500000000001</v>
      </c>
      <c r="K44" s="74"/>
      <c r="L44" s="75">
        <f>MIN(L8:L41)</f>
        <v>19.430700000000002</v>
      </c>
      <c r="M44" s="74"/>
      <c r="N44" s="75">
        <f>MIN(N8:N41)</f>
        <v>14.2766</v>
      </c>
      <c r="O44" s="74"/>
      <c r="P44" s="75">
        <f>MIN(P8:P41)</f>
        <v>10.332599999999999</v>
      </c>
      <c r="Q44" s="74"/>
      <c r="R44" s="75">
        <f>MIN(R8:R41)</f>
        <v>11.039099999999999</v>
      </c>
      <c r="S44" s="76"/>
    </row>
    <row r="45" spans="1:19" ht="15" thickBot="1" x14ac:dyDescent="0.35">
      <c r="A45" s="77" t="s">
        <v>29</v>
      </c>
      <c r="B45" s="78"/>
      <c r="C45" s="78"/>
      <c r="D45" s="79">
        <f>MAX(D8:D41)</f>
        <v>20.949400000000001</v>
      </c>
      <c r="E45" s="78"/>
      <c r="F45" s="79">
        <f>MAX(F8:F41)</f>
        <v>41.468800000000002</v>
      </c>
      <c r="G45" s="78"/>
      <c r="H45" s="79">
        <f>MAX(H8:H41)</f>
        <v>53.616700000000002</v>
      </c>
      <c r="I45" s="78"/>
      <c r="J45" s="79">
        <f>MAX(J8:J41)</f>
        <v>92.937399999999997</v>
      </c>
      <c r="K45" s="78"/>
      <c r="L45" s="79">
        <f>MAX(L8:L41)</f>
        <v>58.503599999999999</v>
      </c>
      <c r="M45" s="78"/>
      <c r="N45" s="79">
        <f>MAX(N8:N41)</f>
        <v>37.012599999999999</v>
      </c>
      <c r="O45" s="78"/>
      <c r="P45" s="79">
        <f>MAX(P8:P41)</f>
        <v>25.6496</v>
      </c>
      <c r="Q45" s="78"/>
      <c r="R45" s="79">
        <f>MAX(R8:R41)</f>
        <v>31.763400000000001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Data'!$B$7:$R$2292,3,0)</f>
        <v>44482</v>
      </c>
      <c r="C8" s="65">
        <f>VLOOKUP($A8,'Return Data'!$B$7:$R$2292,4,0)</f>
        <v>1202.2</v>
      </c>
      <c r="D8" s="65">
        <f>VLOOKUP($A8,'Return Data'!$B$7:$R$2292,10,0)</f>
        <v>12.5139</v>
      </c>
      <c r="E8" s="66">
        <f t="shared" ref="E8:E41" si="0">RANK(D8,D$8:D$41,0)</f>
        <v>23</v>
      </c>
      <c r="F8" s="65">
        <f>VLOOKUP($A8,'Return Data'!$B$7:$R$2292,11,0)</f>
        <v>29.279900000000001</v>
      </c>
      <c r="G8" s="66">
        <f t="shared" ref="G8:G41" si="1">RANK(F8,F$8:F$41,0)</f>
        <v>22</v>
      </c>
      <c r="H8" s="65">
        <f>VLOOKUP($A8,'Return Data'!$B$7:$R$2292,12,0)</f>
        <v>28.680800000000001</v>
      </c>
      <c r="I8" s="66">
        <f t="shared" ref="I8:I41" si="2">RANK(H8,H$8:H$41,0)</f>
        <v>24</v>
      </c>
      <c r="J8" s="65">
        <f>VLOOKUP($A8,'Return Data'!$B$7:$R$2292,13,0)</f>
        <v>63.025599999999997</v>
      </c>
      <c r="K8" s="66">
        <f t="shared" ref="K8:K41" si="3">RANK(J8,J$8:J$41,0)</f>
        <v>18</v>
      </c>
      <c r="L8" s="65">
        <f>VLOOKUP($A8,'Return Data'!$B$7:$R$2292,17,0)</f>
        <v>31.073699999999999</v>
      </c>
      <c r="M8" s="66">
        <f t="shared" ref="M8:M21" si="4">RANK(L8,L$8:L$41,0)</f>
        <v>13</v>
      </c>
      <c r="N8" s="65">
        <f>VLOOKUP($A8,'Return Data'!$B$7:$R$2292,14,0)</f>
        <v>21.755400000000002</v>
      </c>
      <c r="O8" s="66">
        <f t="shared" ref="O8:O21" si="5">RANK(N8,N$8:N$41,0)</f>
        <v>16</v>
      </c>
      <c r="P8" s="65">
        <f>VLOOKUP($A8,'Return Data'!$B$7:$R$2292,15,0)</f>
        <v>15.154400000000001</v>
      </c>
      <c r="Q8" s="66">
        <f>RANK(P8,P$8:P$41,0)</f>
        <v>18</v>
      </c>
      <c r="R8" s="65">
        <f>VLOOKUP($A8,'Return Data'!$B$7:$R$2292,16,0)</f>
        <v>22.989000000000001</v>
      </c>
      <c r="S8" s="67">
        <f t="shared" ref="S8:S41" si="6">RANK(R8,R$8:R$41,0)</f>
        <v>2</v>
      </c>
    </row>
    <row r="9" spans="1:20" x14ac:dyDescent="0.3">
      <c r="A9" s="63" t="s">
        <v>1807</v>
      </c>
      <c r="B9" s="64">
        <f>VLOOKUP($A9,'Return Data'!$B$7:$R$2292,3,0)</f>
        <v>44482</v>
      </c>
      <c r="C9" s="65">
        <f>VLOOKUP($A9,'Return Data'!$B$7:$R$2292,4,0)</f>
        <v>20.170000000000002</v>
      </c>
      <c r="D9" s="65">
        <f>VLOOKUP($A9,'Return Data'!$B$7:$R$2292,10,0)</f>
        <v>16.927499999999998</v>
      </c>
      <c r="E9" s="66">
        <f t="shared" si="0"/>
        <v>7</v>
      </c>
      <c r="F9" s="65">
        <f>VLOOKUP($A9,'Return Data'!$B$7:$R$2292,11,0)</f>
        <v>32.175600000000003</v>
      </c>
      <c r="G9" s="66">
        <f t="shared" si="1"/>
        <v>11</v>
      </c>
      <c r="H9" s="65">
        <f>VLOOKUP($A9,'Return Data'!$B$7:$R$2292,12,0)</f>
        <v>30.2972</v>
      </c>
      <c r="I9" s="66">
        <f t="shared" si="2"/>
        <v>22</v>
      </c>
      <c r="J9" s="65">
        <f>VLOOKUP($A9,'Return Data'!$B$7:$R$2292,13,0)</f>
        <v>60.206499999999998</v>
      </c>
      <c r="K9" s="66">
        <f t="shared" si="3"/>
        <v>21</v>
      </c>
      <c r="L9" s="65">
        <f>VLOOKUP($A9,'Return Data'!$B$7:$R$2292,17,0)</f>
        <v>27.8748</v>
      </c>
      <c r="M9" s="66">
        <f t="shared" si="4"/>
        <v>20</v>
      </c>
      <c r="N9" s="65">
        <f>VLOOKUP($A9,'Return Data'!$B$7:$R$2292,14,0)</f>
        <v>25.179600000000001</v>
      </c>
      <c r="O9" s="66">
        <f t="shared" si="5"/>
        <v>10</v>
      </c>
      <c r="P9" s="65"/>
      <c r="Q9" s="66"/>
      <c r="R9" s="65">
        <f>VLOOKUP($A9,'Return Data'!$B$7:$R$2292,16,0)</f>
        <v>19.6721</v>
      </c>
      <c r="S9" s="67">
        <f t="shared" si="6"/>
        <v>5</v>
      </c>
    </row>
    <row r="10" spans="1:20" x14ac:dyDescent="0.3">
      <c r="A10" s="63" t="s">
        <v>1258</v>
      </c>
      <c r="B10" s="64">
        <f>VLOOKUP($A10,'Return Data'!$B$7:$R$2292,3,0)</f>
        <v>44482</v>
      </c>
      <c r="C10" s="65">
        <f>VLOOKUP($A10,'Return Data'!$B$7:$R$2292,4,0)</f>
        <v>180.97</v>
      </c>
      <c r="D10" s="65">
        <f>VLOOKUP($A10,'Return Data'!$B$7:$R$2292,10,0)</f>
        <v>20.678799999999999</v>
      </c>
      <c r="E10" s="66">
        <f t="shared" si="0"/>
        <v>1</v>
      </c>
      <c r="F10" s="65">
        <f>VLOOKUP($A10,'Return Data'!$B$7:$R$2292,11,0)</f>
        <v>40.6248</v>
      </c>
      <c r="G10" s="66">
        <f t="shared" si="1"/>
        <v>1</v>
      </c>
      <c r="H10" s="65">
        <f>VLOOKUP($A10,'Return Data'!$B$7:$R$2292,12,0)</f>
        <v>43.410699999999999</v>
      </c>
      <c r="I10" s="66">
        <f t="shared" si="2"/>
        <v>4</v>
      </c>
      <c r="J10" s="65">
        <f>VLOOKUP($A10,'Return Data'!$B$7:$R$2292,13,0)</f>
        <v>79.908500000000004</v>
      </c>
      <c r="K10" s="66">
        <f t="shared" si="3"/>
        <v>4</v>
      </c>
      <c r="L10" s="65">
        <f>VLOOKUP($A10,'Return Data'!$B$7:$R$2292,17,0)</f>
        <v>37.8596</v>
      </c>
      <c r="M10" s="66">
        <f t="shared" si="4"/>
        <v>6</v>
      </c>
      <c r="N10" s="65">
        <f>VLOOKUP($A10,'Return Data'!$B$7:$R$2292,14,0)</f>
        <v>26.454999999999998</v>
      </c>
      <c r="O10" s="66">
        <f t="shared" si="5"/>
        <v>7</v>
      </c>
      <c r="P10" s="65">
        <f>VLOOKUP($A10,'Return Data'!$B$7:$R$2292,15,0)</f>
        <v>16.5121</v>
      </c>
      <c r="Q10" s="66">
        <f t="shared" ref="Q10:Q21" si="7">RANK(P10,P$8:P$41,0)</f>
        <v>11</v>
      </c>
      <c r="R10" s="65">
        <f>VLOOKUP($A10,'Return Data'!$B$7:$R$2292,16,0)</f>
        <v>17.350899999999999</v>
      </c>
      <c r="S10" s="67">
        <f t="shared" si="6"/>
        <v>16</v>
      </c>
    </row>
    <row r="11" spans="1:20" x14ac:dyDescent="0.3">
      <c r="A11" s="63" t="s">
        <v>1260</v>
      </c>
      <c r="B11" s="64">
        <f>VLOOKUP($A11,'Return Data'!$B$7:$R$2292,3,0)</f>
        <v>44482</v>
      </c>
      <c r="C11" s="65">
        <f>VLOOKUP($A11,'Return Data'!$B$7:$R$2292,4,0)</f>
        <v>80.106999999999999</v>
      </c>
      <c r="D11" s="65">
        <f>VLOOKUP($A11,'Return Data'!$B$7:$R$2292,10,0)</f>
        <v>14.607200000000001</v>
      </c>
      <c r="E11" s="66">
        <f t="shared" si="0"/>
        <v>15</v>
      </c>
      <c r="F11" s="65">
        <f>VLOOKUP($A11,'Return Data'!$B$7:$R$2292,11,0)</f>
        <v>35.062600000000003</v>
      </c>
      <c r="G11" s="66">
        <f t="shared" si="1"/>
        <v>6</v>
      </c>
      <c r="H11" s="65">
        <f>VLOOKUP($A11,'Return Data'!$B$7:$R$2292,12,0)</f>
        <v>38.811999999999998</v>
      </c>
      <c r="I11" s="66">
        <f t="shared" si="2"/>
        <v>7</v>
      </c>
      <c r="J11" s="65">
        <f>VLOOKUP($A11,'Return Data'!$B$7:$R$2292,13,0)</f>
        <v>68.674700000000001</v>
      </c>
      <c r="K11" s="66">
        <f t="shared" si="3"/>
        <v>14</v>
      </c>
      <c r="L11" s="65">
        <f>VLOOKUP($A11,'Return Data'!$B$7:$R$2292,17,0)</f>
        <v>30.930299999999999</v>
      </c>
      <c r="M11" s="66">
        <f t="shared" si="4"/>
        <v>14</v>
      </c>
      <c r="N11" s="65">
        <f>VLOOKUP($A11,'Return Data'!$B$7:$R$2292,14,0)</f>
        <v>23.221</v>
      </c>
      <c r="O11" s="66">
        <f t="shared" si="5"/>
        <v>12</v>
      </c>
      <c r="P11" s="65">
        <f>VLOOKUP($A11,'Return Data'!$B$7:$R$2292,15,0)</f>
        <v>16.4283</v>
      </c>
      <c r="Q11" s="66">
        <f t="shared" si="7"/>
        <v>12</v>
      </c>
      <c r="R11" s="65">
        <f>VLOOKUP($A11,'Return Data'!$B$7:$R$2292,16,0)</f>
        <v>13.807700000000001</v>
      </c>
      <c r="S11" s="67">
        <f t="shared" si="6"/>
        <v>28</v>
      </c>
    </row>
    <row r="12" spans="1:20" x14ac:dyDescent="0.3">
      <c r="A12" s="63" t="s">
        <v>1828</v>
      </c>
      <c r="B12" s="64">
        <f>VLOOKUP($A12,'Return Data'!$B$7:$R$2292,3,0)</f>
        <v>44482</v>
      </c>
      <c r="C12" s="65">
        <f>VLOOKUP($A12,'Return Data'!$B$7:$R$2292,4,0)</f>
        <v>235.94</v>
      </c>
      <c r="D12" s="65">
        <f>VLOOKUP($A12,'Return Data'!$B$7:$R$2292,10,0)</f>
        <v>14.8909</v>
      </c>
      <c r="E12" s="66">
        <f t="shared" si="0"/>
        <v>14</v>
      </c>
      <c r="F12" s="65">
        <f>VLOOKUP($A12,'Return Data'!$B$7:$R$2292,11,0)</f>
        <v>30.3752</v>
      </c>
      <c r="G12" s="66">
        <f t="shared" si="1"/>
        <v>19</v>
      </c>
      <c r="H12" s="65">
        <f>VLOOKUP($A12,'Return Data'!$B$7:$R$2292,12,0)</f>
        <v>31.187100000000001</v>
      </c>
      <c r="I12" s="66">
        <f t="shared" si="2"/>
        <v>18</v>
      </c>
      <c r="J12" s="65">
        <f>VLOOKUP($A12,'Return Data'!$B$7:$R$2292,13,0)</f>
        <v>56.812399999999997</v>
      </c>
      <c r="K12" s="66">
        <f t="shared" si="3"/>
        <v>26</v>
      </c>
      <c r="L12" s="65">
        <f>VLOOKUP($A12,'Return Data'!$B$7:$R$2292,17,0)</f>
        <v>33.0199</v>
      </c>
      <c r="M12" s="66">
        <f t="shared" si="4"/>
        <v>11</v>
      </c>
      <c r="N12" s="65">
        <f>VLOOKUP($A12,'Return Data'!$B$7:$R$2292,14,0)</f>
        <v>25.299099999999999</v>
      </c>
      <c r="O12" s="66">
        <f t="shared" si="5"/>
        <v>9</v>
      </c>
      <c r="P12" s="65">
        <f>VLOOKUP($A12,'Return Data'!$B$7:$R$2292,15,0)</f>
        <v>18.897600000000001</v>
      </c>
      <c r="Q12" s="66">
        <f t="shared" si="7"/>
        <v>5</v>
      </c>
      <c r="R12" s="65">
        <f>VLOOKUP($A12,'Return Data'!$B$7:$R$2292,16,0)</f>
        <v>19.096</v>
      </c>
      <c r="S12" s="67">
        <f t="shared" si="6"/>
        <v>7</v>
      </c>
    </row>
    <row r="13" spans="1:20" x14ac:dyDescent="0.3">
      <c r="A13" s="102" t="s">
        <v>1874</v>
      </c>
      <c r="B13" s="64">
        <f>VLOOKUP($A13,'Return Data'!$B$7:$R$2292,3,0)</f>
        <v>44482</v>
      </c>
      <c r="C13" s="65">
        <f>VLOOKUP($A13,'Return Data'!$B$7:$R$2292,4,0)</f>
        <v>70.198999999999998</v>
      </c>
      <c r="D13" s="65">
        <f>VLOOKUP($A13,'Return Data'!$B$7:$R$2292,10,0)</f>
        <v>11.6716</v>
      </c>
      <c r="E13" s="66">
        <f t="shared" si="0"/>
        <v>29</v>
      </c>
      <c r="F13" s="65">
        <f>VLOOKUP($A13,'Return Data'!$B$7:$R$2292,11,0)</f>
        <v>30.039100000000001</v>
      </c>
      <c r="G13" s="66">
        <f t="shared" si="1"/>
        <v>20</v>
      </c>
      <c r="H13" s="65">
        <f>VLOOKUP($A13,'Return Data'!$B$7:$R$2292,12,0)</f>
        <v>32.318600000000004</v>
      </c>
      <c r="I13" s="66">
        <f t="shared" si="2"/>
        <v>17</v>
      </c>
      <c r="J13" s="65">
        <f>VLOOKUP($A13,'Return Data'!$B$7:$R$2292,13,0)</f>
        <v>68.926299999999998</v>
      </c>
      <c r="K13" s="66">
        <f t="shared" si="3"/>
        <v>12</v>
      </c>
      <c r="L13" s="65">
        <f>VLOOKUP($A13,'Return Data'!$B$7:$R$2292,17,0)</f>
        <v>31.8154</v>
      </c>
      <c r="M13" s="66">
        <f t="shared" si="4"/>
        <v>12</v>
      </c>
      <c r="N13" s="65">
        <f>VLOOKUP($A13,'Return Data'!$B$7:$R$2292,14,0)</f>
        <v>26.530100000000001</v>
      </c>
      <c r="O13" s="66">
        <f t="shared" si="5"/>
        <v>6</v>
      </c>
      <c r="P13" s="65">
        <f>VLOOKUP($A13,'Return Data'!$B$7:$R$2292,15,0)</f>
        <v>17.770399999999999</v>
      </c>
      <c r="Q13" s="66">
        <f t="shared" si="7"/>
        <v>6</v>
      </c>
      <c r="R13" s="65">
        <f>VLOOKUP($A13,'Return Data'!$B$7:$R$2292,16,0)</f>
        <v>14.5328</v>
      </c>
      <c r="S13" s="67">
        <f t="shared" si="6"/>
        <v>27</v>
      </c>
    </row>
    <row r="14" spans="1:20" x14ac:dyDescent="0.3">
      <c r="A14" s="102" t="s">
        <v>1789</v>
      </c>
      <c r="B14" s="64">
        <f>VLOOKUP($A14,'Return Data'!$B$7:$R$2292,3,0)</f>
        <v>44482</v>
      </c>
      <c r="C14" s="65">
        <f>VLOOKUP($A14,'Return Data'!$B$7:$R$2292,4,0)</f>
        <v>23.603999999999999</v>
      </c>
      <c r="D14" s="65">
        <f>VLOOKUP($A14,'Return Data'!$B$7:$R$2292,10,0)</f>
        <v>11.718999999999999</v>
      </c>
      <c r="E14" s="66">
        <f t="shared" si="0"/>
        <v>28</v>
      </c>
      <c r="F14" s="65">
        <f>VLOOKUP($A14,'Return Data'!$B$7:$R$2292,11,0)</f>
        <v>28.772500000000001</v>
      </c>
      <c r="G14" s="66">
        <f t="shared" si="1"/>
        <v>24</v>
      </c>
      <c r="H14" s="65">
        <f>VLOOKUP($A14,'Return Data'!$B$7:$R$2292,12,0)</f>
        <v>30.7194</v>
      </c>
      <c r="I14" s="66">
        <f t="shared" si="2"/>
        <v>20</v>
      </c>
      <c r="J14" s="65">
        <f>VLOOKUP($A14,'Return Data'!$B$7:$R$2292,13,0)</f>
        <v>61.306600000000003</v>
      </c>
      <c r="K14" s="66">
        <f t="shared" si="3"/>
        <v>20</v>
      </c>
      <c r="L14" s="65">
        <f>VLOOKUP($A14,'Return Data'!$B$7:$R$2292,17,0)</f>
        <v>28.394300000000001</v>
      </c>
      <c r="M14" s="66">
        <f t="shared" si="4"/>
        <v>19</v>
      </c>
      <c r="N14" s="65">
        <f>VLOOKUP($A14,'Return Data'!$B$7:$R$2292,14,0)</f>
        <v>21.157499999999999</v>
      </c>
      <c r="O14" s="66">
        <f t="shared" si="5"/>
        <v>19</v>
      </c>
      <c r="P14" s="65">
        <f>VLOOKUP($A14,'Return Data'!$B$7:$R$2292,15,0)</f>
        <v>16.959700000000002</v>
      </c>
      <c r="Q14" s="66">
        <f t="shared" si="7"/>
        <v>8</v>
      </c>
      <c r="R14" s="65">
        <f>VLOOKUP($A14,'Return Data'!$B$7:$R$2292,16,0)</f>
        <v>13.6851</v>
      </c>
      <c r="S14" s="67">
        <f t="shared" si="6"/>
        <v>31</v>
      </c>
    </row>
    <row r="15" spans="1:20" x14ac:dyDescent="0.3">
      <c r="A15" s="63" t="s">
        <v>1794</v>
      </c>
      <c r="B15" s="64">
        <f>VLOOKUP($A15,'Return Data'!$B$7:$R$2292,3,0)</f>
        <v>44482</v>
      </c>
      <c r="C15" s="65">
        <f>VLOOKUP($A15,'Return Data'!$B$7:$R$2292,4,0)</f>
        <v>995.02179999999998</v>
      </c>
      <c r="D15" s="65">
        <f>VLOOKUP($A15,'Return Data'!$B$7:$R$2292,10,0)</f>
        <v>16.647099999999998</v>
      </c>
      <c r="E15" s="66">
        <f t="shared" si="0"/>
        <v>8</v>
      </c>
      <c r="F15" s="65">
        <f>VLOOKUP($A15,'Return Data'!$B$7:$R$2292,11,0)</f>
        <v>31.961500000000001</v>
      </c>
      <c r="G15" s="66">
        <f t="shared" si="1"/>
        <v>12</v>
      </c>
      <c r="H15" s="65">
        <f>VLOOKUP($A15,'Return Data'!$B$7:$R$2292,12,0)</f>
        <v>33.754199999999997</v>
      </c>
      <c r="I15" s="66">
        <f t="shared" si="2"/>
        <v>14</v>
      </c>
      <c r="J15" s="65">
        <f>VLOOKUP($A15,'Return Data'!$B$7:$R$2292,13,0)</f>
        <v>77.759699999999995</v>
      </c>
      <c r="K15" s="66">
        <f t="shared" si="3"/>
        <v>5</v>
      </c>
      <c r="L15" s="65">
        <f>VLOOKUP($A15,'Return Data'!$B$7:$R$2292,17,0)</f>
        <v>33.480200000000004</v>
      </c>
      <c r="M15" s="66">
        <f t="shared" si="4"/>
        <v>9</v>
      </c>
      <c r="N15" s="65">
        <f>VLOOKUP($A15,'Return Data'!$B$7:$R$2292,14,0)</f>
        <v>21.9041</v>
      </c>
      <c r="O15" s="66">
        <f t="shared" si="5"/>
        <v>15</v>
      </c>
      <c r="P15" s="65">
        <f>VLOOKUP($A15,'Return Data'!$B$7:$R$2292,15,0)</f>
        <v>15.290800000000001</v>
      </c>
      <c r="Q15" s="66">
        <f t="shared" si="7"/>
        <v>15</v>
      </c>
      <c r="R15" s="65">
        <f>VLOOKUP($A15,'Return Data'!$B$7:$R$2292,16,0)</f>
        <v>18.5322</v>
      </c>
      <c r="S15" s="67">
        <f t="shared" si="6"/>
        <v>11</v>
      </c>
    </row>
    <row r="16" spans="1:20" x14ac:dyDescent="0.3">
      <c r="A16" s="63" t="s">
        <v>1796</v>
      </c>
      <c r="B16" s="64">
        <f>VLOOKUP($A16,'Return Data'!$B$7:$R$2292,3,0)</f>
        <v>44482</v>
      </c>
      <c r="C16" s="65">
        <f>VLOOKUP($A16,'Return Data'!$B$7:$R$2292,4,0)</f>
        <v>1021.039</v>
      </c>
      <c r="D16" s="65">
        <f>VLOOKUP($A16,'Return Data'!$B$7:$R$2292,10,0)</f>
        <v>14.1465</v>
      </c>
      <c r="E16" s="66">
        <f t="shared" si="0"/>
        <v>18</v>
      </c>
      <c r="F16" s="65">
        <f>VLOOKUP($A16,'Return Data'!$B$7:$R$2292,11,0)</f>
        <v>30.7179</v>
      </c>
      <c r="G16" s="66">
        <f t="shared" si="1"/>
        <v>17</v>
      </c>
      <c r="H16" s="65">
        <f>VLOOKUP($A16,'Return Data'!$B$7:$R$2292,12,0)</f>
        <v>33.052599999999998</v>
      </c>
      <c r="I16" s="66">
        <f t="shared" si="2"/>
        <v>15</v>
      </c>
      <c r="J16" s="65">
        <f>VLOOKUP($A16,'Return Data'!$B$7:$R$2292,13,0)</f>
        <v>77.629499999999993</v>
      </c>
      <c r="K16" s="66">
        <f t="shared" si="3"/>
        <v>6</v>
      </c>
      <c r="L16" s="65">
        <f>VLOOKUP($A16,'Return Data'!$B$7:$R$2292,17,0)</f>
        <v>27.6477</v>
      </c>
      <c r="M16" s="66">
        <f t="shared" si="4"/>
        <v>21</v>
      </c>
      <c r="N16" s="65">
        <f>VLOOKUP($A16,'Return Data'!$B$7:$R$2292,14,0)</f>
        <v>19.7136</v>
      </c>
      <c r="O16" s="66">
        <f t="shared" si="5"/>
        <v>21</v>
      </c>
      <c r="P16" s="65">
        <f>VLOOKUP($A16,'Return Data'!$B$7:$R$2292,15,0)</f>
        <v>15.2799</v>
      </c>
      <c r="Q16" s="66">
        <f t="shared" si="7"/>
        <v>17</v>
      </c>
      <c r="R16" s="65">
        <f>VLOOKUP($A16,'Return Data'!$B$7:$R$2292,16,0)</f>
        <v>18.840399999999999</v>
      </c>
      <c r="S16" s="67">
        <f t="shared" si="6"/>
        <v>9</v>
      </c>
    </row>
    <row r="17" spans="1:19" x14ac:dyDescent="0.3">
      <c r="A17" s="126" t="s">
        <v>1790</v>
      </c>
      <c r="B17" s="64">
        <f>VLOOKUP($A17,'Return Data'!$B$7:$R$2292,3,0)</f>
        <v>44482</v>
      </c>
      <c r="C17" s="65">
        <f>VLOOKUP($A17,'Return Data'!$B$7:$R$2292,4,0)</f>
        <v>136.65190000000001</v>
      </c>
      <c r="D17" s="65">
        <f>VLOOKUP($A17,'Return Data'!$B$7:$R$2292,10,0)</f>
        <v>13.867800000000001</v>
      </c>
      <c r="E17" s="66">
        <f t="shared" si="0"/>
        <v>21</v>
      </c>
      <c r="F17" s="65">
        <f>VLOOKUP($A17,'Return Data'!$B$7:$R$2292,11,0)</f>
        <v>29.820699999999999</v>
      </c>
      <c r="G17" s="66">
        <f t="shared" si="1"/>
        <v>21</v>
      </c>
      <c r="H17" s="65">
        <f>VLOOKUP($A17,'Return Data'!$B$7:$R$2292,12,0)</f>
        <v>29.235600000000002</v>
      </c>
      <c r="I17" s="66">
        <f t="shared" si="2"/>
        <v>23</v>
      </c>
      <c r="J17" s="65">
        <f>VLOOKUP($A17,'Return Data'!$B$7:$R$2292,13,0)</f>
        <v>57.4253</v>
      </c>
      <c r="K17" s="66">
        <f t="shared" si="3"/>
        <v>25</v>
      </c>
      <c r="L17" s="65">
        <f>VLOOKUP($A17,'Return Data'!$B$7:$R$2292,17,0)</f>
        <v>29.980899999999998</v>
      </c>
      <c r="M17" s="66">
        <f t="shared" si="4"/>
        <v>16</v>
      </c>
      <c r="N17" s="65">
        <f>VLOOKUP($A17,'Return Data'!$B$7:$R$2292,14,0)</f>
        <v>19.465599999999998</v>
      </c>
      <c r="O17" s="66">
        <f t="shared" si="5"/>
        <v>23</v>
      </c>
      <c r="P17" s="65">
        <f>VLOOKUP($A17,'Return Data'!$B$7:$R$2292,15,0)</f>
        <v>13.537699999999999</v>
      </c>
      <c r="Q17" s="66">
        <f t="shared" si="7"/>
        <v>22</v>
      </c>
      <c r="R17" s="65">
        <f>VLOOKUP($A17,'Return Data'!$B$7:$R$2292,16,0)</f>
        <v>15.972</v>
      </c>
      <c r="S17" s="67">
        <f t="shared" si="6"/>
        <v>23</v>
      </c>
    </row>
    <row r="18" spans="1:19" x14ac:dyDescent="0.3">
      <c r="A18" s="127" t="s">
        <v>1262</v>
      </c>
      <c r="B18" s="64">
        <f>VLOOKUP($A18,'Return Data'!$B$7:$R$2292,3,0)</f>
        <v>44482</v>
      </c>
      <c r="C18" s="65">
        <f>VLOOKUP($A18,'Return Data'!$B$7:$R$2292,4,0)</f>
        <v>461.6</v>
      </c>
      <c r="D18" s="65">
        <f>VLOOKUP($A18,'Return Data'!$B$7:$R$2292,10,0)</f>
        <v>12.0932</v>
      </c>
      <c r="E18" s="66">
        <f t="shared" si="0"/>
        <v>26</v>
      </c>
      <c r="F18" s="65">
        <f>VLOOKUP($A18,'Return Data'!$B$7:$R$2292,11,0)</f>
        <v>31.3977</v>
      </c>
      <c r="G18" s="66">
        <f t="shared" si="1"/>
        <v>16</v>
      </c>
      <c r="H18" s="65">
        <f>VLOOKUP($A18,'Return Data'!$B$7:$R$2292,12,0)</f>
        <v>33.898000000000003</v>
      </c>
      <c r="I18" s="66">
        <f t="shared" si="2"/>
        <v>13</v>
      </c>
      <c r="J18" s="65">
        <f>VLOOKUP($A18,'Return Data'!$B$7:$R$2292,13,0)</f>
        <v>72.457599999999999</v>
      </c>
      <c r="K18" s="66">
        <f t="shared" si="3"/>
        <v>8</v>
      </c>
      <c r="L18" s="65">
        <f>VLOOKUP($A18,'Return Data'!$B$7:$R$2292,17,0)</f>
        <v>28.7818</v>
      </c>
      <c r="M18" s="66">
        <f t="shared" si="4"/>
        <v>18</v>
      </c>
      <c r="N18" s="65">
        <f>VLOOKUP($A18,'Return Data'!$B$7:$R$2292,14,0)</f>
        <v>19.1843</v>
      </c>
      <c r="O18" s="66">
        <f t="shared" si="5"/>
        <v>24</v>
      </c>
      <c r="P18" s="65">
        <f>VLOOKUP($A18,'Return Data'!$B$7:$R$2292,15,0)</f>
        <v>14.4352</v>
      </c>
      <c r="Q18" s="66">
        <f t="shared" si="7"/>
        <v>20</v>
      </c>
      <c r="R18" s="65">
        <f>VLOOKUP($A18,'Return Data'!$B$7:$R$2292,16,0)</f>
        <v>15.2181</v>
      </c>
      <c r="S18" s="67">
        <f t="shared" si="6"/>
        <v>24</v>
      </c>
    </row>
    <row r="19" spans="1:19" x14ac:dyDescent="0.3">
      <c r="A19" s="63" t="s">
        <v>1798</v>
      </c>
      <c r="B19" s="64">
        <f>VLOOKUP($A19,'Return Data'!$B$7:$R$2292,3,0)</f>
        <v>44482</v>
      </c>
      <c r="C19" s="65">
        <f>VLOOKUP($A19,'Return Data'!$B$7:$R$2292,4,0)</f>
        <v>35.72</v>
      </c>
      <c r="D19" s="65">
        <f>VLOOKUP($A19,'Return Data'!$B$7:$R$2292,10,0)</f>
        <v>17.422699999999999</v>
      </c>
      <c r="E19" s="66">
        <f t="shared" si="0"/>
        <v>4</v>
      </c>
      <c r="F19" s="65">
        <f>VLOOKUP($A19,'Return Data'!$B$7:$R$2292,11,0)</f>
        <v>34.084099999999999</v>
      </c>
      <c r="G19" s="66">
        <f t="shared" si="1"/>
        <v>9</v>
      </c>
      <c r="H19" s="65">
        <f>VLOOKUP($A19,'Return Data'!$B$7:$R$2292,12,0)</f>
        <v>34.285699999999999</v>
      </c>
      <c r="I19" s="66">
        <f t="shared" si="2"/>
        <v>12</v>
      </c>
      <c r="J19" s="65">
        <f>VLOOKUP($A19,'Return Data'!$B$7:$R$2292,13,0)</f>
        <v>62.956200000000003</v>
      </c>
      <c r="K19" s="66">
        <f t="shared" si="3"/>
        <v>19</v>
      </c>
      <c r="L19" s="65">
        <f>VLOOKUP($A19,'Return Data'!$B$7:$R$2292,17,0)</f>
        <v>30.063199999999998</v>
      </c>
      <c r="M19" s="66">
        <f t="shared" si="4"/>
        <v>15</v>
      </c>
      <c r="N19" s="65">
        <f>VLOOKUP($A19,'Return Data'!$B$7:$R$2292,14,0)</f>
        <v>21.568899999999999</v>
      </c>
      <c r="O19" s="66">
        <f t="shared" si="5"/>
        <v>18</v>
      </c>
      <c r="P19" s="65">
        <f>VLOOKUP($A19,'Return Data'!$B$7:$R$2292,15,0)</f>
        <v>14.3537</v>
      </c>
      <c r="Q19" s="66">
        <f t="shared" si="7"/>
        <v>21</v>
      </c>
      <c r="R19" s="65">
        <f>VLOOKUP($A19,'Return Data'!$B$7:$R$2292,16,0)</f>
        <v>18.3659</v>
      </c>
      <c r="S19" s="67">
        <f t="shared" si="6"/>
        <v>12</v>
      </c>
    </row>
    <row r="20" spans="1:19" x14ac:dyDescent="0.3">
      <c r="A20" s="63" t="s">
        <v>1822</v>
      </c>
      <c r="B20" s="64">
        <f>VLOOKUP($A20,'Return Data'!$B$7:$R$2292,3,0)</f>
        <v>44482</v>
      </c>
      <c r="C20" s="65">
        <f>VLOOKUP($A20,'Return Data'!$B$7:$R$2292,4,0)</f>
        <v>141.46</v>
      </c>
      <c r="D20" s="65">
        <f>VLOOKUP($A20,'Return Data'!$B$7:$R$2292,10,0)</f>
        <v>14.3019</v>
      </c>
      <c r="E20" s="66">
        <f t="shared" si="0"/>
        <v>17</v>
      </c>
      <c r="F20" s="65">
        <f>VLOOKUP($A20,'Return Data'!$B$7:$R$2292,11,0)</f>
        <v>28.0992</v>
      </c>
      <c r="G20" s="66">
        <f t="shared" si="1"/>
        <v>25</v>
      </c>
      <c r="H20" s="65">
        <f>VLOOKUP($A20,'Return Data'!$B$7:$R$2292,12,0)</f>
        <v>28.471499999999999</v>
      </c>
      <c r="I20" s="66">
        <f t="shared" si="2"/>
        <v>25</v>
      </c>
      <c r="J20" s="65">
        <f>VLOOKUP($A20,'Return Data'!$B$7:$R$2292,13,0)</f>
        <v>58.463099999999997</v>
      </c>
      <c r="K20" s="66">
        <f t="shared" si="3"/>
        <v>23</v>
      </c>
      <c r="L20" s="65">
        <f>VLOOKUP($A20,'Return Data'!$B$7:$R$2292,17,0)</f>
        <v>24.072700000000001</v>
      </c>
      <c r="M20" s="66">
        <f t="shared" si="4"/>
        <v>28</v>
      </c>
      <c r="N20" s="65">
        <f>VLOOKUP($A20,'Return Data'!$B$7:$R$2292,14,0)</f>
        <v>17.763100000000001</v>
      </c>
      <c r="O20" s="66">
        <f t="shared" si="5"/>
        <v>26</v>
      </c>
      <c r="P20" s="65">
        <f>VLOOKUP($A20,'Return Data'!$B$7:$R$2292,15,0)</f>
        <v>12.481400000000001</v>
      </c>
      <c r="Q20" s="66">
        <f t="shared" si="7"/>
        <v>24</v>
      </c>
      <c r="R20" s="65">
        <f>VLOOKUP($A20,'Return Data'!$B$7:$R$2292,16,0)</f>
        <v>17.945499999999999</v>
      </c>
      <c r="S20" s="67">
        <f t="shared" si="6"/>
        <v>14</v>
      </c>
    </row>
    <row r="21" spans="1:19" x14ac:dyDescent="0.3">
      <c r="A21" s="63" t="s">
        <v>1265</v>
      </c>
      <c r="B21" s="64">
        <f>VLOOKUP($A21,'Return Data'!$B$7:$R$2292,3,0)</f>
        <v>44482</v>
      </c>
      <c r="C21" s="65">
        <f>VLOOKUP($A21,'Return Data'!$B$7:$R$2292,4,0)</f>
        <v>81.98</v>
      </c>
      <c r="D21" s="65">
        <f>VLOOKUP($A21,'Return Data'!$B$7:$R$2292,10,0)</f>
        <v>10.336499999999999</v>
      </c>
      <c r="E21" s="66">
        <f t="shared" si="0"/>
        <v>30</v>
      </c>
      <c r="F21" s="65">
        <f>VLOOKUP($A21,'Return Data'!$B$7:$R$2292,11,0)</f>
        <v>34.107599999999998</v>
      </c>
      <c r="G21" s="66">
        <f t="shared" si="1"/>
        <v>8</v>
      </c>
      <c r="H21" s="65">
        <f>VLOOKUP($A21,'Return Data'!$B$7:$R$2292,12,0)</f>
        <v>36.656100000000002</v>
      </c>
      <c r="I21" s="66">
        <f t="shared" si="2"/>
        <v>9</v>
      </c>
      <c r="J21" s="65">
        <f>VLOOKUP($A21,'Return Data'!$B$7:$R$2292,13,0)</f>
        <v>69.977199999999996</v>
      </c>
      <c r="K21" s="66">
        <f t="shared" si="3"/>
        <v>11</v>
      </c>
      <c r="L21" s="65">
        <f>VLOOKUP($A21,'Return Data'!$B$7:$R$2292,17,0)</f>
        <v>33.441499999999998</v>
      </c>
      <c r="M21" s="66">
        <f t="shared" si="4"/>
        <v>10</v>
      </c>
      <c r="N21" s="65">
        <f>VLOOKUP($A21,'Return Data'!$B$7:$R$2292,14,0)</f>
        <v>22.341999999999999</v>
      </c>
      <c r="O21" s="66">
        <f t="shared" si="5"/>
        <v>14</v>
      </c>
      <c r="P21" s="65">
        <f>VLOOKUP($A21,'Return Data'!$B$7:$R$2292,15,0)</f>
        <v>15.527900000000001</v>
      </c>
      <c r="Q21" s="66">
        <f t="shared" si="7"/>
        <v>14</v>
      </c>
      <c r="R21" s="65">
        <f>VLOOKUP($A21,'Return Data'!$B$7:$R$2292,16,0)</f>
        <v>16.752400000000002</v>
      </c>
      <c r="S21" s="67">
        <f t="shared" si="6"/>
        <v>19</v>
      </c>
    </row>
    <row r="22" spans="1:19" x14ac:dyDescent="0.3">
      <c r="A22" s="63" t="s">
        <v>1268</v>
      </c>
      <c r="B22" s="64">
        <f>VLOOKUP($A22,'Return Data'!$B$7:$R$2292,3,0)</f>
        <v>44482</v>
      </c>
      <c r="C22" s="65">
        <f>VLOOKUP($A22,'Return Data'!$B$7:$R$2292,4,0)</f>
        <v>15.388500000000001</v>
      </c>
      <c r="D22" s="65">
        <f>VLOOKUP($A22,'Return Data'!$B$7:$R$2292,10,0)</f>
        <v>6.7438000000000002</v>
      </c>
      <c r="E22" s="66">
        <f t="shared" si="0"/>
        <v>33</v>
      </c>
      <c r="F22" s="65">
        <f>VLOOKUP($A22,'Return Data'!$B$7:$R$2292,11,0)</f>
        <v>20.8249</v>
      </c>
      <c r="G22" s="66">
        <f t="shared" si="1"/>
        <v>33</v>
      </c>
      <c r="H22" s="65">
        <f>VLOOKUP($A22,'Return Data'!$B$7:$R$2292,12,0)</f>
        <v>26.334099999999999</v>
      </c>
      <c r="I22" s="66">
        <f t="shared" si="2"/>
        <v>27</v>
      </c>
      <c r="J22" s="65">
        <f>VLOOKUP($A22,'Return Data'!$B$7:$R$2292,13,0)</f>
        <v>56.758400000000002</v>
      </c>
      <c r="K22" s="66">
        <f t="shared" si="3"/>
        <v>27</v>
      </c>
      <c r="L22" s="65"/>
      <c r="M22" s="66"/>
      <c r="N22" s="65"/>
      <c r="O22" s="66"/>
      <c r="P22" s="65"/>
      <c r="Q22" s="66"/>
      <c r="R22" s="65">
        <f>VLOOKUP($A22,'Return Data'!$B$7:$R$2292,16,0)</f>
        <v>19.5275</v>
      </c>
      <c r="S22" s="67">
        <f t="shared" si="6"/>
        <v>6</v>
      </c>
    </row>
    <row r="23" spans="1:19" x14ac:dyDescent="0.3">
      <c r="A23" s="63" t="s">
        <v>1800</v>
      </c>
      <c r="B23" s="64">
        <f>VLOOKUP($A23,'Return Data'!$B$7:$R$2292,3,0)</f>
        <v>44482</v>
      </c>
      <c r="C23" s="65">
        <f>VLOOKUP($A23,'Return Data'!$B$7:$R$2292,4,0)</f>
        <v>53.7515</v>
      </c>
      <c r="D23" s="65">
        <f>VLOOKUP($A23,'Return Data'!$B$7:$R$2292,10,0)</f>
        <v>17.910499999999999</v>
      </c>
      <c r="E23" s="66">
        <f t="shared" si="0"/>
        <v>2</v>
      </c>
      <c r="F23" s="65">
        <f>VLOOKUP($A23,'Return Data'!$B$7:$R$2292,11,0)</f>
        <v>29.230499999999999</v>
      </c>
      <c r="G23" s="66">
        <f t="shared" si="1"/>
        <v>23</v>
      </c>
      <c r="H23" s="65">
        <f>VLOOKUP($A23,'Return Data'!$B$7:$R$2292,12,0)</f>
        <v>30.998000000000001</v>
      </c>
      <c r="I23" s="66">
        <f t="shared" si="2"/>
        <v>19</v>
      </c>
      <c r="J23" s="65">
        <f>VLOOKUP($A23,'Return Data'!$B$7:$R$2292,13,0)</f>
        <v>72.985699999999994</v>
      </c>
      <c r="K23" s="66">
        <f t="shared" si="3"/>
        <v>7</v>
      </c>
      <c r="L23" s="65">
        <f>VLOOKUP($A23,'Return Data'!$B$7:$R$2292,17,0)</f>
        <v>26.829599999999999</v>
      </c>
      <c r="M23" s="66">
        <f t="shared" ref="M23:M36" si="8">RANK(L23,L$8:L$41,0)</f>
        <v>22</v>
      </c>
      <c r="N23" s="65">
        <f>VLOOKUP($A23,'Return Data'!$B$7:$R$2292,14,0)</f>
        <v>23.549800000000001</v>
      </c>
      <c r="O23" s="66">
        <f t="shared" ref="O23:O28" si="9">RANK(N23,N$8:N$41,0)</f>
        <v>11</v>
      </c>
      <c r="P23" s="65">
        <f>VLOOKUP($A23,'Return Data'!$B$7:$R$2292,15,0)</f>
        <v>16.586200000000002</v>
      </c>
      <c r="Q23" s="66">
        <f>RANK(P23,P$8:P$41,0)</f>
        <v>10</v>
      </c>
      <c r="R23" s="65">
        <f>VLOOKUP($A23,'Return Data'!$B$7:$R$2292,16,0)</f>
        <v>13.7399</v>
      </c>
      <c r="S23" s="67">
        <f t="shared" si="6"/>
        <v>29</v>
      </c>
    </row>
    <row r="24" spans="1:19" x14ac:dyDescent="0.3">
      <c r="A24" s="63" t="s">
        <v>1808</v>
      </c>
      <c r="B24" s="64">
        <f>VLOOKUP($A24,'Return Data'!$B$7:$R$2292,3,0)</f>
        <v>44482</v>
      </c>
      <c r="C24" s="65">
        <f>VLOOKUP($A24,'Return Data'!$B$7:$R$2292,4,0)</f>
        <v>54.24</v>
      </c>
      <c r="D24" s="65">
        <f>VLOOKUP($A24,'Return Data'!$B$7:$R$2292,10,0)</f>
        <v>10.1991</v>
      </c>
      <c r="E24" s="66">
        <f t="shared" si="0"/>
        <v>31</v>
      </c>
      <c r="F24" s="65">
        <f>VLOOKUP($A24,'Return Data'!$B$7:$R$2292,11,0)</f>
        <v>22.016500000000001</v>
      </c>
      <c r="G24" s="66">
        <f t="shared" si="1"/>
        <v>31</v>
      </c>
      <c r="H24" s="65">
        <f>VLOOKUP($A24,'Return Data'!$B$7:$R$2292,12,0)</f>
        <v>23.382100000000001</v>
      </c>
      <c r="I24" s="66">
        <f t="shared" si="2"/>
        <v>31</v>
      </c>
      <c r="J24" s="65">
        <f>VLOOKUP($A24,'Return Data'!$B$7:$R$2292,13,0)</f>
        <v>49.6235</v>
      </c>
      <c r="K24" s="66">
        <f t="shared" si="3"/>
        <v>29</v>
      </c>
      <c r="L24" s="65">
        <f>VLOOKUP($A24,'Return Data'!$B$7:$R$2292,17,0)</f>
        <v>24.71</v>
      </c>
      <c r="M24" s="66">
        <f t="shared" si="8"/>
        <v>27</v>
      </c>
      <c r="N24" s="65">
        <f>VLOOKUP($A24,'Return Data'!$B$7:$R$2292,14,0)</f>
        <v>19.6815</v>
      </c>
      <c r="O24" s="66">
        <f t="shared" si="9"/>
        <v>22</v>
      </c>
      <c r="P24" s="65">
        <f>VLOOKUP($A24,'Return Data'!$B$7:$R$2292,15,0)</f>
        <v>15.2814</v>
      </c>
      <c r="Q24" s="66">
        <f>RANK(P24,P$8:P$41,0)</f>
        <v>16</v>
      </c>
      <c r="R24" s="65">
        <f>VLOOKUP($A24,'Return Data'!$B$7:$R$2292,16,0)</f>
        <v>15.002700000000001</v>
      </c>
      <c r="S24" s="67">
        <f t="shared" si="6"/>
        <v>26</v>
      </c>
    </row>
    <row r="25" spans="1:19" x14ac:dyDescent="0.3">
      <c r="A25" s="63" t="s">
        <v>1824</v>
      </c>
      <c r="B25" s="64">
        <f>VLOOKUP($A25,'Return Data'!$B$7:$R$2292,3,0)</f>
        <v>44482</v>
      </c>
      <c r="C25" s="65">
        <f>VLOOKUP($A25,'Return Data'!$B$7:$R$2292,4,0)</f>
        <v>124.666</v>
      </c>
      <c r="D25" s="65">
        <f>VLOOKUP($A25,'Return Data'!$B$7:$R$2292,10,0)</f>
        <v>12.229799999999999</v>
      </c>
      <c r="E25" s="66">
        <f t="shared" si="0"/>
        <v>25</v>
      </c>
      <c r="F25" s="65">
        <f>VLOOKUP($A25,'Return Data'!$B$7:$R$2292,11,0)</f>
        <v>24.675999999999998</v>
      </c>
      <c r="G25" s="66">
        <f t="shared" si="1"/>
        <v>28</v>
      </c>
      <c r="H25" s="65">
        <f>VLOOKUP($A25,'Return Data'!$B$7:$R$2292,12,0)</f>
        <v>25.316400000000002</v>
      </c>
      <c r="I25" s="66">
        <f t="shared" si="2"/>
        <v>28</v>
      </c>
      <c r="J25" s="65">
        <f>VLOOKUP($A25,'Return Data'!$B$7:$R$2292,13,0)</f>
        <v>50.118600000000001</v>
      </c>
      <c r="K25" s="66">
        <f t="shared" si="3"/>
        <v>28</v>
      </c>
      <c r="L25" s="65">
        <f>VLOOKUP($A25,'Return Data'!$B$7:$R$2292,17,0)</f>
        <v>25.8368</v>
      </c>
      <c r="M25" s="66">
        <f t="shared" si="8"/>
        <v>25</v>
      </c>
      <c r="N25" s="65">
        <f>VLOOKUP($A25,'Return Data'!$B$7:$R$2292,14,0)</f>
        <v>17.864000000000001</v>
      </c>
      <c r="O25" s="66">
        <f t="shared" si="9"/>
        <v>25</v>
      </c>
      <c r="P25" s="65">
        <f>VLOOKUP($A25,'Return Data'!$B$7:$R$2292,15,0)</f>
        <v>13.3611</v>
      </c>
      <c r="Q25" s="66">
        <f>RANK(P25,P$8:P$41,0)</f>
        <v>23</v>
      </c>
      <c r="R25" s="65">
        <f>VLOOKUP($A25,'Return Data'!$B$7:$R$2292,16,0)</f>
        <v>16.606999999999999</v>
      </c>
      <c r="S25" s="67">
        <f t="shared" si="6"/>
        <v>20</v>
      </c>
    </row>
    <row r="26" spans="1:19" x14ac:dyDescent="0.3">
      <c r="A26" s="63" t="s">
        <v>1825</v>
      </c>
      <c r="B26" s="64">
        <f>VLOOKUP($A26,'Return Data'!$B$7:$R$2292,3,0)</f>
        <v>44482</v>
      </c>
      <c r="C26" s="65">
        <f>VLOOKUP($A26,'Return Data'!$B$7:$R$2292,4,0)</f>
        <v>68.55</v>
      </c>
      <c r="D26" s="65">
        <f>VLOOKUP($A26,'Return Data'!$B$7:$R$2292,10,0)</f>
        <v>10.069900000000001</v>
      </c>
      <c r="E26" s="66">
        <f t="shared" si="0"/>
        <v>32</v>
      </c>
      <c r="F26" s="65">
        <f>VLOOKUP($A26,'Return Data'!$B$7:$R$2292,11,0)</f>
        <v>21.1816</v>
      </c>
      <c r="G26" s="66">
        <f t="shared" si="1"/>
        <v>32</v>
      </c>
      <c r="H26" s="65">
        <f>VLOOKUP($A26,'Return Data'!$B$7:$R$2292,12,0)</f>
        <v>18.763200000000001</v>
      </c>
      <c r="I26" s="66">
        <f t="shared" si="2"/>
        <v>33</v>
      </c>
      <c r="J26" s="65">
        <f>VLOOKUP($A26,'Return Data'!$B$7:$R$2292,13,0)</f>
        <v>43.361499999999999</v>
      </c>
      <c r="K26" s="66">
        <f t="shared" si="3"/>
        <v>33</v>
      </c>
      <c r="L26" s="65">
        <f>VLOOKUP($A26,'Return Data'!$B$7:$R$2292,17,0)</f>
        <v>20.358000000000001</v>
      </c>
      <c r="M26" s="66">
        <f t="shared" si="8"/>
        <v>31</v>
      </c>
      <c r="N26" s="65">
        <f>VLOOKUP($A26,'Return Data'!$B$7:$R$2292,14,0)</f>
        <v>17.38</v>
      </c>
      <c r="O26" s="66">
        <f t="shared" si="9"/>
        <v>27</v>
      </c>
      <c r="P26" s="65">
        <f>VLOOKUP($A26,'Return Data'!$B$7:$R$2292,15,0)</f>
        <v>11.6675</v>
      </c>
      <c r="Q26" s="66">
        <f>RANK(P26,P$8:P$41,0)</f>
        <v>26</v>
      </c>
      <c r="R26" s="65">
        <f>VLOOKUP($A26,'Return Data'!$B$7:$R$2292,16,0)</f>
        <v>9.4797999999999991</v>
      </c>
      <c r="S26" s="67">
        <f t="shared" si="6"/>
        <v>34</v>
      </c>
    </row>
    <row r="27" spans="1:19" x14ac:dyDescent="0.3">
      <c r="A27" s="63" t="s">
        <v>1270</v>
      </c>
      <c r="B27" s="64">
        <f>VLOOKUP($A27,'Return Data'!$B$7:$R$2292,3,0)</f>
        <v>44482</v>
      </c>
      <c r="C27" s="65">
        <f>VLOOKUP($A27,'Return Data'!$B$7:$R$2292,4,0)</f>
        <v>21.482399999999998</v>
      </c>
      <c r="D27" s="65">
        <f>VLOOKUP($A27,'Return Data'!$B$7:$R$2292,10,0)</f>
        <v>17.173100000000002</v>
      </c>
      <c r="E27" s="66">
        <f t="shared" si="0"/>
        <v>6</v>
      </c>
      <c r="F27" s="65">
        <f>VLOOKUP($A27,'Return Data'!$B$7:$R$2292,11,0)</f>
        <v>40.200699999999998</v>
      </c>
      <c r="G27" s="66">
        <f t="shared" si="1"/>
        <v>2</v>
      </c>
      <c r="H27" s="65">
        <f>VLOOKUP($A27,'Return Data'!$B$7:$R$2292,12,0)</f>
        <v>49.758400000000002</v>
      </c>
      <c r="I27" s="66">
        <f t="shared" si="2"/>
        <v>2</v>
      </c>
      <c r="J27" s="65">
        <f>VLOOKUP($A27,'Return Data'!$B$7:$R$2292,13,0)</f>
        <v>83.916799999999995</v>
      </c>
      <c r="K27" s="66">
        <f t="shared" si="3"/>
        <v>3</v>
      </c>
      <c r="L27" s="65">
        <f>VLOOKUP($A27,'Return Data'!$B$7:$R$2292,17,0)</f>
        <v>40.965600000000002</v>
      </c>
      <c r="M27" s="66">
        <f t="shared" si="8"/>
        <v>4</v>
      </c>
      <c r="N27" s="65">
        <f>VLOOKUP($A27,'Return Data'!$B$7:$R$2292,14,0)</f>
        <v>29.898800000000001</v>
      </c>
      <c r="O27" s="66">
        <f t="shared" si="9"/>
        <v>4</v>
      </c>
      <c r="P27" s="65"/>
      <c r="Q27" s="66"/>
      <c r="R27" s="65">
        <f>VLOOKUP($A27,'Return Data'!$B$7:$R$2292,16,0)</f>
        <v>18.852</v>
      </c>
      <c r="S27" s="67">
        <f t="shared" si="6"/>
        <v>8</v>
      </c>
    </row>
    <row r="28" spans="1:19" x14ac:dyDescent="0.3">
      <c r="A28" s="63" t="s">
        <v>1820</v>
      </c>
      <c r="B28" s="64">
        <f>VLOOKUP($A28,'Return Data'!$B$7:$R$2292,3,0)</f>
        <v>44482</v>
      </c>
      <c r="C28" s="65">
        <f>VLOOKUP($A28,'Return Data'!$B$7:$R$2292,4,0)</f>
        <v>36.237499999999997</v>
      </c>
      <c r="D28" s="65">
        <f>VLOOKUP($A28,'Return Data'!$B$7:$R$2292,10,0)</f>
        <v>6.6853999999999996</v>
      </c>
      <c r="E28" s="66">
        <f t="shared" si="0"/>
        <v>34</v>
      </c>
      <c r="F28" s="65">
        <f>VLOOKUP($A28,'Return Data'!$B$7:$R$2292,11,0)</f>
        <v>15.659800000000001</v>
      </c>
      <c r="G28" s="66">
        <f t="shared" si="1"/>
        <v>34</v>
      </c>
      <c r="H28" s="65">
        <f>VLOOKUP($A28,'Return Data'!$B$7:$R$2292,12,0)</f>
        <v>16.331499999999998</v>
      </c>
      <c r="I28" s="66">
        <f t="shared" si="2"/>
        <v>34</v>
      </c>
      <c r="J28" s="65">
        <f>VLOOKUP($A28,'Return Data'!$B$7:$R$2292,13,0)</f>
        <v>39.3005</v>
      </c>
      <c r="K28" s="66">
        <f t="shared" si="3"/>
        <v>34</v>
      </c>
      <c r="L28" s="65">
        <f>VLOOKUP($A28,'Return Data'!$B$7:$R$2292,17,0)</f>
        <v>18.3368</v>
      </c>
      <c r="M28" s="66">
        <f t="shared" si="8"/>
        <v>32</v>
      </c>
      <c r="N28" s="65">
        <f>VLOOKUP($A28,'Return Data'!$B$7:$R$2292,14,0)</f>
        <v>15.3714</v>
      </c>
      <c r="O28" s="66">
        <f t="shared" si="9"/>
        <v>28</v>
      </c>
      <c r="P28" s="65">
        <f>VLOOKUP($A28,'Return Data'!$B$7:$R$2292,15,0)</f>
        <v>12.0966</v>
      </c>
      <c r="Q28" s="66">
        <f>RANK(P28,P$8:P$41,0)</f>
        <v>25</v>
      </c>
      <c r="R28" s="65">
        <f>VLOOKUP($A28,'Return Data'!$B$7:$R$2292,16,0)</f>
        <v>18.821899999999999</v>
      </c>
      <c r="S28" s="67">
        <f t="shared" si="6"/>
        <v>10</v>
      </c>
    </row>
    <row r="29" spans="1:19" x14ac:dyDescent="0.3">
      <c r="A29" s="63" t="s">
        <v>2016</v>
      </c>
      <c r="B29" s="64">
        <f>VLOOKUP($A29,'Return Data'!$B$7:$R$2292,3,0)</f>
        <v>44482</v>
      </c>
      <c r="C29" s="65">
        <f>VLOOKUP($A29,'Return Data'!$B$7:$R$2292,4,0)</f>
        <v>16.623699999999999</v>
      </c>
      <c r="D29" s="65">
        <f>VLOOKUP($A29,'Return Data'!$B$7:$R$2292,10,0)</f>
        <v>15.5154</v>
      </c>
      <c r="E29" s="66">
        <f t="shared" si="0"/>
        <v>11</v>
      </c>
      <c r="F29" s="65">
        <f>VLOOKUP($A29,'Return Data'!$B$7:$R$2292,11,0)</f>
        <v>30.4771</v>
      </c>
      <c r="G29" s="66">
        <f t="shared" si="1"/>
        <v>18</v>
      </c>
      <c r="H29" s="65">
        <f>VLOOKUP($A29,'Return Data'!$B$7:$R$2292,12,0)</f>
        <v>30.4556</v>
      </c>
      <c r="I29" s="66">
        <f t="shared" si="2"/>
        <v>21</v>
      </c>
      <c r="J29" s="65">
        <f>VLOOKUP($A29,'Return Data'!$B$7:$R$2292,13,0)</f>
        <v>58.972000000000001</v>
      </c>
      <c r="K29" s="66">
        <f t="shared" si="3"/>
        <v>22</v>
      </c>
      <c r="L29" s="65">
        <f>VLOOKUP($A29,'Return Data'!$B$7:$R$2292,17,0)</f>
        <v>26.3811</v>
      </c>
      <c r="M29" s="66">
        <f t="shared" si="8"/>
        <v>24</v>
      </c>
      <c r="N29" s="65"/>
      <c r="O29" s="66"/>
      <c r="P29" s="65"/>
      <c r="Q29" s="66"/>
      <c r="R29" s="65">
        <f>VLOOKUP($A29,'Return Data'!$B$7:$R$2292,16,0)</f>
        <v>16.839200000000002</v>
      </c>
      <c r="S29" s="67">
        <f t="shared" si="6"/>
        <v>18</v>
      </c>
    </row>
    <row r="30" spans="1:19" x14ac:dyDescent="0.3">
      <c r="A30" s="63" t="s">
        <v>1271</v>
      </c>
      <c r="B30" s="64">
        <f>VLOOKUP($A30,'Return Data'!$B$7:$R$2292,3,0)</f>
        <v>44482</v>
      </c>
      <c r="C30" s="65">
        <f>VLOOKUP($A30,'Return Data'!$B$7:$R$2292,4,0)</f>
        <v>151.14859999999999</v>
      </c>
      <c r="D30" s="65">
        <f>VLOOKUP($A30,'Return Data'!$B$7:$R$2292,10,0)</f>
        <v>17.897300000000001</v>
      </c>
      <c r="E30" s="66">
        <f t="shared" si="0"/>
        <v>3</v>
      </c>
      <c r="F30" s="65">
        <f>VLOOKUP($A30,'Return Data'!$B$7:$R$2292,11,0)</f>
        <v>37.4223</v>
      </c>
      <c r="G30" s="66">
        <f t="shared" si="1"/>
        <v>4</v>
      </c>
      <c r="H30" s="65">
        <f>VLOOKUP($A30,'Return Data'!$B$7:$R$2292,12,0)</f>
        <v>45.147199999999998</v>
      </c>
      <c r="I30" s="66">
        <f t="shared" si="2"/>
        <v>3</v>
      </c>
      <c r="J30" s="65">
        <f>VLOOKUP($A30,'Return Data'!$B$7:$R$2292,13,0)</f>
        <v>87.875</v>
      </c>
      <c r="K30" s="66">
        <f t="shared" si="3"/>
        <v>2</v>
      </c>
      <c r="L30" s="65">
        <f>VLOOKUP($A30,'Return Data'!$B$7:$R$2292,17,0)</f>
        <v>28.9069</v>
      </c>
      <c r="M30" s="66">
        <f t="shared" si="8"/>
        <v>17</v>
      </c>
      <c r="N30" s="65">
        <f>VLOOKUP($A30,'Return Data'!$B$7:$R$2292,14,0)</f>
        <v>20.465199999999999</v>
      </c>
      <c r="O30" s="66">
        <f t="shared" ref="O30:O35" si="10">RANK(N30,N$8:N$41,0)</f>
        <v>20</v>
      </c>
      <c r="P30" s="65">
        <f>VLOOKUP($A30,'Return Data'!$B$7:$R$2292,15,0)</f>
        <v>15.1503</v>
      </c>
      <c r="Q30" s="66">
        <f t="shared" ref="Q30:Q35" si="11">RANK(P30,P$8:P$41,0)</f>
        <v>19</v>
      </c>
      <c r="R30" s="65">
        <f>VLOOKUP($A30,'Return Data'!$B$7:$R$2292,16,0)</f>
        <v>17.8248</v>
      </c>
      <c r="S30" s="67">
        <f t="shared" si="6"/>
        <v>15</v>
      </c>
    </row>
    <row r="31" spans="1:19" x14ac:dyDescent="0.3">
      <c r="A31" s="63" t="s">
        <v>1780</v>
      </c>
      <c r="B31" s="64">
        <f>VLOOKUP($A31,'Return Data'!$B$7:$R$2292,3,0)</f>
        <v>44482</v>
      </c>
      <c r="C31" s="65">
        <f>VLOOKUP($A31,'Return Data'!$B$7:$R$2292,4,0)</f>
        <v>51.245199999999997</v>
      </c>
      <c r="D31" s="65">
        <f>VLOOKUP($A31,'Return Data'!$B$7:$R$2292,10,0)</f>
        <v>14.927899999999999</v>
      </c>
      <c r="E31" s="66">
        <f t="shared" si="0"/>
        <v>12</v>
      </c>
      <c r="F31" s="65">
        <f>VLOOKUP($A31,'Return Data'!$B$7:$R$2292,11,0)</f>
        <v>31.753299999999999</v>
      </c>
      <c r="G31" s="66">
        <f t="shared" si="1"/>
        <v>15</v>
      </c>
      <c r="H31" s="65">
        <f>VLOOKUP($A31,'Return Data'!$B$7:$R$2292,12,0)</f>
        <v>42.6755</v>
      </c>
      <c r="I31" s="66">
        <f t="shared" si="2"/>
        <v>5</v>
      </c>
      <c r="J31" s="65">
        <f>VLOOKUP($A31,'Return Data'!$B$7:$R$2292,13,0)</f>
        <v>58.2453</v>
      </c>
      <c r="K31" s="66">
        <f t="shared" si="3"/>
        <v>24</v>
      </c>
      <c r="L31" s="65">
        <f>VLOOKUP($A31,'Return Data'!$B$7:$R$2292,17,0)</f>
        <v>43.159700000000001</v>
      </c>
      <c r="M31" s="66">
        <f t="shared" si="8"/>
        <v>3</v>
      </c>
      <c r="N31" s="65">
        <f>VLOOKUP($A31,'Return Data'!$B$7:$R$2292,14,0)</f>
        <v>30.101299999999998</v>
      </c>
      <c r="O31" s="66">
        <f t="shared" si="10"/>
        <v>3</v>
      </c>
      <c r="P31" s="65">
        <f>VLOOKUP($A31,'Return Data'!$B$7:$R$2292,15,0)</f>
        <v>22.3309</v>
      </c>
      <c r="Q31" s="66">
        <f t="shared" si="11"/>
        <v>2</v>
      </c>
      <c r="R31" s="65">
        <f>VLOOKUP($A31,'Return Data'!$B$7:$R$2292,16,0)</f>
        <v>21.5214</v>
      </c>
      <c r="S31" s="67">
        <f t="shared" si="6"/>
        <v>3</v>
      </c>
    </row>
    <row r="32" spans="1:19" x14ac:dyDescent="0.3">
      <c r="A32" s="63" t="s">
        <v>1811</v>
      </c>
      <c r="B32" s="64">
        <f>VLOOKUP($A32,'Return Data'!$B$7:$R$2292,3,0)</f>
        <v>44482</v>
      </c>
      <c r="C32" s="65">
        <f>VLOOKUP($A32,'Return Data'!$B$7:$R$2292,4,0)</f>
        <v>27.44</v>
      </c>
      <c r="D32" s="65">
        <f>VLOOKUP($A32,'Return Data'!$B$7:$R$2292,10,0)</f>
        <v>14.095599999999999</v>
      </c>
      <c r="E32" s="66">
        <f t="shared" si="0"/>
        <v>19</v>
      </c>
      <c r="F32" s="65">
        <f>VLOOKUP($A32,'Return Data'!$B$7:$R$2292,11,0)</f>
        <v>34.641800000000003</v>
      </c>
      <c r="G32" s="66">
        <f t="shared" si="1"/>
        <v>7</v>
      </c>
      <c r="H32" s="65">
        <f>VLOOKUP($A32,'Return Data'!$B$7:$R$2292,12,0)</f>
        <v>38.0976</v>
      </c>
      <c r="I32" s="66">
        <f t="shared" si="2"/>
        <v>8</v>
      </c>
      <c r="J32" s="65">
        <f>VLOOKUP($A32,'Return Data'!$B$7:$R$2292,13,0)</f>
        <v>72.253600000000006</v>
      </c>
      <c r="K32" s="66">
        <f t="shared" si="3"/>
        <v>9</v>
      </c>
      <c r="L32" s="65">
        <f>VLOOKUP($A32,'Return Data'!$B$7:$R$2292,17,0)</f>
        <v>44.841200000000001</v>
      </c>
      <c r="M32" s="66">
        <f t="shared" si="8"/>
        <v>2</v>
      </c>
      <c r="N32" s="65">
        <f>VLOOKUP($A32,'Return Data'!$B$7:$R$2292,14,0)</f>
        <v>31.351900000000001</v>
      </c>
      <c r="O32" s="66">
        <f t="shared" si="10"/>
        <v>2</v>
      </c>
      <c r="P32" s="65">
        <f>VLOOKUP($A32,'Return Data'!$B$7:$R$2292,15,0)</f>
        <v>20.0916</v>
      </c>
      <c r="Q32" s="66">
        <f t="shared" si="11"/>
        <v>4</v>
      </c>
      <c r="R32" s="65">
        <f>VLOOKUP($A32,'Return Data'!$B$7:$R$2292,16,0)</f>
        <v>16.4815</v>
      </c>
      <c r="S32" s="67">
        <f t="shared" si="6"/>
        <v>21</v>
      </c>
    </row>
    <row r="33" spans="1:19" x14ac:dyDescent="0.3">
      <c r="A33" s="63" t="s">
        <v>1273</v>
      </c>
      <c r="B33" s="64">
        <f>VLOOKUP($A33,'Return Data'!$B$7:$R$2292,3,0)</f>
        <v>44482</v>
      </c>
      <c r="C33" s="65">
        <f>VLOOKUP($A33,'Return Data'!$B$7:$R$2292,4,0)</f>
        <v>243.63</v>
      </c>
      <c r="D33" s="65">
        <f>VLOOKUP($A33,'Return Data'!$B$7:$R$2292,10,0)</f>
        <v>16.4468</v>
      </c>
      <c r="E33" s="66">
        <f t="shared" si="0"/>
        <v>9</v>
      </c>
      <c r="F33" s="65">
        <f>VLOOKUP($A33,'Return Data'!$B$7:$R$2292,11,0)</f>
        <v>38.057499999999997</v>
      </c>
      <c r="G33" s="66">
        <f t="shared" si="1"/>
        <v>3</v>
      </c>
      <c r="H33" s="65">
        <f>VLOOKUP($A33,'Return Data'!$B$7:$R$2292,12,0)</f>
        <v>42.008600000000001</v>
      </c>
      <c r="I33" s="66">
        <f t="shared" si="2"/>
        <v>6</v>
      </c>
      <c r="J33" s="65">
        <f>VLOOKUP($A33,'Return Data'!$B$7:$R$2292,13,0)</f>
        <v>71.860900000000001</v>
      </c>
      <c r="K33" s="66">
        <f t="shared" si="3"/>
        <v>10</v>
      </c>
      <c r="L33" s="65">
        <f>VLOOKUP($A33,'Return Data'!$B$7:$R$2292,17,0)</f>
        <v>35.040199999999999</v>
      </c>
      <c r="M33" s="66">
        <f t="shared" si="8"/>
        <v>7</v>
      </c>
      <c r="N33" s="65">
        <f>VLOOKUP($A33,'Return Data'!$B$7:$R$2292,14,0)</f>
        <v>22.360299999999999</v>
      </c>
      <c r="O33" s="66">
        <f t="shared" si="10"/>
        <v>13</v>
      </c>
      <c r="P33" s="65">
        <f>VLOOKUP($A33,'Return Data'!$B$7:$R$2292,15,0)</f>
        <v>17.255299999999998</v>
      </c>
      <c r="Q33" s="66">
        <f t="shared" si="11"/>
        <v>7</v>
      </c>
      <c r="R33" s="65">
        <f>VLOOKUP($A33,'Return Data'!$B$7:$R$2292,16,0)</f>
        <v>16.438099999999999</v>
      </c>
      <c r="S33" s="67">
        <f t="shared" si="6"/>
        <v>22</v>
      </c>
    </row>
    <row r="34" spans="1:19" x14ac:dyDescent="0.3">
      <c r="A34" s="63" t="s">
        <v>1275</v>
      </c>
      <c r="B34" s="64">
        <f>VLOOKUP($A34,'Return Data'!$B$7:$R$2292,3,0)</f>
        <v>44482</v>
      </c>
      <c r="C34" s="65">
        <f>VLOOKUP($A34,'Return Data'!$B$7:$R$2292,4,0)</f>
        <v>424.39789999999999</v>
      </c>
      <c r="D34" s="65">
        <f>VLOOKUP($A34,'Return Data'!$B$7:$R$2292,10,0)</f>
        <v>14.9131</v>
      </c>
      <c r="E34" s="66">
        <f t="shared" si="0"/>
        <v>13</v>
      </c>
      <c r="F34" s="65">
        <f>VLOOKUP($A34,'Return Data'!$B$7:$R$2292,11,0)</f>
        <v>35.674999999999997</v>
      </c>
      <c r="G34" s="66">
        <f t="shared" si="1"/>
        <v>5</v>
      </c>
      <c r="H34" s="65">
        <f>VLOOKUP($A34,'Return Data'!$B$7:$R$2292,12,0)</f>
        <v>51.364699999999999</v>
      </c>
      <c r="I34" s="66">
        <f t="shared" si="2"/>
        <v>1</v>
      </c>
      <c r="J34" s="65">
        <f>VLOOKUP($A34,'Return Data'!$B$7:$R$2292,13,0)</f>
        <v>89.129800000000003</v>
      </c>
      <c r="K34" s="66">
        <f t="shared" si="3"/>
        <v>1</v>
      </c>
      <c r="L34" s="65">
        <f>VLOOKUP($A34,'Return Data'!$B$7:$R$2292,17,0)</f>
        <v>56.5167</v>
      </c>
      <c r="M34" s="66">
        <f t="shared" si="8"/>
        <v>1</v>
      </c>
      <c r="N34" s="65">
        <f>VLOOKUP($A34,'Return Data'!$B$7:$R$2292,14,0)</f>
        <v>35.660600000000002</v>
      </c>
      <c r="O34" s="66">
        <f t="shared" si="10"/>
        <v>1</v>
      </c>
      <c r="P34" s="65">
        <f>VLOOKUP($A34,'Return Data'!$B$7:$R$2292,15,0)</f>
        <v>24.7818</v>
      </c>
      <c r="Q34" s="66">
        <f t="shared" si="11"/>
        <v>1</v>
      </c>
      <c r="R34" s="65">
        <f>VLOOKUP($A34,'Return Data'!$B$7:$R$2292,16,0)</f>
        <v>19.975300000000001</v>
      </c>
      <c r="S34" s="67">
        <f t="shared" si="6"/>
        <v>4</v>
      </c>
    </row>
    <row r="35" spans="1:19" x14ac:dyDescent="0.3">
      <c r="A35" s="63" t="s">
        <v>1813</v>
      </c>
      <c r="B35" s="64">
        <f>VLOOKUP($A35,'Return Data'!$B$7:$R$2292,3,0)</f>
        <v>44482</v>
      </c>
      <c r="C35" s="65">
        <f>VLOOKUP($A35,'Return Data'!$B$7:$R$2292,4,0)</f>
        <v>78.767399999999995</v>
      </c>
      <c r="D35" s="65">
        <f>VLOOKUP($A35,'Return Data'!$B$7:$R$2292,10,0)</f>
        <v>12.267300000000001</v>
      </c>
      <c r="E35" s="66">
        <f t="shared" si="0"/>
        <v>24</v>
      </c>
      <c r="F35" s="65">
        <f>VLOOKUP($A35,'Return Data'!$B$7:$R$2292,11,0)</f>
        <v>27.829699999999999</v>
      </c>
      <c r="G35" s="66">
        <f t="shared" si="1"/>
        <v>27</v>
      </c>
      <c r="H35" s="65">
        <f>VLOOKUP($A35,'Return Data'!$B$7:$R$2292,12,0)</f>
        <v>28.1433</v>
      </c>
      <c r="I35" s="66">
        <f t="shared" si="2"/>
        <v>26</v>
      </c>
      <c r="J35" s="65">
        <f>VLOOKUP($A35,'Return Data'!$B$7:$R$2292,13,0)</f>
        <v>63.818600000000004</v>
      </c>
      <c r="K35" s="66">
        <f t="shared" si="3"/>
        <v>15</v>
      </c>
      <c r="L35" s="65">
        <f>VLOOKUP($A35,'Return Data'!$B$7:$R$2292,17,0)</f>
        <v>26.706800000000001</v>
      </c>
      <c r="M35" s="66">
        <f t="shared" si="8"/>
        <v>23</v>
      </c>
      <c r="N35" s="65">
        <f>VLOOKUP($A35,'Return Data'!$B$7:$R$2292,14,0)</f>
        <v>21.616199999999999</v>
      </c>
      <c r="O35" s="66">
        <f t="shared" si="10"/>
        <v>17</v>
      </c>
      <c r="P35" s="65">
        <f>VLOOKUP($A35,'Return Data'!$B$7:$R$2292,15,0)</f>
        <v>15.7187</v>
      </c>
      <c r="Q35" s="66">
        <f t="shared" si="11"/>
        <v>13</v>
      </c>
      <c r="R35" s="65">
        <f>VLOOKUP($A35,'Return Data'!$B$7:$R$2292,16,0)</f>
        <v>13.690899999999999</v>
      </c>
      <c r="S35" s="67">
        <f t="shared" si="6"/>
        <v>30</v>
      </c>
    </row>
    <row r="36" spans="1:19" x14ac:dyDescent="0.3">
      <c r="A36" s="63" t="s">
        <v>1815</v>
      </c>
      <c r="B36" s="64">
        <f>VLOOKUP($A36,'Return Data'!$B$7:$R$2292,3,0)</f>
        <v>44482</v>
      </c>
      <c r="C36" s="65">
        <f>VLOOKUP($A36,'Return Data'!$B$7:$R$2292,4,0)</f>
        <v>15.334300000000001</v>
      </c>
      <c r="D36" s="65">
        <f>VLOOKUP($A36,'Return Data'!$B$7:$R$2292,10,0)</f>
        <v>13.841200000000001</v>
      </c>
      <c r="E36" s="66">
        <f t="shared" si="0"/>
        <v>22</v>
      </c>
      <c r="F36" s="65">
        <f>VLOOKUP($A36,'Return Data'!$B$7:$R$2292,11,0)</f>
        <v>24.104099999999999</v>
      </c>
      <c r="G36" s="66">
        <f t="shared" si="1"/>
        <v>29</v>
      </c>
      <c r="H36" s="65">
        <f>VLOOKUP($A36,'Return Data'!$B$7:$R$2292,12,0)</f>
        <v>21.120200000000001</v>
      </c>
      <c r="I36" s="66">
        <f t="shared" si="2"/>
        <v>32</v>
      </c>
      <c r="J36" s="65">
        <f>VLOOKUP($A36,'Return Data'!$B$7:$R$2292,13,0)</f>
        <v>45.053199999999997</v>
      </c>
      <c r="K36" s="66">
        <f t="shared" si="3"/>
        <v>32</v>
      </c>
      <c r="L36" s="65">
        <f>VLOOKUP($A36,'Return Data'!$B$7:$R$2292,17,0)</f>
        <v>21.9175</v>
      </c>
      <c r="M36" s="66">
        <f t="shared" si="8"/>
        <v>29</v>
      </c>
      <c r="N36" s="65"/>
      <c r="O36" s="66"/>
      <c r="P36" s="65"/>
      <c r="Q36" s="66"/>
      <c r="R36" s="65">
        <f>VLOOKUP($A36,'Return Data'!$B$7:$R$2292,16,0)</f>
        <v>15.0792</v>
      </c>
      <c r="S36" s="67">
        <f t="shared" si="6"/>
        <v>25</v>
      </c>
    </row>
    <row r="37" spans="1:19" x14ac:dyDescent="0.3">
      <c r="A37" s="63" t="s">
        <v>1278</v>
      </c>
      <c r="B37" s="64">
        <f>VLOOKUP($A37,'Return Data'!$B$7:$R$2292,3,0)</f>
        <v>44482</v>
      </c>
      <c r="C37" s="65">
        <f>VLOOKUP($A37,'Return Data'!$B$7:$R$2292,4,0)</f>
        <v>17.177800000000001</v>
      </c>
      <c r="D37" s="65">
        <f>VLOOKUP($A37,'Return Data'!$B$7:$R$2292,10,0)</f>
        <v>13.992800000000001</v>
      </c>
      <c r="E37" s="66">
        <f t="shared" si="0"/>
        <v>20</v>
      </c>
      <c r="F37" s="65">
        <f>VLOOKUP($A37,'Return Data'!$B$7:$R$2292,11,0)</f>
        <v>31.849900000000002</v>
      </c>
      <c r="G37" s="66">
        <f t="shared" si="1"/>
        <v>13</v>
      </c>
      <c r="H37" s="65">
        <f>VLOOKUP($A37,'Return Data'!$B$7:$R$2292,12,0)</f>
        <v>35.719900000000003</v>
      </c>
      <c r="I37" s="66">
        <f t="shared" si="2"/>
        <v>10</v>
      </c>
      <c r="J37" s="65">
        <f>VLOOKUP($A37,'Return Data'!$B$7:$R$2292,13,0)</f>
        <v>63.343000000000004</v>
      </c>
      <c r="K37" s="66">
        <f t="shared" si="3"/>
        <v>17</v>
      </c>
      <c r="L37" s="65"/>
      <c r="M37" s="66"/>
      <c r="N37" s="65"/>
      <c r="O37" s="66"/>
      <c r="P37" s="65"/>
      <c r="Q37" s="66"/>
      <c r="R37" s="65">
        <f>VLOOKUP($A37,'Return Data'!$B$7:$R$2292,16,0)</f>
        <v>29.3215</v>
      </c>
      <c r="S37" s="67">
        <f t="shared" si="6"/>
        <v>1</v>
      </c>
    </row>
    <row r="38" spans="1:19" x14ac:dyDescent="0.3">
      <c r="A38" s="102" t="s">
        <v>1793</v>
      </c>
      <c r="B38" s="64">
        <f>VLOOKUP($A38,'Return Data'!$B$7:$R$2292,3,0)</f>
        <v>44482</v>
      </c>
      <c r="C38" s="65">
        <f>VLOOKUP($A38,'Return Data'!$B$7:$R$2292,4,0)</f>
        <v>16.7545</v>
      </c>
      <c r="D38" s="65">
        <f>VLOOKUP($A38,'Return Data'!$B$7:$R$2292,10,0)</f>
        <v>14.423</v>
      </c>
      <c r="E38" s="66">
        <f t="shared" si="0"/>
        <v>16</v>
      </c>
      <c r="F38" s="65">
        <f>VLOOKUP($A38,'Return Data'!$B$7:$R$2292,11,0)</f>
        <v>27.853999999999999</v>
      </c>
      <c r="G38" s="66">
        <f t="shared" si="1"/>
        <v>26</v>
      </c>
      <c r="H38" s="65">
        <f>VLOOKUP($A38,'Return Data'!$B$7:$R$2292,12,0)</f>
        <v>25.262599999999999</v>
      </c>
      <c r="I38" s="66">
        <f t="shared" si="2"/>
        <v>29</v>
      </c>
      <c r="J38" s="65">
        <f>VLOOKUP($A38,'Return Data'!$B$7:$R$2292,13,0)</f>
        <v>46.959000000000003</v>
      </c>
      <c r="K38" s="66">
        <f t="shared" si="3"/>
        <v>30</v>
      </c>
      <c r="L38" s="65">
        <f>VLOOKUP($A38,'Return Data'!$B$7:$R$2292,17,0)</f>
        <v>25.790400000000002</v>
      </c>
      <c r="M38" s="66">
        <f>RANK(L38,L$8:L$41,0)</f>
        <v>26</v>
      </c>
      <c r="N38" s="65"/>
      <c r="O38" s="66"/>
      <c r="P38" s="65"/>
      <c r="Q38" s="66"/>
      <c r="R38" s="65">
        <f>VLOOKUP($A38,'Return Data'!$B$7:$R$2292,16,0)</f>
        <v>18.087700000000002</v>
      </c>
      <c r="S38" s="67">
        <f t="shared" si="6"/>
        <v>13</v>
      </c>
    </row>
    <row r="39" spans="1:19" x14ac:dyDescent="0.3">
      <c r="A39" s="63" t="s">
        <v>1817</v>
      </c>
      <c r="B39" s="64">
        <f>VLOOKUP($A39,'Return Data'!$B$7:$R$2292,3,0)</f>
        <v>44482</v>
      </c>
      <c r="C39" s="65">
        <f>VLOOKUP($A39,'Return Data'!$B$7:$R$2292,4,0)</f>
        <v>154.69999999999999</v>
      </c>
      <c r="D39" s="65">
        <f>VLOOKUP($A39,'Return Data'!$B$7:$R$2292,10,0)</f>
        <v>12.004099999999999</v>
      </c>
      <c r="E39" s="66">
        <f t="shared" si="0"/>
        <v>27</v>
      </c>
      <c r="F39" s="65">
        <f>VLOOKUP($A39,'Return Data'!$B$7:$R$2292,11,0)</f>
        <v>23.859100000000002</v>
      </c>
      <c r="G39" s="66">
        <f t="shared" si="1"/>
        <v>30</v>
      </c>
      <c r="H39" s="65">
        <f>VLOOKUP($A39,'Return Data'!$B$7:$R$2292,12,0)</f>
        <v>24.127400000000002</v>
      </c>
      <c r="I39" s="66">
        <f t="shared" si="2"/>
        <v>30</v>
      </c>
      <c r="J39" s="65">
        <f>VLOOKUP($A39,'Return Data'!$B$7:$R$2292,13,0)</f>
        <v>45.3538</v>
      </c>
      <c r="K39" s="66">
        <f t="shared" si="3"/>
        <v>31</v>
      </c>
      <c r="L39" s="65">
        <f>VLOOKUP($A39,'Return Data'!$B$7:$R$2292,17,0)</f>
        <v>21.043900000000001</v>
      </c>
      <c r="M39" s="66">
        <f>RANK(L39,L$8:L$41,0)</f>
        <v>30</v>
      </c>
      <c r="N39" s="65">
        <f>VLOOKUP($A39,'Return Data'!$B$7:$R$2292,14,0)</f>
        <v>14.154199999999999</v>
      </c>
      <c r="O39" s="66">
        <f>RANK(N39,N$8:N$41,0)</f>
        <v>29</v>
      </c>
      <c r="P39" s="65">
        <f>VLOOKUP($A39,'Return Data'!$B$7:$R$2292,15,0)</f>
        <v>10.2006</v>
      </c>
      <c r="Q39" s="66">
        <f>RANK(P39,P$8:P$41,0)</f>
        <v>27</v>
      </c>
      <c r="R39" s="65">
        <f>VLOOKUP($A39,'Return Data'!$B$7:$R$2292,16,0)</f>
        <v>10.383900000000001</v>
      </c>
      <c r="S39" s="67">
        <f t="shared" si="6"/>
        <v>33</v>
      </c>
    </row>
    <row r="40" spans="1:19" x14ac:dyDescent="0.3">
      <c r="A40" s="63" t="s">
        <v>1803</v>
      </c>
      <c r="B40" s="64">
        <f>VLOOKUP($A40,'Return Data'!$B$7:$R$2292,3,0)</f>
        <v>44482</v>
      </c>
      <c r="C40" s="65">
        <f>VLOOKUP($A40,'Return Data'!$B$7:$R$2292,4,0)</f>
        <v>35.31</v>
      </c>
      <c r="D40" s="65">
        <f>VLOOKUP($A40,'Return Data'!$B$7:$R$2292,10,0)</f>
        <v>15.581</v>
      </c>
      <c r="E40" s="66">
        <f t="shared" si="0"/>
        <v>10</v>
      </c>
      <c r="F40" s="65">
        <f>VLOOKUP($A40,'Return Data'!$B$7:$R$2292,11,0)</f>
        <v>33.699399999999997</v>
      </c>
      <c r="G40" s="66">
        <f t="shared" si="1"/>
        <v>10</v>
      </c>
      <c r="H40" s="65">
        <f>VLOOKUP($A40,'Return Data'!$B$7:$R$2292,12,0)</f>
        <v>35.339199999999998</v>
      </c>
      <c r="I40" s="66">
        <f t="shared" si="2"/>
        <v>11</v>
      </c>
      <c r="J40" s="65">
        <f>VLOOKUP($A40,'Return Data'!$B$7:$R$2292,13,0)</f>
        <v>63.472200000000001</v>
      </c>
      <c r="K40" s="66">
        <f t="shared" si="3"/>
        <v>16</v>
      </c>
      <c r="L40" s="65">
        <f>VLOOKUP($A40,'Return Data'!$B$7:$R$2292,17,0)</f>
        <v>34.332799999999999</v>
      </c>
      <c r="M40" s="66">
        <f>RANK(L40,L$8:L$41,0)</f>
        <v>8</v>
      </c>
      <c r="N40" s="65">
        <f>VLOOKUP($A40,'Return Data'!$B$7:$R$2292,14,0)</f>
        <v>25.316299999999998</v>
      </c>
      <c r="O40" s="66">
        <f>RANK(N40,N$8:N$41,0)</f>
        <v>8</v>
      </c>
      <c r="P40" s="65">
        <f>VLOOKUP($A40,'Return Data'!$B$7:$R$2292,15,0)</f>
        <v>16.609300000000001</v>
      </c>
      <c r="Q40" s="66">
        <f>RANK(P40,P$8:P$41,0)</f>
        <v>9</v>
      </c>
      <c r="R40" s="65">
        <f>VLOOKUP($A40,'Return Data'!$B$7:$R$2292,16,0)</f>
        <v>12.962300000000001</v>
      </c>
      <c r="S40" s="67">
        <f t="shared" si="6"/>
        <v>32</v>
      </c>
    </row>
    <row r="41" spans="1:19" x14ac:dyDescent="0.3">
      <c r="A41" s="63" t="s">
        <v>1876</v>
      </c>
      <c r="B41" s="64">
        <f>VLOOKUP($A41,'Return Data'!$B$7:$R$2292,3,0)</f>
        <v>44482</v>
      </c>
      <c r="C41" s="65">
        <f>VLOOKUP($A41,'Return Data'!$B$7:$R$2292,4,0)</f>
        <v>276.02629999999999</v>
      </c>
      <c r="D41" s="65">
        <f>VLOOKUP($A41,'Return Data'!$B$7:$R$2292,10,0)</f>
        <v>17.264600000000002</v>
      </c>
      <c r="E41" s="66">
        <f t="shared" si="0"/>
        <v>5</v>
      </c>
      <c r="F41" s="65">
        <f>VLOOKUP($A41,'Return Data'!$B$7:$R$2292,11,0)</f>
        <v>31.7898</v>
      </c>
      <c r="G41" s="66">
        <f t="shared" si="1"/>
        <v>14</v>
      </c>
      <c r="H41" s="65">
        <f>VLOOKUP($A41,'Return Data'!$B$7:$R$2292,12,0)</f>
        <v>32.642499999999998</v>
      </c>
      <c r="I41" s="66">
        <f t="shared" si="2"/>
        <v>16</v>
      </c>
      <c r="J41" s="65">
        <f>VLOOKUP($A41,'Return Data'!$B$7:$R$2292,13,0)</f>
        <v>68.792900000000003</v>
      </c>
      <c r="K41" s="66">
        <f t="shared" si="3"/>
        <v>13</v>
      </c>
      <c r="L41" s="65">
        <f>VLOOKUP($A41,'Return Data'!$B$7:$R$2292,17,0)</f>
        <v>40.479999999999997</v>
      </c>
      <c r="M41" s="66">
        <f>RANK(L41,L$8:L$41,0)</f>
        <v>5</v>
      </c>
      <c r="N41" s="65">
        <f>VLOOKUP($A41,'Return Data'!$B$7:$R$2292,14,0)</f>
        <v>27.9497</v>
      </c>
      <c r="O41" s="66">
        <f>RANK(N41,N$8:N$41,0)</f>
        <v>5</v>
      </c>
      <c r="P41" s="65">
        <f>VLOOKUP($A41,'Return Data'!$B$7:$R$2292,15,0)</f>
        <v>20.223600000000001</v>
      </c>
      <c r="Q41" s="66">
        <f>RANK(P41,P$8:P$41,0)</f>
        <v>3</v>
      </c>
      <c r="R41" s="65">
        <f>VLOOKUP($A41,'Return Data'!$B$7:$R$2292,16,0)</f>
        <v>17.018899999999999</v>
      </c>
      <c r="S41" s="67">
        <f t="shared" si="6"/>
        <v>17</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14.000185294117644</v>
      </c>
      <c r="E43" s="74"/>
      <c r="F43" s="75">
        <f>AVERAGE(F8:F41)</f>
        <v>30.274158823529405</v>
      </c>
      <c r="G43" s="74"/>
      <c r="H43" s="75">
        <f>AVERAGE(H8:H41)</f>
        <v>32.581397058823526</v>
      </c>
      <c r="I43" s="74"/>
      <c r="J43" s="75">
        <f>AVERAGE(J8:J41)</f>
        <v>63.727161764705883</v>
      </c>
      <c r="K43" s="74"/>
      <c r="L43" s="75">
        <f>AVERAGE(L8:L41)</f>
        <v>30.955937500000001</v>
      </c>
      <c r="M43" s="74"/>
      <c r="N43" s="75">
        <f>AVERAGE(N8:N41)</f>
        <v>22.905534482758618</v>
      </c>
      <c r="O43" s="74"/>
      <c r="P43" s="75">
        <f>AVERAGE(P8:P41)</f>
        <v>16.07348148148148</v>
      </c>
      <c r="Q43" s="74"/>
      <c r="R43" s="75">
        <f>AVERAGE(R8:R41)</f>
        <v>17.071047058823531</v>
      </c>
      <c r="S43" s="76"/>
    </row>
    <row r="44" spans="1:19" x14ac:dyDescent="0.3">
      <c r="A44" s="73" t="s">
        <v>28</v>
      </c>
      <c r="B44" s="74"/>
      <c r="C44" s="74"/>
      <c r="D44" s="75">
        <f>MIN(D8:D41)</f>
        <v>6.6853999999999996</v>
      </c>
      <c r="E44" s="74"/>
      <c r="F44" s="75">
        <f>MIN(F8:F41)</f>
        <v>15.659800000000001</v>
      </c>
      <c r="G44" s="74"/>
      <c r="H44" s="75">
        <f>MIN(H8:H41)</f>
        <v>16.331499999999998</v>
      </c>
      <c r="I44" s="74"/>
      <c r="J44" s="75">
        <f>MIN(J8:J41)</f>
        <v>39.3005</v>
      </c>
      <c r="K44" s="74"/>
      <c r="L44" s="75">
        <f>MIN(L8:L41)</f>
        <v>18.3368</v>
      </c>
      <c r="M44" s="74"/>
      <c r="N44" s="75">
        <f>MIN(N8:N41)</f>
        <v>14.154199999999999</v>
      </c>
      <c r="O44" s="74"/>
      <c r="P44" s="75">
        <f>MIN(P8:P41)</f>
        <v>10.2006</v>
      </c>
      <c r="Q44" s="74"/>
      <c r="R44" s="75">
        <f>MIN(R8:R41)</f>
        <v>9.4797999999999991</v>
      </c>
      <c r="S44" s="76"/>
    </row>
    <row r="45" spans="1:19" ht="15" thickBot="1" x14ac:dyDescent="0.35">
      <c r="A45" s="77" t="s">
        <v>29</v>
      </c>
      <c r="B45" s="78"/>
      <c r="C45" s="78"/>
      <c r="D45" s="79">
        <f>MAX(D8:D41)</f>
        <v>20.678799999999999</v>
      </c>
      <c r="E45" s="78"/>
      <c r="F45" s="79">
        <f>MAX(F8:F41)</f>
        <v>40.6248</v>
      </c>
      <c r="G45" s="78"/>
      <c r="H45" s="79">
        <f>MAX(H8:H41)</f>
        <v>51.364699999999999</v>
      </c>
      <c r="I45" s="78"/>
      <c r="J45" s="79">
        <f>MAX(J8:J41)</f>
        <v>89.129800000000003</v>
      </c>
      <c r="K45" s="78"/>
      <c r="L45" s="79">
        <f>MAX(L8:L41)</f>
        <v>56.5167</v>
      </c>
      <c r="M45" s="78"/>
      <c r="N45" s="79">
        <f>MAX(N8:N41)</f>
        <v>35.660600000000002</v>
      </c>
      <c r="O45" s="78"/>
      <c r="P45" s="79">
        <f>MAX(P8:P41)</f>
        <v>24.7818</v>
      </c>
      <c r="Q45" s="78"/>
      <c r="R45" s="79">
        <f>MAX(R8:R41)</f>
        <v>29.3215</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Data'!$B$7:$R$2292,3,0)</f>
        <v>44482</v>
      </c>
      <c r="C8" s="65">
        <f>VLOOKUP($A8,'Return Data'!$B$7:$R$2292,4,0)</f>
        <v>76.501000000000005</v>
      </c>
      <c r="D8" s="65">
        <f>VLOOKUP($A8,'Return Data'!$B$7:$R$2292,10,0)</f>
        <v>11.5946</v>
      </c>
      <c r="E8" s="66">
        <f t="shared" ref="E8:E21" si="0">RANK(D8,D$8:D$21,0)</f>
        <v>12</v>
      </c>
      <c r="F8" s="65">
        <f>VLOOKUP($A8,'Return Data'!$B$7:$R$2292,11,0)</f>
        <v>28.168099999999999</v>
      </c>
      <c r="G8" s="66">
        <f t="shared" ref="G8:G21" si="1">RANK(F8,F$8:F$21,0)</f>
        <v>11</v>
      </c>
      <c r="H8" s="65">
        <f>VLOOKUP($A8,'Return Data'!$B$7:$R$2292,12,0)</f>
        <v>34.116500000000002</v>
      </c>
      <c r="I8" s="66">
        <f t="shared" ref="I8:I21" si="2">RANK(H8,H$8:H$21,0)</f>
        <v>7</v>
      </c>
      <c r="J8" s="65">
        <f>VLOOKUP($A8,'Return Data'!$B$7:$R$2292,13,0)</f>
        <v>69.173299999999998</v>
      </c>
      <c r="K8" s="66">
        <f t="shared" ref="K8:K21" si="3">RANK(J8,J$8:J$21,0)</f>
        <v>6</v>
      </c>
      <c r="L8" s="65">
        <f>VLOOKUP($A8,'Return Data'!$B$7:$R$2292,17,0)</f>
        <v>30.962700000000002</v>
      </c>
      <c r="M8" s="66">
        <f t="shared" ref="M8:M21" si="4">RANK(L8,L$8:L$21,0)</f>
        <v>8</v>
      </c>
      <c r="N8" s="65">
        <f>VLOOKUP($A8,'Return Data'!$B$7:$R$2292,14,0)</f>
        <v>14.7241</v>
      </c>
      <c r="O8" s="66">
        <f t="shared" ref="O8:O19" si="5">RANK(N8,N$8:N$21,0)</f>
        <v>12</v>
      </c>
      <c r="P8" s="65">
        <f>VLOOKUP($A8,'Return Data'!$B$7:$R$2292,15,0)</f>
        <v>9.9692000000000007</v>
      </c>
      <c r="Q8" s="66">
        <f>RANK(P8,P$8:P$21,0)</f>
        <v>11</v>
      </c>
      <c r="R8" s="65">
        <f>VLOOKUP($A8,'Return Data'!$B$7:$R$2292,16,0)</f>
        <v>16.194500000000001</v>
      </c>
      <c r="S8" s="67">
        <f t="shared" ref="S8:S21" si="6">RANK(R8,R$8:R$21,0)</f>
        <v>10</v>
      </c>
    </row>
    <row r="9" spans="1:20" x14ac:dyDescent="0.3">
      <c r="A9" s="63" t="s">
        <v>31</v>
      </c>
      <c r="B9" s="64">
        <f>VLOOKUP($A9,'Return Data'!$B$7:$R$2292,3,0)</f>
        <v>44482</v>
      </c>
      <c r="C9" s="65">
        <f>VLOOKUP($A9,'Return Data'!$B$7:$R$2292,4,0)</f>
        <v>447.12700000000001</v>
      </c>
      <c r="D9" s="65">
        <f>VLOOKUP($A9,'Return Data'!$B$7:$R$2292,10,0)</f>
        <v>14.480600000000001</v>
      </c>
      <c r="E9" s="66">
        <f t="shared" si="0"/>
        <v>8</v>
      </c>
      <c r="F9" s="65">
        <f>VLOOKUP($A9,'Return Data'!$B$7:$R$2292,11,0)</f>
        <v>31.140699999999999</v>
      </c>
      <c r="G9" s="66">
        <f t="shared" si="1"/>
        <v>6</v>
      </c>
      <c r="H9" s="65">
        <f>VLOOKUP($A9,'Return Data'!$B$7:$R$2292,12,0)</f>
        <v>30.609400000000001</v>
      </c>
      <c r="I9" s="66">
        <f t="shared" si="2"/>
        <v>9</v>
      </c>
      <c r="J9" s="65">
        <f>VLOOKUP($A9,'Return Data'!$B$7:$R$2292,13,0)</f>
        <v>60.880499999999998</v>
      </c>
      <c r="K9" s="66">
        <f t="shared" si="3"/>
        <v>10</v>
      </c>
      <c r="L9" s="65">
        <f>VLOOKUP($A9,'Return Data'!$B$7:$R$2292,17,0)</f>
        <v>29.054500000000001</v>
      </c>
      <c r="M9" s="66">
        <f t="shared" si="4"/>
        <v>11</v>
      </c>
      <c r="N9" s="65">
        <f>VLOOKUP($A9,'Return Data'!$B$7:$R$2292,14,0)</f>
        <v>17.2988</v>
      </c>
      <c r="O9" s="66">
        <f t="shared" si="5"/>
        <v>10</v>
      </c>
      <c r="P9" s="65">
        <f>VLOOKUP($A9,'Return Data'!$B$7:$R$2292,15,0)</f>
        <v>14.5389</v>
      </c>
      <c r="Q9" s="66">
        <f>RANK(P9,P$8:P$21,0)</f>
        <v>8</v>
      </c>
      <c r="R9" s="65">
        <f>VLOOKUP($A9,'Return Data'!$B$7:$R$2292,16,0)</f>
        <v>14.696400000000001</v>
      </c>
      <c r="S9" s="67">
        <f t="shared" si="6"/>
        <v>12</v>
      </c>
    </row>
    <row r="10" spans="1:20" x14ac:dyDescent="0.3">
      <c r="A10" s="63" t="s">
        <v>32</v>
      </c>
      <c r="B10" s="64">
        <f>VLOOKUP($A10,'Return Data'!$B$7:$R$2292,3,0)</f>
        <v>44482</v>
      </c>
      <c r="C10" s="65">
        <f>VLOOKUP($A10,'Return Data'!$B$7:$R$2292,4,0)</f>
        <v>254.13</v>
      </c>
      <c r="D10" s="65">
        <f>VLOOKUP($A10,'Return Data'!$B$7:$R$2292,10,0)</f>
        <v>17.1646</v>
      </c>
      <c r="E10" s="66">
        <f t="shared" si="0"/>
        <v>1</v>
      </c>
      <c r="F10" s="65">
        <f>VLOOKUP($A10,'Return Data'!$B$7:$R$2292,11,0)</f>
        <v>31.871700000000001</v>
      </c>
      <c r="G10" s="66">
        <f t="shared" si="1"/>
        <v>4</v>
      </c>
      <c r="H10" s="65">
        <f>VLOOKUP($A10,'Return Data'!$B$7:$R$2292,12,0)</f>
        <v>34.581400000000002</v>
      </c>
      <c r="I10" s="66">
        <f t="shared" si="2"/>
        <v>5</v>
      </c>
      <c r="J10" s="65">
        <f>VLOOKUP($A10,'Return Data'!$B$7:$R$2292,13,0)</f>
        <v>69.736800000000002</v>
      </c>
      <c r="K10" s="66">
        <f t="shared" si="3"/>
        <v>5</v>
      </c>
      <c r="L10" s="65">
        <f>VLOOKUP($A10,'Return Data'!$B$7:$R$2292,17,0)</f>
        <v>36.148699999999998</v>
      </c>
      <c r="M10" s="66">
        <f t="shared" si="4"/>
        <v>2</v>
      </c>
      <c r="N10" s="65">
        <f>VLOOKUP($A10,'Return Data'!$B$7:$R$2292,14,0)</f>
        <v>21.53</v>
      </c>
      <c r="O10" s="66">
        <f t="shared" si="5"/>
        <v>6</v>
      </c>
      <c r="P10" s="65">
        <f>VLOOKUP($A10,'Return Data'!$B$7:$R$2292,15,0)</f>
        <v>15.300700000000001</v>
      </c>
      <c r="Q10" s="66">
        <f>RANK(P10,P$8:P$21,0)</f>
        <v>6</v>
      </c>
      <c r="R10" s="65">
        <f>VLOOKUP($A10,'Return Data'!$B$7:$R$2292,16,0)</f>
        <v>20.7349</v>
      </c>
      <c r="S10" s="67">
        <f t="shared" si="6"/>
        <v>2</v>
      </c>
    </row>
    <row r="11" spans="1:20" x14ac:dyDescent="0.3">
      <c r="A11" s="63" t="s">
        <v>33</v>
      </c>
      <c r="B11" s="64">
        <f>VLOOKUP($A11,'Return Data'!$B$7:$R$2292,3,0)</f>
        <v>44482</v>
      </c>
      <c r="C11" s="65">
        <f>VLOOKUP($A11,'Return Data'!$B$7:$R$2292,4,0)</f>
        <v>16.59</v>
      </c>
      <c r="D11" s="65">
        <f>VLOOKUP($A11,'Return Data'!$B$7:$R$2292,10,0)</f>
        <v>13.864100000000001</v>
      </c>
      <c r="E11" s="66">
        <f t="shared" si="0"/>
        <v>9</v>
      </c>
      <c r="F11" s="65">
        <f>VLOOKUP($A11,'Return Data'!$B$7:$R$2292,11,0)</f>
        <v>29.2056</v>
      </c>
      <c r="G11" s="66">
        <f t="shared" si="1"/>
        <v>9</v>
      </c>
      <c r="H11" s="65">
        <f>VLOOKUP($A11,'Return Data'!$B$7:$R$2292,12,0)</f>
        <v>34.549900000000001</v>
      </c>
      <c r="I11" s="66">
        <f t="shared" si="2"/>
        <v>6</v>
      </c>
      <c r="J11" s="65">
        <f>VLOOKUP($A11,'Return Data'!$B$7:$R$2292,13,0)</f>
        <v>62.011699999999998</v>
      </c>
      <c r="K11" s="66">
        <f t="shared" si="3"/>
        <v>8</v>
      </c>
      <c r="L11" s="65">
        <f>VLOOKUP($A11,'Return Data'!$B$7:$R$2292,17,0)</f>
        <v>29.575299999999999</v>
      </c>
      <c r="M11" s="66">
        <f t="shared" si="4"/>
        <v>9</v>
      </c>
      <c r="N11" s="65">
        <f>VLOOKUP($A11,'Return Data'!$B$7:$R$2292,14,0)</f>
        <v>18.3446</v>
      </c>
      <c r="O11" s="66">
        <f t="shared" si="5"/>
        <v>8</v>
      </c>
      <c r="P11" s="65"/>
      <c r="Q11" s="66"/>
      <c r="R11" s="65">
        <f>VLOOKUP($A11,'Return Data'!$B$7:$R$2292,16,0)</f>
        <v>17.429500000000001</v>
      </c>
      <c r="S11" s="67">
        <f t="shared" si="6"/>
        <v>5</v>
      </c>
    </row>
    <row r="12" spans="1:20" x14ac:dyDescent="0.3">
      <c r="A12" s="63" t="s">
        <v>34</v>
      </c>
      <c r="B12" s="64">
        <f>VLOOKUP($A12,'Return Data'!$B$7:$R$2292,3,0)</f>
        <v>44482</v>
      </c>
      <c r="C12" s="65">
        <f>VLOOKUP($A12,'Return Data'!$B$7:$R$2292,4,0)</f>
        <v>89.06</v>
      </c>
      <c r="D12" s="65">
        <f>VLOOKUP($A12,'Return Data'!$B$7:$R$2292,10,0)</f>
        <v>13.437799999999999</v>
      </c>
      <c r="E12" s="66">
        <f t="shared" si="0"/>
        <v>10</v>
      </c>
      <c r="F12" s="65">
        <f>VLOOKUP($A12,'Return Data'!$B$7:$R$2292,11,0)</f>
        <v>36.847000000000001</v>
      </c>
      <c r="G12" s="66">
        <f t="shared" si="1"/>
        <v>1</v>
      </c>
      <c r="H12" s="65">
        <f>VLOOKUP($A12,'Return Data'!$B$7:$R$2292,12,0)</f>
        <v>53.366599999999998</v>
      </c>
      <c r="I12" s="66">
        <f t="shared" si="2"/>
        <v>1</v>
      </c>
      <c r="J12" s="65">
        <f>VLOOKUP($A12,'Return Data'!$B$7:$R$2292,13,0)</f>
        <v>99.686099999999996</v>
      </c>
      <c r="K12" s="66">
        <f t="shared" si="3"/>
        <v>1</v>
      </c>
      <c r="L12" s="65">
        <f>VLOOKUP($A12,'Return Data'!$B$7:$R$2292,17,0)</f>
        <v>41.521900000000002</v>
      </c>
      <c r="M12" s="66">
        <f t="shared" si="4"/>
        <v>1</v>
      </c>
      <c r="N12" s="65">
        <f>VLOOKUP($A12,'Return Data'!$B$7:$R$2292,14,0)</f>
        <v>23.081600000000002</v>
      </c>
      <c r="O12" s="66">
        <f t="shared" si="5"/>
        <v>2</v>
      </c>
      <c r="P12" s="65">
        <f>VLOOKUP($A12,'Return Data'!$B$7:$R$2292,15,0)</f>
        <v>17.669799999999999</v>
      </c>
      <c r="Q12" s="66">
        <f t="shared" ref="Q12:Q19" si="7">RANK(P12,P$8:P$21,0)</f>
        <v>1</v>
      </c>
      <c r="R12" s="65">
        <f>VLOOKUP($A12,'Return Data'!$B$7:$R$2292,16,0)</f>
        <v>17.4285</v>
      </c>
      <c r="S12" s="67">
        <f t="shared" si="6"/>
        <v>6</v>
      </c>
    </row>
    <row r="13" spans="1:20" x14ac:dyDescent="0.3">
      <c r="A13" s="63" t="s">
        <v>35</v>
      </c>
      <c r="B13" s="64">
        <f>VLOOKUP($A13,'Return Data'!$B$7:$R$2292,3,0)</f>
        <v>44482</v>
      </c>
      <c r="C13" s="65">
        <f>VLOOKUP($A13,'Return Data'!$B$7:$R$2292,4,0)</f>
        <v>17.601199999999999</v>
      </c>
      <c r="D13" s="65">
        <f>VLOOKUP($A13,'Return Data'!$B$7:$R$2292,10,0)</f>
        <v>12.238200000000001</v>
      </c>
      <c r="E13" s="66">
        <f t="shared" si="0"/>
        <v>11</v>
      </c>
      <c r="F13" s="65">
        <f>VLOOKUP($A13,'Return Data'!$B$7:$R$2292,11,0)</f>
        <v>26.2685</v>
      </c>
      <c r="G13" s="66">
        <f t="shared" si="1"/>
        <v>13</v>
      </c>
      <c r="H13" s="65">
        <f>VLOOKUP($A13,'Return Data'!$B$7:$R$2292,12,0)</f>
        <v>25.556899999999999</v>
      </c>
      <c r="I13" s="66">
        <f t="shared" si="2"/>
        <v>13</v>
      </c>
      <c r="J13" s="65">
        <f>VLOOKUP($A13,'Return Data'!$B$7:$R$2292,13,0)</f>
        <v>55.695300000000003</v>
      </c>
      <c r="K13" s="66">
        <f t="shared" si="3"/>
        <v>12</v>
      </c>
      <c r="L13" s="65">
        <f>VLOOKUP($A13,'Return Data'!$B$7:$R$2292,17,0)</f>
        <v>26.1251</v>
      </c>
      <c r="M13" s="66">
        <f t="shared" si="4"/>
        <v>12</v>
      </c>
      <c r="N13" s="65">
        <f>VLOOKUP($A13,'Return Data'!$B$7:$R$2292,14,0)</f>
        <v>14.345800000000001</v>
      </c>
      <c r="O13" s="66">
        <f t="shared" si="5"/>
        <v>13</v>
      </c>
      <c r="P13" s="65">
        <f>VLOOKUP($A13,'Return Data'!$B$7:$R$2292,15,0)</f>
        <v>9.3335000000000008</v>
      </c>
      <c r="Q13" s="66">
        <f t="shared" si="7"/>
        <v>12</v>
      </c>
      <c r="R13" s="65">
        <f>VLOOKUP($A13,'Return Data'!$B$7:$R$2292,16,0)</f>
        <v>9.7048000000000005</v>
      </c>
      <c r="S13" s="67">
        <f t="shared" si="6"/>
        <v>14</v>
      </c>
    </row>
    <row r="14" spans="1:20" x14ac:dyDescent="0.3">
      <c r="A14" s="63" t="s">
        <v>36</v>
      </c>
      <c r="B14" s="64">
        <f>VLOOKUP($A14,'Return Data'!$B$7:$R$2292,3,0)</f>
        <v>44482</v>
      </c>
      <c r="C14" s="65">
        <f>VLOOKUP($A14,'Return Data'!$B$7:$R$2292,4,0)</f>
        <v>432.68734203861101</v>
      </c>
      <c r="D14" s="65">
        <f>VLOOKUP($A14,'Return Data'!$B$7:$R$2292,10,0)</f>
        <v>14.824999999999999</v>
      </c>
      <c r="E14" s="66">
        <f t="shared" si="0"/>
        <v>6</v>
      </c>
      <c r="F14" s="65">
        <f>VLOOKUP($A14,'Return Data'!$B$7:$R$2292,11,0)</f>
        <v>30.2362</v>
      </c>
      <c r="G14" s="66">
        <f t="shared" si="1"/>
        <v>7</v>
      </c>
      <c r="H14" s="65">
        <f>VLOOKUP($A14,'Return Data'!$B$7:$R$2292,12,0)</f>
        <v>32.6389</v>
      </c>
      <c r="I14" s="66">
        <f t="shared" si="2"/>
        <v>8</v>
      </c>
      <c r="J14" s="65">
        <f>VLOOKUP($A14,'Return Data'!$B$7:$R$2292,13,0)</f>
        <v>73.234300000000005</v>
      </c>
      <c r="K14" s="66">
        <f t="shared" si="3"/>
        <v>4</v>
      </c>
      <c r="L14" s="65">
        <f>VLOOKUP($A14,'Return Data'!$B$7:$R$2292,17,0)</f>
        <v>29.131</v>
      </c>
      <c r="M14" s="66">
        <f t="shared" si="4"/>
        <v>10</v>
      </c>
      <c r="N14" s="65">
        <f>VLOOKUP($A14,'Return Data'!$B$7:$R$2292,14,0)</f>
        <v>22.738499999999998</v>
      </c>
      <c r="O14" s="66">
        <f t="shared" si="5"/>
        <v>3</v>
      </c>
      <c r="P14" s="65">
        <f>VLOOKUP($A14,'Return Data'!$B$7:$R$2292,15,0)</f>
        <v>15.829000000000001</v>
      </c>
      <c r="Q14" s="66">
        <f t="shared" si="7"/>
        <v>3</v>
      </c>
      <c r="R14" s="65">
        <f>VLOOKUP($A14,'Return Data'!$B$7:$R$2292,16,0)</f>
        <v>16.7103</v>
      </c>
      <c r="S14" s="67">
        <f t="shared" si="6"/>
        <v>8</v>
      </c>
    </row>
    <row r="15" spans="1:20" x14ac:dyDescent="0.3">
      <c r="A15" s="63" t="s">
        <v>37</v>
      </c>
      <c r="B15" s="64">
        <f>VLOOKUP($A15,'Return Data'!$B$7:$R$2292,3,0)</f>
        <v>44482</v>
      </c>
      <c r="C15" s="65">
        <f>VLOOKUP($A15,'Return Data'!$B$7:$R$2292,4,0)</f>
        <v>60.02</v>
      </c>
      <c r="D15" s="65">
        <f>VLOOKUP($A15,'Return Data'!$B$7:$R$2292,10,0)</f>
        <v>15.5497</v>
      </c>
      <c r="E15" s="66">
        <f t="shared" si="0"/>
        <v>4</v>
      </c>
      <c r="F15" s="65">
        <f>VLOOKUP($A15,'Return Data'!$B$7:$R$2292,11,0)</f>
        <v>31.709499999999998</v>
      </c>
      <c r="G15" s="66">
        <f t="shared" si="1"/>
        <v>5</v>
      </c>
      <c r="H15" s="65">
        <f>VLOOKUP($A15,'Return Data'!$B$7:$R$2292,12,0)</f>
        <v>37.188600000000001</v>
      </c>
      <c r="I15" s="66">
        <f t="shared" si="2"/>
        <v>4</v>
      </c>
      <c r="J15" s="65">
        <f>VLOOKUP($A15,'Return Data'!$B$7:$R$2292,13,0)</f>
        <v>67.233199999999997</v>
      </c>
      <c r="K15" s="66">
        <f t="shared" si="3"/>
        <v>7</v>
      </c>
      <c r="L15" s="65">
        <f>VLOOKUP($A15,'Return Data'!$B$7:$R$2292,17,0)</f>
        <v>33.346200000000003</v>
      </c>
      <c r="M15" s="66">
        <f t="shared" si="4"/>
        <v>5</v>
      </c>
      <c r="N15" s="65">
        <f>VLOOKUP($A15,'Return Data'!$B$7:$R$2292,14,0)</f>
        <v>21.6874</v>
      </c>
      <c r="O15" s="66">
        <f t="shared" si="5"/>
        <v>5</v>
      </c>
      <c r="P15" s="65">
        <f>VLOOKUP($A15,'Return Data'!$B$7:$R$2292,15,0)</f>
        <v>15.6235</v>
      </c>
      <c r="Q15" s="66">
        <f t="shared" si="7"/>
        <v>4</v>
      </c>
      <c r="R15" s="65">
        <f>VLOOKUP($A15,'Return Data'!$B$7:$R$2292,16,0)</f>
        <v>16.446400000000001</v>
      </c>
      <c r="S15" s="67">
        <f t="shared" si="6"/>
        <v>9</v>
      </c>
    </row>
    <row r="16" spans="1:20" x14ac:dyDescent="0.3">
      <c r="A16" s="63" t="s">
        <v>38</v>
      </c>
      <c r="B16" s="64">
        <f>VLOOKUP($A16,'Return Data'!$B$7:$R$2292,3,0)</f>
        <v>44482</v>
      </c>
      <c r="C16" s="65">
        <f>VLOOKUP($A16,'Return Data'!$B$7:$R$2292,4,0)</f>
        <v>128.4545</v>
      </c>
      <c r="D16" s="65">
        <f>VLOOKUP($A16,'Return Data'!$B$7:$R$2292,10,0)</f>
        <v>15.278600000000001</v>
      </c>
      <c r="E16" s="66">
        <f t="shared" si="0"/>
        <v>5</v>
      </c>
      <c r="F16" s="65">
        <f>VLOOKUP($A16,'Return Data'!$B$7:$R$2292,11,0)</f>
        <v>36.150700000000001</v>
      </c>
      <c r="G16" s="66">
        <f t="shared" si="1"/>
        <v>2</v>
      </c>
      <c r="H16" s="65">
        <f>VLOOKUP($A16,'Return Data'!$B$7:$R$2292,12,0)</f>
        <v>39.46</v>
      </c>
      <c r="I16" s="66">
        <f t="shared" si="2"/>
        <v>3</v>
      </c>
      <c r="J16" s="65">
        <f>VLOOKUP($A16,'Return Data'!$B$7:$R$2292,13,0)</f>
        <v>75.348200000000006</v>
      </c>
      <c r="K16" s="66">
        <f t="shared" si="3"/>
        <v>3</v>
      </c>
      <c r="L16" s="65">
        <f>VLOOKUP($A16,'Return Data'!$B$7:$R$2292,17,0)</f>
        <v>34.444400000000002</v>
      </c>
      <c r="M16" s="66">
        <f t="shared" si="4"/>
        <v>4</v>
      </c>
      <c r="N16" s="65">
        <f>VLOOKUP($A16,'Return Data'!$B$7:$R$2292,14,0)</f>
        <v>24.8428</v>
      </c>
      <c r="O16" s="66">
        <f t="shared" si="5"/>
        <v>1</v>
      </c>
      <c r="P16" s="65">
        <f>VLOOKUP($A16,'Return Data'!$B$7:$R$2292,15,0)</f>
        <v>17.2498</v>
      </c>
      <c r="Q16" s="66">
        <f t="shared" si="7"/>
        <v>2</v>
      </c>
      <c r="R16" s="65">
        <f>VLOOKUP($A16,'Return Data'!$B$7:$R$2292,16,0)</f>
        <v>16.889800000000001</v>
      </c>
      <c r="S16" s="67">
        <f t="shared" si="6"/>
        <v>7</v>
      </c>
    </row>
    <row r="17" spans="1:19" x14ac:dyDescent="0.3">
      <c r="A17" s="63" t="s">
        <v>39</v>
      </c>
      <c r="B17" s="64">
        <f>VLOOKUP($A17,'Return Data'!$B$7:$R$2292,3,0)</f>
        <v>44482</v>
      </c>
      <c r="C17" s="65">
        <f>VLOOKUP($A17,'Return Data'!$B$7:$R$2292,4,0)</f>
        <v>79.069999999999993</v>
      </c>
      <c r="D17" s="65">
        <f>VLOOKUP($A17,'Return Data'!$B$7:$R$2292,10,0)</f>
        <v>9.1824999999999992</v>
      </c>
      <c r="E17" s="66">
        <f t="shared" si="0"/>
        <v>14</v>
      </c>
      <c r="F17" s="65">
        <f>VLOOKUP($A17,'Return Data'!$B$7:$R$2292,11,0)</f>
        <v>21.683599999999998</v>
      </c>
      <c r="G17" s="66">
        <f t="shared" si="1"/>
        <v>14</v>
      </c>
      <c r="H17" s="65">
        <f>VLOOKUP($A17,'Return Data'!$B$7:$R$2292,12,0)</f>
        <v>21.946300000000001</v>
      </c>
      <c r="I17" s="66">
        <f t="shared" si="2"/>
        <v>14</v>
      </c>
      <c r="J17" s="65">
        <f>VLOOKUP($A17,'Return Data'!$B$7:$R$2292,13,0)</f>
        <v>53.236400000000003</v>
      </c>
      <c r="K17" s="66">
        <f t="shared" si="3"/>
        <v>13</v>
      </c>
      <c r="L17" s="65">
        <f>VLOOKUP($A17,'Return Data'!$B$7:$R$2292,17,0)</f>
        <v>25.361499999999999</v>
      </c>
      <c r="M17" s="66">
        <f t="shared" si="4"/>
        <v>14</v>
      </c>
      <c r="N17" s="65">
        <f>VLOOKUP($A17,'Return Data'!$B$7:$R$2292,14,0)</f>
        <v>15.1477</v>
      </c>
      <c r="O17" s="66">
        <f t="shared" si="5"/>
        <v>11</v>
      </c>
      <c r="P17" s="65">
        <f>VLOOKUP($A17,'Return Data'!$B$7:$R$2292,15,0)</f>
        <v>11.699199999999999</v>
      </c>
      <c r="Q17" s="66">
        <f t="shared" si="7"/>
        <v>10</v>
      </c>
      <c r="R17" s="65">
        <f>VLOOKUP($A17,'Return Data'!$B$7:$R$2292,16,0)</f>
        <v>13.9741</v>
      </c>
      <c r="S17" s="67">
        <f t="shared" si="6"/>
        <v>13</v>
      </c>
    </row>
    <row r="18" spans="1:19" x14ac:dyDescent="0.3">
      <c r="A18" s="63" t="s">
        <v>40</v>
      </c>
      <c r="B18" s="64">
        <f>VLOOKUP($A18,'Return Data'!$B$7:$R$2292,3,0)</f>
        <v>44482</v>
      </c>
      <c r="C18" s="65">
        <f>VLOOKUP($A18,'Return Data'!$B$7:$R$2292,4,0)</f>
        <v>205.99799999999999</v>
      </c>
      <c r="D18" s="65">
        <f>VLOOKUP($A18,'Return Data'!$B$7:$R$2292,10,0)</f>
        <v>16.6114</v>
      </c>
      <c r="E18" s="66">
        <f t="shared" si="0"/>
        <v>2</v>
      </c>
      <c r="F18" s="65">
        <f>VLOOKUP($A18,'Return Data'!$B$7:$R$2292,11,0)</f>
        <v>28.178000000000001</v>
      </c>
      <c r="G18" s="66">
        <f t="shared" si="1"/>
        <v>10</v>
      </c>
      <c r="H18" s="65">
        <f>VLOOKUP($A18,'Return Data'!$B$7:$R$2292,12,0)</f>
        <v>25.814900000000002</v>
      </c>
      <c r="I18" s="66">
        <f t="shared" si="2"/>
        <v>12</v>
      </c>
      <c r="J18" s="65">
        <f>VLOOKUP($A18,'Return Data'!$B$7:$R$2292,13,0)</f>
        <v>48.8416</v>
      </c>
      <c r="K18" s="66">
        <f t="shared" si="3"/>
        <v>14</v>
      </c>
      <c r="L18" s="65">
        <f>VLOOKUP($A18,'Return Data'!$B$7:$R$2292,17,0)</f>
        <v>25.549499999999998</v>
      </c>
      <c r="M18" s="66">
        <f t="shared" si="4"/>
        <v>13</v>
      </c>
      <c r="N18" s="65">
        <f>VLOOKUP($A18,'Return Data'!$B$7:$R$2292,14,0)</f>
        <v>18.238900000000001</v>
      </c>
      <c r="O18" s="66">
        <f t="shared" si="5"/>
        <v>9</v>
      </c>
      <c r="P18" s="65">
        <f>VLOOKUP($A18,'Return Data'!$B$7:$R$2292,15,0)</f>
        <v>14.564299999999999</v>
      </c>
      <c r="Q18" s="66">
        <f t="shared" si="7"/>
        <v>7</v>
      </c>
      <c r="R18" s="65">
        <f>VLOOKUP($A18,'Return Data'!$B$7:$R$2292,16,0)</f>
        <v>19.107700000000001</v>
      </c>
      <c r="S18" s="67">
        <f t="shared" si="6"/>
        <v>3</v>
      </c>
    </row>
    <row r="19" spans="1:19" x14ac:dyDescent="0.3">
      <c r="A19" s="63" t="s">
        <v>43</v>
      </c>
      <c r="B19" s="64">
        <f>VLOOKUP($A19,'Return Data'!$B$7:$R$2292,3,0)</f>
        <v>44482</v>
      </c>
      <c r="C19" s="65">
        <f>VLOOKUP($A19,'Return Data'!$B$7:$R$2292,4,0)</f>
        <v>412.88470000000001</v>
      </c>
      <c r="D19" s="65">
        <f>VLOOKUP($A19,'Return Data'!$B$7:$R$2292,10,0)</f>
        <v>14.7577</v>
      </c>
      <c r="E19" s="66">
        <f t="shared" si="0"/>
        <v>7</v>
      </c>
      <c r="F19" s="65">
        <f>VLOOKUP($A19,'Return Data'!$B$7:$R$2292,11,0)</f>
        <v>33.609400000000001</v>
      </c>
      <c r="G19" s="66">
        <f t="shared" si="1"/>
        <v>3</v>
      </c>
      <c r="H19" s="65">
        <f>VLOOKUP($A19,'Return Data'!$B$7:$R$2292,12,0)</f>
        <v>39.5762</v>
      </c>
      <c r="I19" s="66">
        <f t="shared" si="2"/>
        <v>2</v>
      </c>
      <c r="J19" s="65">
        <f>VLOOKUP($A19,'Return Data'!$B$7:$R$2292,13,0)</f>
        <v>89.4495</v>
      </c>
      <c r="K19" s="66">
        <f t="shared" si="3"/>
        <v>2</v>
      </c>
      <c r="L19" s="65">
        <f>VLOOKUP($A19,'Return Data'!$B$7:$R$2292,17,0)</f>
        <v>35.332599999999999</v>
      </c>
      <c r="M19" s="66">
        <f t="shared" si="4"/>
        <v>3</v>
      </c>
      <c r="N19" s="65">
        <f>VLOOKUP($A19,'Return Data'!$B$7:$R$2292,14,0)</f>
        <v>20.771599999999999</v>
      </c>
      <c r="O19" s="66">
        <f t="shared" si="5"/>
        <v>7</v>
      </c>
      <c r="P19" s="65">
        <f>VLOOKUP($A19,'Return Data'!$B$7:$R$2292,15,0)</f>
        <v>13.995100000000001</v>
      </c>
      <c r="Q19" s="66">
        <f t="shared" si="7"/>
        <v>9</v>
      </c>
      <c r="R19" s="65">
        <f>VLOOKUP($A19,'Return Data'!$B$7:$R$2292,16,0)</f>
        <v>17.997399999999999</v>
      </c>
      <c r="S19" s="67">
        <f t="shared" si="6"/>
        <v>4</v>
      </c>
    </row>
    <row r="20" spans="1:19" x14ac:dyDescent="0.3">
      <c r="A20" s="63" t="s">
        <v>44</v>
      </c>
      <c r="B20" s="64">
        <f>VLOOKUP($A20,'Return Data'!$B$7:$R$2292,3,0)</f>
        <v>44482</v>
      </c>
      <c r="C20" s="65">
        <f>VLOOKUP($A20,'Return Data'!$B$7:$R$2292,4,0)</f>
        <v>17.43</v>
      </c>
      <c r="D20" s="65">
        <f>VLOOKUP($A20,'Return Data'!$B$7:$R$2292,10,0)</f>
        <v>15.660299999999999</v>
      </c>
      <c r="E20" s="66">
        <f t="shared" si="0"/>
        <v>3</v>
      </c>
      <c r="F20" s="65">
        <f>VLOOKUP($A20,'Return Data'!$B$7:$R$2292,11,0)</f>
        <v>30.171800000000001</v>
      </c>
      <c r="G20" s="66">
        <f t="shared" si="1"/>
        <v>8</v>
      </c>
      <c r="H20" s="65">
        <f>VLOOKUP($A20,'Return Data'!$B$7:$R$2292,12,0)</f>
        <v>30.0746</v>
      </c>
      <c r="I20" s="66">
        <f t="shared" si="2"/>
        <v>10</v>
      </c>
      <c r="J20" s="65">
        <f>VLOOKUP($A20,'Return Data'!$B$7:$R$2292,13,0)</f>
        <v>61.090600000000002</v>
      </c>
      <c r="K20" s="66">
        <f t="shared" si="3"/>
        <v>9</v>
      </c>
      <c r="L20" s="65">
        <f>VLOOKUP($A20,'Return Data'!$B$7:$R$2292,17,0)</f>
        <v>31.415400000000002</v>
      </c>
      <c r="M20" s="66">
        <f t="shared" si="4"/>
        <v>7</v>
      </c>
      <c r="N20" s="65"/>
      <c r="O20" s="66"/>
      <c r="P20" s="65"/>
      <c r="Q20" s="66"/>
      <c r="R20" s="65">
        <f>VLOOKUP($A20,'Return Data'!$B$7:$R$2292,16,0)</f>
        <v>21.462599999999998</v>
      </c>
      <c r="S20" s="67">
        <f t="shared" si="6"/>
        <v>1</v>
      </c>
    </row>
    <row r="21" spans="1:19" x14ac:dyDescent="0.3">
      <c r="A21" s="63" t="s">
        <v>45</v>
      </c>
      <c r="B21" s="64">
        <f>VLOOKUP($A21,'Return Data'!$B$7:$R$2292,3,0)</f>
        <v>44482</v>
      </c>
      <c r="C21" s="65">
        <f>VLOOKUP($A21,'Return Data'!$B$7:$R$2292,4,0)</f>
        <v>103.41500000000001</v>
      </c>
      <c r="D21" s="65">
        <f>VLOOKUP($A21,'Return Data'!$B$7:$R$2292,10,0)</f>
        <v>11.5398</v>
      </c>
      <c r="E21" s="66">
        <f t="shared" si="0"/>
        <v>13</v>
      </c>
      <c r="F21" s="65">
        <f>VLOOKUP($A21,'Return Data'!$B$7:$R$2292,11,0)</f>
        <v>26.882899999999999</v>
      </c>
      <c r="G21" s="66">
        <f t="shared" si="1"/>
        <v>12</v>
      </c>
      <c r="H21" s="65">
        <f>VLOOKUP($A21,'Return Data'!$B$7:$R$2292,12,0)</f>
        <v>26.731100000000001</v>
      </c>
      <c r="I21" s="66">
        <f t="shared" si="2"/>
        <v>11</v>
      </c>
      <c r="J21" s="65">
        <f>VLOOKUP($A21,'Return Data'!$B$7:$R$2292,13,0)</f>
        <v>60.75</v>
      </c>
      <c r="K21" s="66">
        <f t="shared" si="3"/>
        <v>11</v>
      </c>
      <c r="L21" s="65">
        <f>VLOOKUP($A21,'Return Data'!$B$7:$R$2292,17,0)</f>
        <v>32.298900000000003</v>
      </c>
      <c r="M21" s="66">
        <f t="shared" si="4"/>
        <v>6</v>
      </c>
      <c r="N21" s="65">
        <f>VLOOKUP($A21,'Return Data'!$B$7:$R$2292,14,0)</f>
        <v>22.250299999999999</v>
      </c>
      <c r="O21" s="66">
        <f>RANK(N21,N$8:N$21,0)</f>
        <v>4</v>
      </c>
      <c r="P21" s="65">
        <f>VLOOKUP($A21,'Return Data'!$B$7:$R$2292,15,0)</f>
        <v>15.5174</v>
      </c>
      <c r="Q21" s="66">
        <f>RANK(P21,P$8:P$21,0)</f>
        <v>5</v>
      </c>
      <c r="R21" s="65">
        <f>VLOOKUP($A21,'Return Data'!$B$7:$R$2292,16,0)</f>
        <v>15.467499999999999</v>
      </c>
      <c r="S21" s="67">
        <f t="shared" si="6"/>
        <v>11</v>
      </c>
    </row>
    <row r="22" spans="1:19" x14ac:dyDescent="0.3">
      <c r="A22" s="69"/>
      <c r="B22" s="70"/>
      <c r="C22" s="70"/>
      <c r="D22" s="71"/>
      <c r="E22" s="70"/>
      <c r="F22" s="71"/>
      <c r="G22" s="70"/>
      <c r="H22" s="71"/>
      <c r="I22" s="70"/>
      <c r="J22" s="71"/>
      <c r="K22" s="70"/>
      <c r="L22" s="71"/>
      <c r="M22" s="70"/>
      <c r="N22" s="71"/>
      <c r="O22" s="70"/>
      <c r="P22" s="71"/>
      <c r="Q22" s="70"/>
      <c r="R22" s="71"/>
      <c r="S22" s="72"/>
    </row>
    <row r="23" spans="1:19" x14ac:dyDescent="0.3">
      <c r="A23" s="73" t="s">
        <v>27</v>
      </c>
      <c r="B23" s="74"/>
      <c r="C23" s="74"/>
      <c r="D23" s="75">
        <f>AVERAGE(D8:D21)</f>
        <v>14.013207142857144</v>
      </c>
      <c r="E23" s="74"/>
      <c r="F23" s="75">
        <f>AVERAGE(F8:F21)</f>
        <v>30.151692857142855</v>
      </c>
      <c r="G23" s="74"/>
      <c r="H23" s="75">
        <f>AVERAGE(H8:H21)</f>
        <v>33.300807142857145</v>
      </c>
      <c r="I23" s="74"/>
      <c r="J23" s="75">
        <f>AVERAGE(J8:J21)</f>
        <v>67.597678571428574</v>
      </c>
      <c r="K23" s="74"/>
      <c r="L23" s="75">
        <f>AVERAGE(L8:L21)</f>
        <v>31.447692857142858</v>
      </c>
      <c r="M23" s="74"/>
      <c r="N23" s="75">
        <f>AVERAGE(N8:N21)</f>
        <v>19.615546153846157</v>
      </c>
      <c r="O23" s="74"/>
      <c r="P23" s="75">
        <f>AVERAGE(P8:P21)</f>
        <v>14.2742</v>
      </c>
      <c r="Q23" s="74"/>
      <c r="R23" s="75">
        <f>AVERAGE(R8:R21)</f>
        <v>16.731742857142859</v>
      </c>
      <c r="S23" s="76"/>
    </row>
    <row r="24" spans="1:19" x14ac:dyDescent="0.3">
      <c r="A24" s="73" t="s">
        <v>28</v>
      </c>
      <c r="B24" s="74"/>
      <c r="C24" s="74"/>
      <c r="D24" s="75">
        <f>MIN(D8:D21)</f>
        <v>9.1824999999999992</v>
      </c>
      <c r="E24" s="74"/>
      <c r="F24" s="75">
        <f>MIN(F8:F21)</f>
        <v>21.683599999999998</v>
      </c>
      <c r="G24" s="74"/>
      <c r="H24" s="75">
        <f>MIN(H8:H21)</f>
        <v>21.946300000000001</v>
      </c>
      <c r="I24" s="74"/>
      <c r="J24" s="75">
        <f>MIN(J8:J21)</f>
        <v>48.8416</v>
      </c>
      <c r="K24" s="74"/>
      <c r="L24" s="75">
        <f>MIN(L8:L21)</f>
        <v>25.361499999999999</v>
      </c>
      <c r="M24" s="74"/>
      <c r="N24" s="75">
        <f>MIN(N8:N21)</f>
        <v>14.345800000000001</v>
      </c>
      <c r="O24" s="74"/>
      <c r="P24" s="75">
        <f>MIN(P8:P21)</f>
        <v>9.3335000000000008</v>
      </c>
      <c r="Q24" s="74"/>
      <c r="R24" s="75">
        <f>MIN(R8:R21)</f>
        <v>9.7048000000000005</v>
      </c>
      <c r="S24" s="76"/>
    </row>
    <row r="25" spans="1:19" ht="15" thickBot="1" x14ac:dyDescent="0.35">
      <c r="A25" s="77" t="s">
        <v>29</v>
      </c>
      <c r="B25" s="78"/>
      <c r="C25" s="78"/>
      <c r="D25" s="79">
        <f>MAX(D8:D21)</f>
        <v>17.1646</v>
      </c>
      <c r="E25" s="78"/>
      <c r="F25" s="79">
        <f>MAX(F8:F21)</f>
        <v>36.847000000000001</v>
      </c>
      <c r="G25" s="78"/>
      <c r="H25" s="79">
        <f>MAX(H8:H21)</f>
        <v>53.366599999999998</v>
      </c>
      <c r="I25" s="78"/>
      <c r="J25" s="79">
        <f>MAX(J8:J21)</f>
        <v>99.686099999999996</v>
      </c>
      <c r="K25" s="78"/>
      <c r="L25" s="79">
        <f>MAX(L8:L21)</f>
        <v>41.521900000000002</v>
      </c>
      <c r="M25" s="78"/>
      <c r="N25" s="79">
        <f>MAX(N8:N21)</f>
        <v>24.8428</v>
      </c>
      <c r="O25" s="78"/>
      <c r="P25" s="79">
        <f>MAX(P8:P21)</f>
        <v>17.669799999999999</v>
      </c>
      <c r="Q25" s="78"/>
      <c r="R25" s="79">
        <f>MAX(R8:R21)</f>
        <v>21.462599999999998</v>
      </c>
      <c r="S25" s="80"/>
    </row>
    <row r="26" spans="1:19" x14ac:dyDescent="0.3">
      <c r="A26" s="112" t="s">
        <v>432</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Data'!$B$7:$R$2292,3,0)</f>
        <v>44482</v>
      </c>
      <c r="C8" s="65">
        <f>VLOOKUP($A8,'Return Data'!$B$7:$R$2292,4,0)</f>
        <v>768.68</v>
      </c>
      <c r="D8" s="65">
        <f>VLOOKUP($A8,'Return Data'!$B$7:$R$2292,10,0)</f>
        <v>17.275200000000002</v>
      </c>
      <c r="E8" s="66">
        <f>RANK(D8,D$8:D$34,0)</f>
        <v>6</v>
      </c>
      <c r="F8" s="65">
        <f>VLOOKUP($A8,'Return Data'!$B$7:$R$2292,11,0)</f>
        <v>33.280200000000001</v>
      </c>
      <c r="G8" s="66">
        <f>RANK(F8,F$8:F$34,0)</f>
        <v>12</v>
      </c>
      <c r="H8" s="65">
        <f>VLOOKUP($A8,'Return Data'!$B$7:$R$2292,12,0)</f>
        <v>36.943899999999999</v>
      </c>
      <c r="I8" s="66">
        <f>RANK(H8,H$8:H$34,0)</f>
        <v>13</v>
      </c>
      <c r="J8" s="65">
        <f>VLOOKUP($A8,'Return Data'!$B$7:$R$2292,13,0)</f>
        <v>70.163600000000002</v>
      </c>
      <c r="K8" s="66">
        <f>RANK(J8,J$8:J$34,0)</f>
        <v>12</v>
      </c>
      <c r="L8" s="65">
        <f>VLOOKUP($A8,'Return Data'!$B$7:$R$2292,17,0)</f>
        <v>36.069200000000002</v>
      </c>
      <c r="M8" s="66">
        <f>RANK(L8,L$8:L$34,0)</f>
        <v>6</v>
      </c>
      <c r="N8" s="65">
        <f>VLOOKUP($A8,'Return Data'!$B$7:$R$2292,14,0)</f>
        <v>25.005600000000001</v>
      </c>
      <c r="O8" s="66">
        <f>RANK(N8,N$8:N$34,0)</f>
        <v>8</v>
      </c>
      <c r="P8" s="65">
        <f>VLOOKUP($A8,'Return Data'!$B$7:$R$2292,15,0)</f>
        <v>16.268000000000001</v>
      </c>
      <c r="Q8" s="66">
        <f>RANK(P8,P$8:P$34,0)</f>
        <v>16</v>
      </c>
      <c r="R8" s="65">
        <f>VLOOKUP($A8,'Return Data'!$B$7:$R$2292,16,0)</f>
        <v>19.239699999999999</v>
      </c>
      <c r="S8" s="67">
        <f>RANK(R8,R$8:R$34,0)</f>
        <v>10</v>
      </c>
    </row>
    <row r="9" spans="1:20" x14ac:dyDescent="0.3">
      <c r="A9" s="63" t="s">
        <v>900</v>
      </c>
      <c r="B9" s="64">
        <f>VLOOKUP($A9,'Return Data'!$B$7:$R$2292,3,0)</f>
        <v>44482</v>
      </c>
      <c r="C9" s="65">
        <f>VLOOKUP($A9,'Return Data'!$B$7:$R$2292,4,0)</f>
        <v>22.84</v>
      </c>
      <c r="D9" s="65">
        <f>VLOOKUP($A9,'Return Data'!$B$7:$R$2292,10,0)</f>
        <v>14.8893</v>
      </c>
      <c r="E9" s="66">
        <f t="shared" ref="E9:E34" si="0">RANK(D9,D$8:D$34,0)</f>
        <v>14</v>
      </c>
      <c r="F9" s="65">
        <f>VLOOKUP($A9,'Return Data'!$B$7:$R$2292,11,0)</f>
        <v>37.424799999999998</v>
      </c>
      <c r="G9" s="66">
        <f t="shared" ref="G9:G34" si="1">RANK(F9,F$8:F$34,0)</f>
        <v>3</v>
      </c>
      <c r="H9" s="65">
        <f>VLOOKUP($A9,'Return Data'!$B$7:$R$2292,12,0)</f>
        <v>45.570399999999999</v>
      </c>
      <c r="I9" s="66">
        <f t="shared" ref="I9:I34" si="2">RANK(H9,H$8:H$34,0)</f>
        <v>1</v>
      </c>
      <c r="J9" s="65">
        <f>VLOOKUP($A9,'Return Data'!$B$7:$R$2292,13,0)</f>
        <v>76.780199999999994</v>
      </c>
      <c r="K9" s="66">
        <f t="shared" ref="K9:K34" si="3">RANK(J9,J$8:J$34,0)</f>
        <v>6</v>
      </c>
      <c r="L9" s="65">
        <f>VLOOKUP($A9,'Return Data'!$B$7:$R$2292,17,0)</f>
        <v>40.975200000000001</v>
      </c>
      <c r="M9" s="66">
        <f t="shared" ref="M9:M34" si="4">RANK(L9,L$8:L$34,0)</f>
        <v>2</v>
      </c>
      <c r="N9" s="65"/>
      <c r="O9" s="66"/>
      <c r="P9" s="65"/>
      <c r="Q9" s="66"/>
      <c r="R9" s="65">
        <f>VLOOKUP($A9,'Return Data'!$B$7:$R$2292,16,0)</f>
        <v>31.960899999999999</v>
      </c>
      <c r="S9" s="67">
        <f t="shared" ref="S9:S34" si="5">RANK(R9,R$8:R$34,0)</f>
        <v>4</v>
      </c>
    </row>
    <row r="10" spans="1:20" x14ac:dyDescent="0.3">
      <c r="A10" s="63" t="s">
        <v>902</v>
      </c>
      <c r="B10" s="64">
        <f>VLOOKUP($A10,'Return Data'!$B$7:$R$2292,3,0)</f>
        <v>44482</v>
      </c>
      <c r="C10" s="65">
        <f>VLOOKUP($A10,'Return Data'!$B$7:$R$2292,4,0)</f>
        <v>63.7</v>
      </c>
      <c r="D10" s="65">
        <f>VLOOKUP($A10,'Return Data'!$B$7:$R$2292,10,0)</f>
        <v>12.246700000000001</v>
      </c>
      <c r="E10" s="66">
        <f t="shared" si="0"/>
        <v>22</v>
      </c>
      <c r="F10" s="65">
        <f>VLOOKUP($A10,'Return Data'!$B$7:$R$2292,11,0)</f>
        <v>33.291499999999999</v>
      </c>
      <c r="G10" s="66">
        <f t="shared" si="1"/>
        <v>11</v>
      </c>
      <c r="H10" s="65">
        <f>VLOOKUP($A10,'Return Data'!$B$7:$R$2292,12,0)</f>
        <v>33.598999999999997</v>
      </c>
      <c r="I10" s="66">
        <f t="shared" si="2"/>
        <v>21</v>
      </c>
      <c r="J10" s="65">
        <f>VLOOKUP($A10,'Return Data'!$B$7:$R$2292,13,0)</f>
        <v>61.880600000000001</v>
      </c>
      <c r="K10" s="66">
        <f t="shared" si="3"/>
        <v>23</v>
      </c>
      <c r="L10" s="65">
        <f>VLOOKUP($A10,'Return Data'!$B$7:$R$2292,17,0)</f>
        <v>32.39</v>
      </c>
      <c r="M10" s="66">
        <f t="shared" si="4"/>
        <v>13</v>
      </c>
      <c r="N10" s="65">
        <f>VLOOKUP($A10,'Return Data'!$B$7:$R$2292,14,0)</f>
        <v>23.2072</v>
      </c>
      <c r="O10" s="66">
        <f t="shared" ref="O10:O34" si="6">RANK(N10,N$8:N$34,0)</f>
        <v>16</v>
      </c>
      <c r="P10" s="65">
        <f>VLOOKUP($A10,'Return Data'!$B$7:$R$2292,15,0)</f>
        <v>15.261799999999999</v>
      </c>
      <c r="Q10" s="66">
        <f t="shared" ref="Q10:Q34" si="7">RANK(P10,P$8:P$34,0)</f>
        <v>18</v>
      </c>
      <c r="R10" s="65">
        <f>VLOOKUP($A10,'Return Data'!$B$7:$R$2292,16,0)</f>
        <v>15.152900000000001</v>
      </c>
      <c r="S10" s="67">
        <f t="shared" si="5"/>
        <v>24</v>
      </c>
    </row>
    <row r="11" spans="1:20" x14ac:dyDescent="0.3">
      <c r="A11" s="63" t="s">
        <v>904</v>
      </c>
      <c r="B11" s="64">
        <f>VLOOKUP($A11,'Return Data'!$B$7:$R$2292,3,0)</f>
        <v>44482</v>
      </c>
      <c r="C11" s="65">
        <f>VLOOKUP($A11,'Return Data'!$B$7:$R$2292,4,0)</f>
        <v>187.34</v>
      </c>
      <c r="D11" s="65">
        <f>VLOOKUP($A11,'Return Data'!$B$7:$R$2292,10,0)</f>
        <v>15.627700000000001</v>
      </c>
      <c r="E11" s="66">
        <f t="shared" si="0"/>
        <v>11</v>
      </c>
      <c r="F11" s="65">
        <f>VLOOKUP($A11,'Return Data'!$B$7:$R$2292,11,0)</f>
        <v>35.088000000000001</v>
      </c>
      <c r="G11" s="66">
        <f t="shared" si="1"/>
        <v>6</v>
      </c>
      <c r="H11" s="65">
        <f>VLOOKUP($A11,'Return Data'!$B$7:$R$2292,12,0)</f>
        <v>37.044600000000003</v>
      </c>
      <c r="I11" s="66">
        <f t="shared" si="2"/>
        <v>12</v>
      </c>
      <c r="J11" s="65">
        <f>VLOOKUP($A11,'Return Data'!$B$7:$R$2292,13,0)</f>
        <v>69.738200000000006</v>
      </c>
      <c r="K11" s="66">
        <f t="shared" si="3"/>
        <v>13</v>
      </c>
      <c r="L11" s="65">
        <f>VLOOKUP($A11,'Return Data'!$B$7:$R$2292,17,0)</f>
        <v>39.503599999999999</v>
      </c>
      <c r="M11" s="66">
        <f t="shared" si="4"/>
        <v>4</v>
      </c>
      <c r="N11" s="65">
        <f>VLOOKUP($A11,'Return Data'!$B$7:$R$2292,14,0)</f>
        <v>27.700600000000001</v>
      </c>
      <c r="O11" s="66">
        <f t="shared" si="6"/>
        <v>2</v>
      </c>
      <c r="P11" s="65">
        <f>VLOOKUP($A11,'Return Data'!$B$7:$R$2292,15,0)</f>
        <v>20.5167</v>
      </c>
      <c r="Q11" s="66">
        <f t="shared" si="7"/>
        <v>2</v>
      </c>
      <c r="R11" s="65">
        <f>VLOOKUP($A11,'Return Data'!$B$7:$R$2292,16,0)</f>
        <v>24.2879</v>
      </c>
      <c r="S11" s="67">
        <f t="shared" si="5"/>
        <v>7</v>
      </c>
    </row>
    <row r="12" spans="1:20" x14ac:dyDescent="0.3">
      <c r="A12" s="63" t="s">
        <v>906</v>
      </c>
      <c r="B12" s="64">
        <f>VLOOKUP($A12,'Return Data'!$B$7:$R$2292,3,0)</f>
        <v>44482</v>
      </c>
      <c r="C12" s="65">
        <f>VLOOKUP($A12,'Return Data'!$B$7:$R$2292,4,0)</f>
        <v>402.99799999999999</v>
      </c>
      <c r="D12" s="65">
        <f>VLOOKUP($A12,'Return Data'!$B$7:$R$2292,10,0)</f>
        <v>9.5498999999999992</v>
      </c>
      <c r="E12" s="66">
        <f t="shared" si="0"/>
        <v>27</v>
      </c>
      <c r="F12" s="65">
        <f>VLOOKUP($A12,'Return Data'!$B$7:$R$2292,11,0)</f>
        <v>28.9528</v>
      </c>
      <c r="G12" s="66">
        <f t="shared" si="1"/>
        <v>23</v>
      </c>
      <c r="H12" s="65">
        <f>VLOOKUP($A12,'Return Data'!$B$7:$R$2292,12,0)</f>
        <v>32.532400000000003</v>
      </c>
      <c r="I12" s="66">
        <f t="shared" si="2"/>
        <v>23</v>
      </c>
      <c r="J12" s="65">
        <f>VLOOKUP($A12,'Return Data'!$B$7:$R$2292,13,0)</f>
        <v>69.090299999999999</v>
      </c>
      <c r="K12" s="66">
        <f t="shared" si="3"/>
        <v>15</v>
      </c>
      <c r="L12" s="65">
        <f>VLOOKUP($A12,'Return Data'!$B$7:$R$2292,17,0)</f>
        <v>31.6861</v>
      </c>
      <c r="M12" s="66">
        <f t="shared" si="4"/>
        <v>19</v>
      </c>
      <c r="N12" s="65">
        <f>VLOOKUP($A12,'Return Data'!$B$7:$R$2292,14,0)</f>
        <v>24.4269</v>
      </c>
      <c r="O12" s="66">
        <f t="shared" si="6"/>
        <v>10</v>
      </c>
      <c r="P12" s="65">
        <f>VLOOKUP($A12,'Return Data'!$B$7:$R$2292,15,0)</f>
        <v>17.4041</v>
      </c>
      <c r="Q12" s="66">
        <f t="shared" si="7"/>
        <v>10</v>
      </c>
      <c r="R12" s="65">
        <f>VLOOKUP($A12,'Return Data'!$B$7:$R$2292,16,0)</f>
        <v>18.510899999999999</v>
      </c>
      <c r="S12" s="67">
        <f t="shared" si="5"/>
        <v>13</v>
      </c>
    </row>
    <row r="13" spans="1:20" x14ac:dyDescent="0.3">
      <c r="A13" s="63" t="s">
        <v>908</v>
      </c>
      <c r="B13" s="64">
        <f>VLOOKUP($A13,'Return Data'!$B$7:$R$2292,3,0)</f>
        <v>44482</v>
      </c>
      <c r="C13" s="65">
        <f>VLOOKUP($A13,'Return Data'!$B$7:$R$2292,4,0)</f>
        <v>60.356999999999999</v>
      </c>
      <c r="D13" s="65">
        <f>VLOOKUP($A13,'Return Data'!$B$7:$R$2292,10,0)</f>
        <v>12.606299999999999</v>
      </c>
      <c r="E13" s="66">
        <f t="shared" si="0"/>
        <v>19</v>
      </c>
      <c r="F13" s="65">
        <f>VLOOKUP($A13,'Return Data'!$B$7:$R$2292,11,0)</f>
        <v>30.4678</v>
      </c>
      <c r="G13" s="66">
        <f t="shared" si="1"/>
        <v>21</v>
      </c>
      <c r="H13" s="65">
        <f>VLOOKUP($A13,'Return Data'!$B$7:$R$2292,12,0)</f>
        <v>35.241700000000002</v>
      </c>
      <c r="I13" s="66">
        <f t="shared" si="2"/>
        <v>15</v>
      </c>
      <c r="J13" s="65">
        <f>VLOOKUP($A13,'Return Data'!$B$7:$R$2292,13,0)</f>
        <v>67.662999999999997</v>
      </c>
      <c r="K13" s="66">
        <f t="shared" si="3"/>
        <v>18</v>
      </c>
      <c r="L13" s="65">
        <f>VLOOKUP($A13,'Return Data'!$B$7:$R$2292,17,0)</f>
        <v>34.1616</v>
      </c>
      <c r="M13" s="66">
        <f t="shared" si="4"/>
        <v>10</v>
      </c>
      <c r="N13" s="65">
        <f>VLOOKUP($A13,'Return Data'!$B$7:$R$2292,14,0)</f>
        <v>26.094200000000001</v>
      </c>
      <c r="O13" s="66">
        <f t="shared" si="6"/>
        <v>4</v>
      </c>
      <c r="P13" s="65">
        <f>VLOOKUP($A13,'Return Data'!$B$7:$R$2292,15,0)</f>
        <v>18.9526</v>
      </c>
      <c r="Q13" s="66">
        <f t="shared" si="7"/>
        <v>5</v>
      </c>
      <c r="R13" s="65">
        <f>VLOOKUP($A13,'Return Data'!$B$7:$R$2292,16,0)</f>
        <v>17.818300000000001</v>
      </c>
      <c r="S13" s="67">
        <f t="shared" si="5"/>
        <v>16</v>
      </c>
    </row>
    <row r="14" spans="1:20" x14ac:dyDescent="0.3">
      <c r="A14" s="63" t="s">
        <v>911</v>
      </c>
      <c r="B14" s="64">
        <f>VLOOKUP($A14,'Return Data'!$B$7:$R$2292,3,0)</f>
        <v>44482</v>
      </c>
      <c r="C14" s="65">
        <f>VLOOKUP($A14,'Return Data'!$B$7:$R$2292,4,0)</f>
        <v>138.86279999999999</v>
      </c>
      <c r="D14" s="65">
        <f>VLOOKUP($A14,'Return Data'!$B$7:$R$2292,10,0)</f>
        <v>14.188599999999999</v>
      </c>
      <c r="E14" s="66">
        <f t="shared" si="0"/>
        <v>17</v>
      </c>
      <c r="F14" s="65">
        <f>VLOOKUP($A14,'Return Data'!$B$7:$R$2292,11,0)</f>
        <v>34.785800000000002</v>
      </c>
      <c r="G14" s="66">
        <f t="shared" si="1"/>
        <v>7</v>
      </c>
      <c r="H14" s="65">
        <f>VLOOKUP($A14,'Return Data'!$B$7:$R$2292,12,0)</f>
        <v>36.112400000000001</v>
      </c>
      <c r="I14" s="66">
        <f t="shared" si="2"/>
        <v>14</v>
      </c>
      <c r="J14" s="65">
        <f>VLOOKUP($A14,'Return Data'!$B$7:$R$2292,13,0)</f>
        <v>79.418800000000005</v>
      </c>
      <c r="K14" s="66">
        <f t="shared" si="3"/>
        <v>3</v>
      </c>
      <c r="L14" s="65">
        <f>VLOOKUP($A14,'Return Data'!$B$7:$R$2292,17,0)</f>
        <v>32.2149</v>
      </c>
      <c r="M14" s="66">
        <f t="shared" si="4"/>
        <v>15</v>
      </c>
      <c r="N14" s="65">
        <f>VLOOKUP($A14,'Return Data'!$B$7:$R$2292,14,0)</f>
        <v>21.5778</v>
      </c>
      <c r="O14" s="66">
        <f t="shared" si="6"/>
        <v>20</v>
      </c>
      <c r="P14" s="65">
        <f>VLOOKUP($A14,'Return Data'!$B$7:$R$2292,15,0)</f>
        <v>15.151</v>
      </c>
      <c r="Q14" s="66">
        <f t="shared" si="7"/>
        <v>19</v>
      </c>
      <c r="R14" s="65">
        <f>VLOOKUP($A14,'Return Data'!$B$7:$R$2292,16,0)</f>
        <v>16.723800000000001</v>
      </c>
      <c r="S14" s="67">
        <f t="shared" si="5"/>
        <v>20</v>
      </c>
    </row>
    <row r="15" spans="1:20" x14ac:dyDescent="0.3">
      <c r="A15" s="63" t="s">
        <v>2029</v>
      </c>
      <c r="B15" s="64">
        <f>VLOOKUP($A15,'Return Data'!$B$7:$R$2292,3,0)</f>
        <v>44482</v>
      </c>
      <c r="C15" s="65">
        <f>VLOOKUP($A15,'Return Data'!$B$7:$R$2292,4,0)</f>
        <v>199.154</v>
      </c>
      <c r="D15" s="65">
        <f>VLOOKUP($A15,'Return Data'!$B$7:$R$2292,10,0)</f>
        <v>16.991099999999999</v>
      </c>
      <c r="E15" s="66">
        <f t="shared" si="0"/>
        <v>8</v>
      </c>
      <c r="F15" s="65">
        <f>VLOOKUP($A15,'Return Data'!$B$7:$R$2292,11,0)</f>
        <v>36.230499999999999</v>
      </c>
      <c r="G15" s="66">
        <f t="shared" si="1"/>
        <v>5</v>
      </c>
      <c r="H15" s="65">
        <f>VLOOKUP($A15,'Return Data'!$B$7:$R$2292,12,0)</f>
        <v>41.846600000000002</v>
      </c>
      <c r="I15" s="66">
        <f t="shared" si="2"/>
        <v>3</v>
      </c>
      <c r="J15" s="65">
        <f>VLOOKUP($A15,'Return Data'!$B$7:$R$2292,13,0)</f>
        <v>82.170299999999997</v>
      </c>
      <c r="K15" s="66">
        <f t="shared" si="3"/>
        <v>2</v>
      </c>
      <c r="L15" s="65">
        <f>VLOOKUP($A15,'Return Data'!$B$7:$R$2292,17,0)</f>
        <v>35.148200000000003</v>
      </c>
      <c r="M15" s="66">
        <f t="shared" si="4"/>
        <v>7</v>
      </c>
      <c r="N15" s="65">
        <f>VLOOKUP($A15,'Return Data'!$B$7:$R$2292,14,0)</f>
        <v>23.843699999999998</v>
      </c>
      <c r="O15" s="66">
        <f t="shared" si="6"/>
        <v>12</v>
      </c>
      <c r="P15" s="65">
        <f>VLOOKUP($A15,'Return Data'!$B$7:$R$2292,15,0)</f>
        <v>16.745000000000001</v>
      </c>
      <c r="Q15" s="66">
        <f t="shared" si="7"/>
        <v>14</v>
      </c>
      <c r="R15" s="65">
        <f>VLOOKUP($A15,'Return Data'!$B$7:$R$2292,16,0)</f>
        <v>13.2141</v>
      </c>
      <c r="S15" s="67">
        <f t="shared" si="5"/>
        <v>27</v>
      </c>
    </row>
    <row r="16" spans="1:20" x14ac:dyDescent="0.3">
      <c r="A16" s="63" t="s">
        <v>912</v>
      </c>
      <c r="B16" s="64">
        <f>VLOOKUP($A16,'Return Data'!$B$7:$R$2292,3,0)</f>
        <v>44482</v>
      </c>
      <c r="C16" s="65">
        <f>VLOOKUP($A16,'Return Data'!$B$7:$R$2292,4,0)</f>
        <v>17.4194</v>
      </c>
      <c r="D16" s="65">
        <f>VLOOKUP($A16,'Return Data'!$B$7:$R$2292,10,0)</f>
        <v>14.964399999999999</v>
      </c>
      <c r="E16" s="66">
        <f t="shared" si="0"/>
        <v>13</v>
      </c>
      <c r="F16" s="65">
        <f>VLOOKUP($A16,'Return Data'!$B$7:$R$2292,11,0)</f>
        <v>32.227600000000002</v>
      </c>
      <c r="G16" s="66">
        <f t="shared" si="1"/>
        <v>16</v>
      </c>
      <c r="H16" s="65">
        <f>VLOOKUP($A16,'Return Data'!$B$7:$R$2292,12,0)</f>
        <v>34.287700000000001</v>
      </c>
      <c r="I16" s="66">
        <f t="shared" si="2"/>
        <v>18</v>
      </c>
      <c r="J16" s="65">
        <f>VLOOKUP($A16,'Return Data'!$B$7:$R$2292,13,0)</f>
        <v>67.781400000000005</v>
      </c>
      <c r="K16" s="66">
        <f t="shared" si="3"/>
        <v>17</v>
      </c>
      <c r="L16" s="65">
        <f>VLOOKUP($A16,'Return Data'!$B$7:$R$2292,17,0)</f>
        <v>33.067</v>
      </c>
      <c r="M16" s="66">
        <f t="shared" si="4"/>
        <v>12</v>
      </c>
      <c r="N16" s="65"/>
      <c r="O16" s="66"/>
      <c r="P16" s="65"/>
      <c r="Q16" s="66"/>
      <c r="R16" s="65">
        <f>VLOOKUP($A16,'Return Data'!$B$7:$R$2292,16,0)</f>
        <v>24.336600000000001</v>
      </c>
      <c r="S16" s="67">
        <f t="shared" si="5"/>
        <v>6</v>
      </c>
    </row>
    <row r="17" spans="1:19" x14ac:dyDescent="0.3">
      <c r="A17" s="63" t="s">
        <v>915</v>
      </c>
      <c r="B17" s="64">
        <f>VLOOKUP($A17,'Return Data'!$B$7:$R$2292,3,0)</f>
        <v>44482</v>
      </c>
      <c r="C17" s="65">
        <f>VLOOKUP($A17,'Return Data'!$B$7:$R$2292,4,0)</f>
        <v>601.4</v>
      </c>
      <c r="D17" s="65">
        <f>VLOOKUP($A17,'Return Data'!$B$7:$R$2292,10,0)</f>
        <v>19.808</v>
      </c>
      <c r="E17" s="66">
        <f t="shared" si="0"/>
        <v>1</v>
      </c>
      <c r="F17" s="65">
        <f>VLOOKUP($A17,'Return Data'!$B$7:$R$2292,11,0)</f>
        <v>37.610700000000001</v>
      </c>
      <c r="G17" s="66">
        <f t="shared" si="1"/>
        <v>1</v>
      </c>
      <c r="H17" s="65">
        <f>VLOOKUP($A17,'Return Data'!$B$7:$R$2292,12,0)</f>
        <v>41.605800000000002</v>
      </c>
      <c r="I17" s="66">
        <f t="shared" si="2"/>
        <v>4</v>
      </c>
      <c r="J17" s="65">
        <f>VLOOKUP($A17,'Return Data'!$B$7:$R$2292,13,0)</f>
        <v>84.858500000000006</v>
      </c>
      <c r="K17" s="66">
        <f t="shared" si="3"/>
        <v>1</v>
      </c>
      <c r="L17" s="65">
        <f>VLOOKUP($A17,'Return Data'!$B$7:$R$2292,17,0)</f>
        <v>34.652799999999999</v>
      </c>
      <c r="M17" s="66">
        <f t="shared" si="4"/>
        <v>9</v>
      </c>
      <c r="N17" s="65">
        <f>VLOOKUP($A17,'Return Data'!$B$7:$R$2292,14,0)</f>
        <v>23.351400000000002</v>
      </c>
      <c r="O17" s="66">
        <f t="shared" si="6"/>
        <v>15</v>
      </c>
      <c r="P17" s="65">
        <f>VLOOKUP($A17,'Return Data'!$B$7:$R$2292,15,0)</f>
        <v>17.1797</v>
      </c>
      <c r="Q17" s="66">
        <f t="shared" si="7"/>
        <v>11</v>
      </c>
      <c r="R17" s="65">
        <f>VLOOKUP($A17,'Return Data'!$B$7:$R$2292,16,0)</f>
        <v>16.745699999999999</v>
      </c>
      <c r="S17" s="67">
        <f t="shared" si="5"/>
        <v>19</v>
      </c>
    </row>
    <row r="18" spans="1:19" x14ac:dyDescent="0.3">
      <c r="A18" s="63" t="s">
        <v>916</v>
      </c>
      <c r="B18" s="64">
        <f>VLOOKUP($A18,'Return Data'!$B$7:$R$2292,3,0)</f>
        <v>44482</v>
      </c>
      <c r="C18" s="65">
        <f>VLOOKUP($A18,'Return Data'!$B$7:$R$2292,4,0)</f>
        <v>80.540000000000006</v>
      </c>
      <c r="D18" s="65">
        <f>VLOOKUP($A18,'Return Data'!$B$7:$R$2292,10,0)</f>
        <v>12.5489</v>
      </c>
      <c r="E18" s="66">
        <f t="shared" si="0"/>
        <v>21</v>
      </c>
      <c r="F18" s="65">
        <f>VLOOKUP($A18,'Return Data'!$B$7:$R$2292,11,0)</f>
        <v>29.693999999999999</v>
      </c>
      <c r="G18" s="66">
        <f t="shared" si="1"/>
        <v>22</v>
      </c>
      <c r="H18" s="65">
        <f>VLOOKUP($A18,'Return Data'!$B$7:$R$2292,12,0)</f>
        <v>32.926200000000001</v>
      </c>
      <c r="I18" s="66">
        <f t="shared" si="2"/>
        <v>22</v>
      </c>
      <c r="J18" s="65">
        <f>VLOOKUP($A18,'Return Data'!$B$7:$R$2292,13,0)</f>
        <v>65.108699999999999</v>
      </c>
      <c r="K18" s="66">
        <f t="shared" si="3"/>
        <v>20</v>
      </c>
      <c r="L18" s="65">
        <f>VLOOKUP($A18,'Return Data'!$B$7:$R$2292,17,0)</f>
        <v>31.699200000000001</v>
      </c>
      <c r="M18" s="66">
        <f t="shared" si="4"/>
        <v>18</v>
      </c>
      <c r="N18" s="65">
        <f>VLOOKUP($A18,'Return Data'!$B$7:$R$2292,14,0)</f>
        <v>21.3704</v>
      </c>
      <c r="O18" s="66">
        <f t="shared" si="6"/>
        <v>21</v>
      </c>
      <c r="P18" s="65">
        <f>VLOOKUP($A18,'Return Data'!$B$7:$R$2292,15,0)</f>
        <v>16.5825</v>
      </c>
      <c r="Q18" s="66">
        <f t="shared" si="7"/>
        <v>15</v>
      </c>
      <c r="R18" s="65">
        <f>VLOOKUP($A18,'Return Data'!$B$7:$R$2292,16,0)</f>
        <v>15.4437</v>
      </c>
      <c r="S18" s="67">
        <f t="shared" si="5"/>
        <v>23</v>
      </c>
    </row>
    <row r="19" spans="1:19" x14ac:dyDescent="0.3">
      <c r="A19" s="63" t="s">
        <v>919</v>
      </c>
      <c r="B19" s="64">
        <f>VLOOKUP($A19,'Return Data'!$B$7:$R$2292,3,0)</f>
        <v>44482</v>
      </c>
      <c r="C19" s="65">
        <f>VLOOKUP($A19,'Return Data'!$B$7:$R$2292,4,0)</f>
        <v>61.52</v>
      </c>
      <c r="D19" s="65">
        <f>VLOOKUP($A19,'Return Data'!$B$7:$R$2292,10,0)</f>
        <v>11.570499999999999</v>
      </c>
      <c r="E19" s="66">
        <f t="shared" si="0"/>
        <v>23</v>
      </c>
      <c r="F19" s="65">
        <f>VLOOKUP($A19,'Return Data'!$B$7:$R$2292,11,0)</f>
        <v>28.033300000000001</v>
      </c>
      <c r="G19" s="66">
        <f t="shared" si="1"/>
        <v>24</v>
      </c>
      <c r="H19" s="65">
        <f>VLOOKUP($A19,'Return Data'!$B$7:$R$2292,12,0)</f>
        <v>27.4498</v>
      </c>
      <c r="I19" s="66">
        <f t="shared" si="2"/>
        <v>26</v>
      </c>
      <c r="J19" s="65">
        <f>VLOOKUP($A19,'Return Data'!$B$7:$R$2292,13,0)</f>
        <v>53.761600000000001</v>
      </c>
      <c r="K19" s="66">
        <f t="shared" si="3"/>
        <v>26</v>
      </c>
      <c r="L19" s="65">
        <f>VLOOKUP($A19,'Return Data'!$B$7:$R$2292,17,0)</f>
        <v>27.902699999999999</v>
      </c>
      <c r="M19" s="66">
        <f t="shared" si="4"/>
        <v>24</v>
      </c>
      <c r="N19" s="65">
        <f>VLOOKUP($A19,'Return Data'!$B$7:$R$2292,14,0)</f>
        <v>21.680900000000001</v>
      </c>
      <c r="O19" s="66">
        <f t="shared" si="6"/>
        <v>19</v>
      </c>
      <c r="P19" s="65">
        <f>VLOOKUP($A19,'Return Data'!$B$7:$R$2292,15,0)</f>
        <v>18.4696</v>
      </c>
      <c r="Q19" s="66">
        <f t="shared" si="7"/>
        <v>6</v>
      </c>
      <c r="R19" s="65">
        <f>VLOOKUP($A19,'Return Data'!$B$7:$R$2292,16,0)</f>
        <v>18.583500000000001</v>
      </c>
      <c r="S19" s="67">
        <f t="shared" si="5"/>
        <v>12</v>
      </c>
    </row>
    <row r="20" spans="1:19" x14ac:dyDescent="0.3">
      <c r="A20" s="63" t="s">
        <v>921</v>
      </c>
      <c r="B20" s="64">
        <f>VLOOKUP($A20,'Return Data'!$B$7:$R$2292,3,0)</f>
        <v>44482</v>
      </c>
      <c r="C20" s="65">
        <f>VLOOKUP($A20,'Return Data'!$B$7:$R$2292,4,0)</f>
        <v>219.44900000000001</v>
      </c>
      <c r="D20" s="65">
        <f>VLOOKUP($A20,'Return Data'!$B$7:$R$2292,10,0)</f>
        <v>10.2437</v>
      </c>
      <c r="E20" s="66">
        <f t="shared" si="0"/>
        <v>25</v>
      </c>
      <c r="F20" s="65">
        <f>VLOOKUP($A20,'Return Data'!$B$7:$R$2292,11,0)</f>
        <v>24.002099999999999</v>
      </c>
      <c r="G20" s="66">
        <f t="shared" si="1"/>
        <v>26</v>
      </c>
      <c r="H20" s="65">
        <f>VLOOKUP($A20,'Return Data'!$B$7:$R$2292,12,0)</f>
        <v>28.7499</v>
      </c>
      <c r="I20" s="66">
        <f t="shared" si="2"/>
        <v>24</v>
      </c>
      <c r="J20" s="65">
        <f>VLOOKUP($A20,'Return Data'!$B$7:$R$2292,13,0)</f>
        <v>57.325800000000001</v>
      </c>
      <c r="K20" s="66">
        <f t="shared" si="3"/>
        <v>24</v>
      </c>
      <c r="L20" s="65">
        <f>VLOOKUP($A20,'Return Data'!$B$7:$R$2292,17,0)</f>
        <v>32.355200000000004</v>
      </c>
      <c r="M20" s="66">
        <f t="shared" si="4"/>
        <v>14</v>
      </c>
      <c r="N20" s="65">
        <f>VLOOKUP($A20,'Return Data'!$B$7:$R$2292,14,0)</f>
        <v>24.8413</v>
      </c>
      <c r="O20" s="66">
        <f t="shared" si="6"/>
        <v>9</v>
      </c>
      <c r="P20" s="65">
        <f>VLOOKUP($A20,'Return Data'!$B$7:$R$2292,15,0)</f>
        <v>17.5303</v>
      </c>
      <c r="Q20" s="66">
        <f t="shared" si="7"/>
        <v>8</v>
      </c>
      <c r="R20" s="65">
        <f>VLOOKUP($A20,'Return Data'!$B$7:$R$2292,16,0)</f>
        <v>18.131799999999998</v>
      </c>
      <c r="S20" s="67">
        <f t="shared" si="5"/>
        <v>15</v>
      </c>
    </row>
    <row r="21" spans="1:19" x14ac:dyDescent="0.3">
      <c r="A21" s="63" t="s">
        <v>922</v>
      </c>
      <c r="B21" s="64">
        <f>VLOOKUP($A21,'Return Data'!$B$7:$R$2292,3,0)</f>
        <v>44482</v>
      </c>
      <c r="C21" s="65">
        <f>VLOOKUP($A21,'Return Data'!$B$7:$R$2292,4,0)</f>
        <v>77.798000000000002</v>
      </c>
      <c r="D21" s="65">
        <f>VLOOKUP($A21,'Return Data'!$B$7:$R$2292,10,0)</f>
        <v>14.321400000000001</v>
      </c>
      <c r="E21" s="66">
        <f t="shared" si="0"/>
        <v>16</v>
      </c>
      <c r="F21" s="65">
        <f>VLOOKUP($A21,'Return Data'!$B$7:$R$2292,11,0)</f>
        <v>26.828700000000001</v>
      </c>
      <c r="G21" s="66">
        <f t="shared" si="1"/>
        <v>25</v>
      </c>
      <c r="H21" s="65">
        <f>VLOOKUP($A21,'Return Data'!$B$7:$R$2292,12,0)</f>
        <v>25.917300000000001</v>
      </c>
      <c r="I21" s="66">
        <f t="shared" si="2"/>
        <v>27</v>
      </c>
      <c r="J21" s="65">
        <f>VLOOKUP($A21,'Return Data'!$B$7:$R$2292,13,0)</f>
        <v>48.619799999999998</v>
      </c>
      <c r="K21" s="66">
        <f t="shared" si="3"/>
        <v>27</v>
      </c>
      <c r="L21" s="65">
        <f>VLOOKUP($A21,'Return Data'!$B$7:$R$2292,17,0)</f>
        <v>28.017299999999999</v>
      </c>
      <c r="M21" s="66">
        <f t="shared" si="4"/>
        <v>23</v>
      </c>
      <c r="N21" s="65">
        <f>VLOOKUP($A21,'Return Data'!$B$7:$R$2292,14,0)</f>
        <v>19.188199999999998</v>
      </c>
      <c r="O21" s="66">
        <f t="shared" si="6"/>
        <v>22</v>
      </c>
      <c r="P21" s="65">
        <f>VLOOKUP($A21,'Return Data'!$B$7:$R$2292,15,0)</f>
        <v>14.802199999999999</v>
      </c>
      <c r="Q21" s="66">
        <f t="shared" si="7"/>
        <v>21</v>
      </c>
      <c r="R21" s="65">
        <f>VLOOKUP($A21,'Return Data'!$B$7:$R$2292,16,0)</f>
        <v>15.741199999999999</v>
      </c>
      <c r="S21" s="67">
        <f t="shared" si="5"/>
        <v>22</v>
      </c>
    </row>
    <row r="22" spans="1:19" x14ac:dyDescent="0.3">
      <c r="A22" s="63" t="s">
        <v>924</v>
      </c>
      <c r="B22" s="64">
        <f>VLOOKUP($A22,'Return Data'!$B$7:$R$2292,3,0)</f>
        <v>44482</v>
      </c>
      <c r="C22" s="65">
        <f>VLOOKUP($A22,'Return Data'!$B$7:$R$2292,4,0)</f>
        <v>27.825700000000001</v>
      </c>
      <c r="D22" s="65">
        <f>VLOOKUP($A22,'Return Data'!$B$7:$R$2292,10,0)</f>
        <v>17.5931</v>
      </c>
      <c r="E22" s="66">
        <f t="shared" si="0"/>
        <v>4</v>
      </c>
      <c r="F22" s="65">
        <f>VLOOKUP($A22,'Return Data'!$B$7:$R$2292,11,0)</f>
        <v>33.395800000000001</v>
      </c>
      <c r="G22" s="66">
        <f t="shared" si="1"/>
        <v>9</v>
      </c>
      <c r="H22" s="65">
        <f>VLOOKUP($A22,'Return Data'!$B$7:$R$2292,12,0)</f>
        <v>35.1477</v>
      </c>
      <c r="I22" s="66">
        <f t="shared" si="2"/>
        <v>16</v>
      </c>
      <c r="J22" s="65">
        <f>VLOOKUP($A22,'Return Data'!$B$7:$R$2292,13,0)</f>
        <v>64.204099999999997</v>
      </c>
      <c r="K22" s="66">
        <f t="shared" si="3"/>
        <v>21</v>
      </c>
      <c r="L22" s="65">
        <f>VLOOKUP($A22,'Return Data'!$B$7:$R$2292,17,0)</f>
        <v>31.7715</v>
      </c>
      <c r="M22" s="66">
        <f t="shared" si="4"/>
        <v>17</v>
      </c>
      <c r="N22" s="65">
        <f>VLOOKUP($A22,'Return Data'!$B$7:$R$2292,14,0)</f>
        <v>25.1616</v>
      </c>
      <c r="O22" s="66">
        <f t="shared" si="6"/>
        <v>7</v>
      </c>
      <c r="P22" s="65">
        <f>VLOOKUP($A22,'Return Data'!$B$7:$R$2292,15,0)</f>
        <v>18.4574</v>
      </c>
      <c r="Q22" s="66">
        <f t="shared" si="7"/>
        <v>7</v>
      </c>
      <c r="R22" s="65">
        <f>VLOOKUP($A22,'Return Data'!$B$7:$R$2292,16,0)</f>
        <v>16.6753</v>
      </c>
      <c r="S22" s="67">
        <f t="shared" si="5"/>
        <v>21</v>
      </c>
    </row>
    <row r="23" spans="1:19" x14ac:dyDescent="0.3">
      <c r="A23" s="63" t="s">
        <v>926</v>
      </c>
      <c r="B23" s="64">
        <f>VLOOKUP($A23,'Return Data'!$B$7:$R$2292,3,0)</f>
        <v>44482</v>
      </c>
      <c r="C23" s="65">
        <f>VLOOKUP($A23,'Return Data'!$B$7:$R$2292,4,0)</f>
        <v>18.226199999999999</v>
      </c>
      <c r="D23" s="65">
        <f>VLOOKUP($A23,'Return Data'!$B$7:$R$2292,10,0)</f>
        <v>18.6571</v>
      </c>
      <c r="E23" s="66">
        <f t="shared" si="0"/>
        <v>3</v>
      </c>
      <c r="F23" s="65">
        <f>VLOOKUP($A23,'Return Data'!$B$7:$R$2292,11,0)</f>
        <v>37.600900000000003</v>
      </c>
      <c r="G23" s="66">
        <f t="shared" si="1"/>
        <v>2</v>
      </c>
      <c r="H23" s="65">
        <f>VLOOKUP($A23,'Return Data'!$B$7:$R$2292,12,0)</f>
        <v>44.861600000000003</v>
      </c>
      <c r="I23" s="66">
        <f t="shared" si="2"/>
        <v>2</v>
      </c>
      <c r="J23" s="65">
        <f>VLOOKUP($A23,'Return Data'!$B$7:$R$2292,13,0)</f>
        <v>78.798699999999997</v>
      </c>
      <c r="K23" s="66">
        <f t="shared" si="3"/>
        <v>5</v>
      </c>
      <c r="L23" s="65"/>
      <c r="M23" s="66"/>
      <c r="N23" s="65"/>
      <c r="O23" s="66"/>
      <c r="P23" s="65"/>
      <c r="Q23" s="66"/>
      <c r="R23" s="65">
        <f>VLOOKUP($A23,'Return Data'!$B$7:$R$2292,16,0)</f>
        <v>39.868000000000002</v>
      </c>
      <c r="S23" s="67">
        <f t="shared" si="5"/>
        <v>1</v>
      </c>
    </row>
    <row r="24" spans="1:19" x14ac:dyDescent="0.3">
      <c r="A24" s="63" t="s">
        <v>928</v>
      </c>
      <c r="B24" s="64">
        <f>VLOOKUP($A24,'Return Data'!$B$7:$R$2292,3,0)</f>
        <v>44482</v>
      </c>
      <c r="C24" s="65">
        <f>VLOOKUP($A24,'Return Data'!$B$7:$R$2292,4,0)</f>
        <v>110.48</v>
      </c>
      <c r="D24" s="65">
        <f>VLOOKUP($A24,'Return Data'!$B$7:$R$2292,10,0)</f>
        <v>14.466900000000001</v>
      </c>
      <c r="E24" s="66">
        <f t="shared" si="0"/>
        <v>15</v>
      </c>
      <c r="F24" s="65">
        <f>VLOOKUP($A24,'Return Data'!$B$7:$R$2292,11,0)</f>
        <v>31.9527</v>
      </c>
      <c r="G24" s="66">
        <f t="shared" si="1"/>
        <v>19</v>
      </c>
      <c r="H24" s="65">
        <f>VLOOKUP($A24,'Return Data'!$B$7:$R$2292,12,0)</f>
        <v>37.423200000000001</v>
      </c>
      <c r="I24" s="66">
        <f t="shared" si="2"/>
        <v>9</v>
      </c>
      <c r="J24" s="65">
        <f>VLOOKUP($A24,'Return Data'!$B$7:$R$2292,13,0)</f>
        <v>72.487499999999997</v>
      </c>
      <c r="K24" s="66">
        <f t="shared" si="3"/>
        <v>10</v>
      </c>
      <c r="L24" s="65">
        <f>VLOOKUP($A24,'Return Data'!$B$7:$R$2292,17,0)</f>
        <v>41.1751</v>
      </c>
      <c r="M24" s="66">
        <f t="shared" si="4"/>
        <v>1</v>
      </c>
      <c r="N24" s="65">
        <f>VLOOKUP($A24,'Return Data'!$B$7:$R$2292,14,0)</f>
        <v>30.462</v>
      </c>
      <c r="O24" s="66">
        <f t="shared" si="6"/>
        <v>1</v>
      </c>
      <c r="P24" s="65">
        <f>VLOOKUP($A24,'Return Data'!$B$7:$R$2292,15,0)</f>
        <v>22.545200000000001</v>
      </c>
      <c r="Q24" s="66">
        <f t="shared" si="7"/>
        <v>1</v>
      </c>
      <c r="R24" s="65">
        <f>VLOOKUP($A24,'Return Data'!$B$7:$R$2292,16,0)</f>
        <v>26.4847</v>
      </c>
      <c r="S24" s="67">
        <f t="shared" si="5"/>
        <v>5</v>
      </c>
    </row>
    <row r="25" spans="1:19" x14ac:dyDescent="0.3">
      <c r="A25" s="63" t="s">
        <v>930</v>
      </c>
      <c r="B25" s="64">
        <f>VLOOKUP($A25,'Return Data'!$B$7:$R$2292,3,0)</f>
        <v>44482</v>
      </c>
      <c r="C25" s="65">
        <f>VLOOKUP($A25,'Return Data'!$B$7:$R$2292,4,0)</f>
        <v>17.571999999999999</v>
      </c>
      <c r="D25" s="65">
        <f>VLOOKUP($A25,'Return Data'!$B$7:$R$2292,10,0)</f>
        <v>12.555199999999999</v>
      </c>
      <c r="E25" s="66">
        <f t="shared" si="0"/>
        <v>20</v>
      </c>
      <c r="F25" s="65">
        <f>VLOOKUP($A25,'Return Data'!$B$7:$R$2292,11,0)</f>
        <v>31.991299999999999</v>
      </c>
      <c r="G25" s="66">
        <f t="shared" si="1"/>
        <v>18</v>
      </c>
      <c r="H25" s="65">
        <f>VLOOKUP($A25,'Return Data'!$B$7:$R$2292,12,0)</f>
        <v>37.2652</v>
      </c>
      <c r="I25" s="66">
        <f t="shared" si="2"/>
        <v>10</v>
      </c>
      <c r="J25" s="65">
        <f>VLOOKUP($A25,'Return Data'!$B$7:$R$2292,13,0)</f>
        <v>74.441299999999998</v>
      </c>
      <c r="K25" s="66">
        <f t="shared" si="3"/>
        <v>7</v>
      </c>
      <c r="L25" s="65"/>
      <c r="M25" s="66"/>
      <c r="N25" s="65"/>
      <c r="O25" s="66"/>
      <c r="P25" s="65"/>
      <c r="Q25" s="66"/>
      <c r="R25" s="65">
        <f>VLOOKUP($A25,'Return Data'!$B$7:$R$2292,16,0)</f>
        <v>32.713700000000003</v>
      </c>
      <c r="S25" s="67">
        <f t="shared" si="5"/>
        <v>3</v>
      </c>
    </row>
    <row r="26" spans="1:19" x14ac:dyDescent="0.3">
      <c r="A26" s="63" t="s">
        <v>2017</v>
      </c>
      <c r="B26" s="64">
        <f>VLOOKUP($A26,'Return Data'!$B$7:$R$2292,3,0)</f>
        <v>44482</v>
      </c>
      <c r="C26" s="65">
        <f>VLOOKUP($A26,'Return Data'!$B$7:$R$2292,4,0)</f>
        <v>27.773</v>
      </c>
      <c r="D26" s="65">
        <f>VLOOKUP($A26,'Return Data'!$B$7:$R$2292,10,0)</f>
        <v>17.514900000000001</v>
      </c>
      <c r="E26" s="66">
        <f t="shared" si="0"/>
        <v>5</v>
      </c>
      <c r="F26" s="65">
        <f>VLOOKUP($A26,'Return Data'!$B$7:$R$2292,11,0)</f>
        <v>33.262599999999999</v>
      </c>
      <c r="G26" s="66">
        <f t="shared" si="1"/>
        <v>13</v>
      </c>
      <c r="H26" s="65">
        <f>VLOOKUP($A26,'Return Data'!$B$7:$R$2292,12,0)</f>
        <v>40.496899999999997</v>
      </c>
      <c r="I26" s="66">
        <f t="shared" si="2"/>
        <v>5</v>
      </c>
      <c r="J26" s="65">
        <f>VLOOKUP($A26,'Return Data'!$B$7:$R$2292,13,0)</f>
        <v>69.331000000000003</v>
      </c>
      <c r="K26" s="66">
        <f t="shared" si="3"/>
        <v>14</v>
      </c>
      <c r="L26" s="65">
        <f>VLOOKUP($A26,'Return Data'!$B$7:$R$2292,17,0)</f>
        <v>31.4087</v>
      </c>
      <c r="M26" s="66">
        <f t="shared" si="4"/>
        <v>20</v>
      </c>
      <c r="N26" s="65">
        <f>VLOOKUP($A26,'Return Data'!$B$7:$R$2292,14,0)</f>
        <v>25.388400000000001</v>
      </c>
      <c r="O26" s="66">
        <f t="shared" si="6"/>
        <v>6</v>
      </c>
      <c r="P26" s="65">
        <f>VLOOKUP($A26,'Return Data'!$B$7:$R$2292,15,0)</f>
        <v>17.474</v>
      </c>
      <c r="Q26" s="66">
        <f t="shared" si="7"/>
        <v>9</v>
      </c>
      <c r="R26" s="65">
        <f>VLOOKUP($A26,'Return Data'!$B$7:$R$2292,16,0)</f>
        <v>19.061399999999999</v>
      </c>
      <c r="S26" s="67">
        <f t="shared" si="5"/>
        <v>11</v>
      </c>
    </row>
    <row r="27" spans="1:19" x14ac:dyDescent="0.3">
      <c r="A27" s="63" t="s">
        <v>933</v>
      </c>
      <c r="B27" s="64">
        <f>VLOOKUP($A27,'Return Data'!$B$7:$R$2292,3,0)</f>
        <v>44482</v>
      </c>
      <c r="C27" s="65">
        <f>VLOOKUP($A27,'Return Data'!$B$7:$R$2292,4,0)</f>
        <v>916.02599999999995</v>
      </c>
      <c r="D27" s="65">
        <f>VLOOKUP($A27,'Return Data'!$B$7:$R$2292,10,0)</f>
        <v>16.705200000000001</v>
      </c>
      <c r="E27" s="66">
        <f t="shared" si="0"/>
        <v>9</v>
      </c>
      <c r="F27" s="65">
        <f>VLOOKUP($A27,'Return Data'!$B$7:$R$2292,11,0)</f>
        <v>32.682899999999997</v>
      </c>
      <c r="G27" s="66">
        <f t="shared" si="1"/>
        <v>15</v>
      </c>
      <c r="H27" s="65">
        <f>VLOOKUP($A27,'Return Data'!$B$7:$R$2292,12,0)</f>
        <v>33.848100000000002</v>
      </c>
      <c r="I27" s="66">
        <f t="shared" si="2"/>
        <v>20</v>
      </c>
      <c r="J27" s="65">
        <f>VLOOKUP($A27,'Return Data'!$B$7:$R$2292,13,0)</f>
        <v>68.849400000000003</v>
      </c>
      <c r="K27" s="66">
        <f t="shared" si="3"/>
        <v>16</v>
      </c>
      <c r="L27" s="65">
        <f>VLOOKUP($A27,'Return Data'!$B$7:$R$2292,17,0)</f>
        <v>31.9648</v>
      </c>
      <c r="M27" s="66">
        <f t="shared" si="4"/>
        <v>16</v>
      </c>
      <c r="N27" s="65">
        <f>VLOOKUP($A27,'Return Data'!$B$7:$R$2292,14,0)</f>
        <v>22.125599999999999</v>
      </c>
      <c r="O27" s="66">
        <f t="shared" si="6"/>
        <v>17</v>
      </c>
      <c r="P27" s="65">
        <f>VLOOKUP($A27,'Return Data'!$B$7:$R$2292,15,0)</f>
        <v>14.185700000000001</v>
      </c>
      <c r="Q27" s="66">
        <f t="shared" si="7"/>
        <v>22</v>
      </c>
      <c r="R27" s="65">
        <f>VLOOKUP($A27,'Return Data'!$B$7:$R$2292,16,0)</f>
        <v>14.819599999999999</v>
      </c>
      <c r="S27" s="67">
        <f t="shared" si="5"/>
        <v>26</v>
      </c>
    </row>
    <row r="28" spans="1:19" x14ac:dyDescent="0.3">
      <c r="A28" s="63" t="s">
        <v>935</v>
      </c>
      <c r="B28" s="64">
        <f>VLOOKUP($A28,'Return Data'!$B$7:$R$2292,3,0)</f>
        <v>44482</v>
      </c>
      <c r="C28" s="65">
        <f>VLOOKUP($A28,'Return Data'!$B$7:$R$2292,4,0)</f>
        <v>206.8</v>
      </c>
      <c r="D28" s="65">
        <f>VLOOKUP($A28,'Return Data'!$B$7:$R$2292,10,0)</f>
        <v>16.323499999999999</v>
      </c>
      <c r="E28" s="66">
        <f t="shared" si="0"/>
        <v>10</v>
      </c>
      <c r="F28" s="65">
        <f>VLOOKUP($A28,'Return Data'!$B$7:$R$2292,11,0)</f>
        <v>34.731900000000003</v>
      </c>
      <c r="G28" s="66">
        <f t="shared" si="1"/>
        <v>8</v>
      </c>
      <c r="H28" s="65">
        <f>VLOOKUP($A28,'Return Data'!$B$7:$R$2292,12,0)</f>
        <v>39.616500000000002</v>
      </c>
      <c r="I28" s="66">
        <f t="shared" si="2"/>
        <v>6</v>
      </c>
      <c r="J28" s="65">
        <f>VLOOKUP($A28,'Return Data'!$B$7:$R$2292,13,0)</f>
        <v>73.752300000000005</v>
      </c>
      <c r="K28" s="66">
        <f t="shared" si="3"/>
        <v>8</v>
      </c>
      <c r="L28" s="65">
        <f>VLOOKUP($A28,'Return Data'!$B$7:$R$2292,17,0)</f>
        <v>39.035299999999999</v>
      </c>
      <c r="M28" s="66">
        <f t="shared" si="4"/>
        <v>5</v>
      </c>
      <c r="N28" s="65">
        <f>VLOOKUP($A28,'Return Data'!$B$7:$R$2292,14,0)</f>
        <v>26.614899999999999</v>
      </c>
      <c r="O28" s="66">
        <f t="shared" si="6"/>
        <v>3</v>
      </c>
      <c r="P28" s="65">
        <f>VLOOKUP($A28,'Return Data'!$B$7:$R$2292,15,0)</f>
        <v>19.225999999999999</v>
      </c>
      <c r="Q28" s="66">
        <f t="shared" si="7"/>
        <v>3</v>
      </c>
      <c r="R28" s="65">
        <f>VLOOKUP($A28,'Return Data'!$B$7:$R$2292,16,0)</f>
        <v>22.7211</v>
      </c>
      <c r="S28" s="67">
        <f t="shared" si="5"/>
        <v>8</v>
      </c>
    </row>
    <row r="29" spans="1:19" x14ac:dyDescent="0.3">
      <c r="A29" s="63" t="s">
        <v>937</v>
      </c>
      <c r="B29" s="64">
        <f>VLOOKUP($A29,'Return Data'!$B$7:$R$2292,3,0)</f>
        <v>44482</v>
      </c>
      <c r="C29" s="65">
        <f>VLOOKUP($A29,'Return Data'!$B$7:$R$2292,4,0)</f>
        <v>70.132800000000003</v>
      </c>
      <c r="D29" s="65">
        <f>VLOOKUP($A29,'Return Data'!$B$7:$R$2292,10,0)</f>
        <v>15.5457</v>
      </c>
      <c r="E29" s="66">
        <f t="shared" si="0"/>
        <v>12</v>
      </c>
      <c r="F29" s="65">
        <f>VLOOKUP($A29,'Return Data'!$B$7:$R$2292,11,0)</f>
        <v>31.092500000000001</v>
      </c>
      <c r="G29" s="66">
        <f t="shared" si="1"/>
        <v>20</v>
      </c>
      <c r="H29" s="65">
        <f>VLOOKUP($A29,'Return Data'!$B$7:$R$2292,12,0)</f>
        <v>34.342700000000001</v>
      </c>
      <c r="I29" s="66">
        <f t="shared" si="2"/>
        <v>17</v>
      </c>
      <c r="J29" s="65">
        <f>VLOOKUP($A29,'Return Data'!$B$7:$R$2292,13,0)</f>
        <v>72.7166</v>
      </c>
      <c r="K29" s="66">
        <f t="shared" si="3"/>
        <v>9</v>
      </c>
      <c r="L29" s="65">
        <f>VLOOKUP($A29,'Return Data'!$B$7:$R$2292,17,0)</f>
        <v>39.536799999999999</v>
      </c>
      <c r="M29" s="66">
        <f t="shared" si="4"/>
        <v>3</v>
      </c>
      <c r="N29" s="65">
        <f>VLOOKUP($A29,'Return Data'!$B$7:$R$2292,14,0)</f>
        <v>25.511399999999998</v>
      </c>
      <c r="O29" s="66">
        <f t="shared" si="6"/>
        <v>5</v>
      </c>
      <c r="P29" s="65">
        <f>VLOOKUP($A29,'Return Data'!$B$7:$R$2292,15,0)</f>
        <v>17.165400000000002</v>
      </c>
      <c r="Q29" s="66">
        <f t="shared" si="7"/>
        <v>12</v>
      </c>
      <c r="R29" s="65">
        <f>VLOOKUP($A29,'Return Data'!$B$7:$R$2292,16,0)</f>
        <v>19.66</v>
      </c>
      <c r="S29" s="67">
        <f t="shared" si="5"/>
        <v>9</v>
      </c>
    </row>
    <row r="30" spans="1:19" x14ac:dyDescent="0.3">
      <c r="A30" s="63" t="s">
        <v>1904</v>
      </c>
      <c r="B30" s="64">
        <f>VLOOKUP($A30,'Return Data'!$B$7:$R$2292,3,0)</f>
        <v>44482</v>
      </c>
      <c r="C30" s="65">
        <f>VLOOKUP($A30,'Return Data'!$B$7:$R$2292,4,0)</f>
        <v>391.74259999999998</v>
      </c>
      <c r="D30" s="65">
        <f>VLOOKUP($A30,'Return Data'!$B$7:$R$2292,10,0)</f>
        <v>9.9443999999999999</v>
      </c>
      <c r="E30" s="66">
        <f t="shared" si="0"/>
        <v>26</v>
      </c>
      <c r="F30" s="65">
        <f>VLOOKUP($A30,'Return Data'!$B$7:$R$2292,11,0)</f>
        <v>32.075699999999998</v>
      </c>
      <c r="G30" s="66">
        <f t="shared" si="1"/>
        <v>17</v>
      </c>
      <c r="H30" s="65">
        <f>VLOOKUP($A30,'Return Data'!$B$7:$R$2292,12,0)</f>
        <v>33.973999999999997</v>
      </c>
      <c r="I30" s="66">
        <f t="shared" si="2"/>
        <v>19</v>
      </c>
      <c r="J30" s="65">
        <f>VLOOKUP($A30,'Return Data'!$B$7:$R$2292,13,0)</f>
        <v>70.848399999999998</v>
      </c>
      <c r="K30" s="66">
        <f t="shared" si="3"/>
        <v>11</v>
      </c>
      <c r="L30" s="65">
        <f>VLOOKUP($A30,'Return Data'!$B$7:$R$2292,17,0)</f>
        <v>33.106400000000001</v>
      </c>
      <c r="M30" s="66">
        <f t="shared" si="4"/>
        <v>11</v>
      </c>
      <c r="N30" s="65">
        <f>VLOOKUP($A30,'Return Data'!$B$7:$R$2292,14,0)</f>
        <v>23.5825</v>
      </c>
      <c r="O30" s="66">
        <f t="shared" si="6"/>
        <v>14</v>
      </c>
      <c r="P30" s="65">
        <f>VLOOKUP($A30,'Return Data'!$B$7:$R$2292,15,0)</f>
        <v>16.8689</v>
      </c>
      <c r="Q30" s="66">
        <f t="shared" si="7"/>
        <v>13</v>
      </c>
      <c r="R30" s="65">
        <f>VLOOKUP($A30,'Return Data'!$B$7:$R$2292,16,0)</f>
        <v>18.430399999999999</v>
      </c>
      <c r="S30" s="67">
        <f t="shared" si="5"/>
        <v>14</v>
      </c>
    </row>
    <row r="31" spans="1:19" x14ac:dyDescent="0.3">
      <c r="A31" s="63" t="s">
        <v>939</v>
      </c>
      <c r="B31" s="64">
        <f>VLOOKUP($A31,'Return Data'!$B$7:$R$2292,3,0)</f>
        <v>44482</v>
      </c>
      <c r="C31" s="65">
        <f>VLOOKUP($A31,'Return Data'!$B$7:$R$2292,4,0)</f>
        <v>61.172899999999998</v>
      </c>
      <c r="D31" s="65">
        <f>VLOOKUP($A31,'Return Data'!$B$7:$R$2292,10,0)</f>
        <v>17.1648</v>
      </c>
      <c r="E31" s="66">
        <f t="shared" si="0"/>
        <v>7</v>
      </c>
      <c r="F31" s="65">
        <f>VLOOKUP($A31,'Return Data'!$B$7:$R$2292,11,0)</f>
        <v>33.119100000000003</v>
      </c>
      <c r="G31" s="66">
        <f t="shared" si="1"/>
        <v>14</v>
      </c>
      <c r="H31" s="65">
        <f>VLOOKUP($A31,'Return Data'!$B$7:$R$2292,12,0)</f>
        <v>37.825800000000001</v>
      </c>
      <c r="I31" s="66">
        <f t="shared" si="2"/>
        <v>8</v>
      </c>
      <c r="J31" s="65">
        <f>VLOOKUP($A31,'Return Data'!$B$7:$R$2292,13,0)</f>
        <v>67.381500000000003</v>
      </c>
      <c r="K31" s="66">
        <f t="shared" si="3"/>
        <v>19</v>
      </c>
      <c r="L31" s="65">
        <f>VLOOKUP($A31,'Return Data'!$B$7:$R$2292,17,0)</f>
        <v>29.382899999999999</v>
      </c>
      <c r="M31" s="66">
        <f t="shared" si="4"/>
        <v>21</v>
      </c>
      <c r="N31" s="65">
        <f>VLOOKUP($A31,'Return Data'!$B$7:$R$2292,14,0)</f>
        <v>23.6386</v>
      </c>
      <c r="O31" s="66">
        <f t="shared" si="6"/>
        <v>13</v>
      </c>
      <c r="P31" s="65">
        <f>VLOOKUP($A31,'Return Data'!$B$7:$R$2292,15,0)</f>
        <v>19.077500000000001</v>
      </c>
      <c r="Q31" s="66">
        <f t="shared" si="7"/>
        <v>4</v>
      </c>
      <c r="R31" s="65">
        <f>VLOOKUP($A31,'Return Data'!$B$7:$R$2292,16,0)</f>
        <v>17.065999999999999</v>
      </c>
      <c r="S31" s="67">
        <f t="shared" si="5"/>
        <v>18</v>
      </c>
    </row>
    <row r="32" spans="1:19" x14ac:dyDescent="0.3">
      <c r="A32" s="63" t="s">
        <v>941</v>
      </c>
      <c r="B32" s="64">
        <f>VLOOKUP($A32,'Return Data'!$B$7:$R$2292,3,0)</f>
        <v>44482</v>
      </c>
      <c r="C32" s="65">
        <f>VLOOKUP($A32,'Return Data'!$B$7:$R$2292,4,0)</f>
        <v>366.399</v>
      </c>
      <c r="D32" s="65">
        <f>VLOOKUP($A32,'Return Data'!$B$7:$R$2292,10,0)</f>
        <v>10.337400000000001</v>
      </c>
      <c r="E32" s="66">
        <f t="shared" si="0"/>
        <v>24</v>
      </c>
      <c r="F32" s="65">
        <f>VLOOKUP($A32,'Return Data'!$B$7:$R$2292,11,0)</f>
        <v>23.209599999999998</v>
      </c>
      <c r="G32" s="66">
        <f t="shared" si="1"/>
        <v>27</v>
      </c>
      <c r="H32" s="65">
        <f>VLOOKUP($A32,'Return Data'!$B$7:$R$2292,12,0)</f>
        <v>28.622499999999999</v>
      </c>
      <c r="I32" s="66">
        <f t="shared" si="2"/>
        <v>25</v>
      </c>
      <c r="J32" s="65">
        <f>VLOOKUP($A32,'Return Data'!$B$7:$R$2292,13,0)</f>
        <v>56.454900000000002</v>
      </c>
      <c r="K32" s="66">
        <f t="shared" si="3"/>
        <v>25</v>
      </c>
      <c r="L32" s="65">
        <f>VLOOKUP($A32,'Return Data'!$B$7:$R$2292,17,0)</f>
        <v>28.3962</v>
      </c>
      <c r="M32" s="66">
        <f t="shared" si="4"/>
        <v>22</v>
      </c>
      <c r="N32" s="65">
        <f>VLOOKUP($A32,'Return Data'!$B$7:$R$2292,14,0)</f>
        <v>24.2361</v>
      </c>
      <c r="O32" s="66">
        <f t="shared" si="6"/>
        <v>11</v>
      </c>
      <c r="P32" s="65">
        <f>VLOOKUP($A32,'Return Data'!$B$7:$R$2292,15,0)</f>
        <v>16.2165</v>
      </c>
      <c r="Q32" s="66">
        <f t="shared" si="7"/>
        <v>17</v>
      </c>
      <c r="R32" s="65">
        <f>VLOOKUP($A32,'Return Data'!$B$7:$R$2292,16,0)</f>
        <v>17.508700000000001</v>
      </c>
      <c r="S32" s="67">
        <f t="shared" si="5"/>
        <v>17</v>
      </c>
    </row>
    <row r="33" spans="1:19" x14ac:dyDescent="0.3">
      <c r="A33" s="63" t="s">
        <v>942</v>
      </c>
      <c r="B33" s="64">
        <f>VLOOKUP($A33,'Return Data'!$B$7:$R$2292,3,0)</f>
        <v>44482</v>
      </c>
      <c r="C33" s="65">
        <f>VLOOKUP($A33,'Return Data'!$B$7:$R$2292,4,0)</f>
        <v>17.88</v>
      </c>
      <c r="D33" s="65">
        <f>VLOOKUP($A33,'Return Data'!$B$7:$R$2292,10,0)</f>
        <v>19.279499999999999</v>
      </c>
      <c r="E33" s="66">
        <f t="shared" si="0"/>
        <v>2</v>
      </c>
      <c r="F33" s="65">
        <f>VLOOKUP($A33,'Return Data'!$B$7:$R$2292,11,0)</f>
        <v>37.221800000000002</v>
      </c>
      <c r="G33" s="66">
        <f t="shared" si="1"/>
        <v>4</v>
      </c>
      <c r="H33" s="65">
        <f>VLOOKUP($A33,'Return Data'!$B$7:$R$2292,12,0)</f>
        <v>37.221800000000002</v>
      </c>
      <c r="I33" s="66">
        <f t="shared" si="2"/>
        <v>11</v>
      </c>
      <c r="J33" s="65">
        <f>VLOOKUP($A33,'Return Data'!$B$7:$R$2292,13,0)</f>
        <v>62.99</v>
      </c>
      <c r="K33" s="66">
        <f t="shared" si="3"/>
        <v>22</v>
      </c>
      <c r="L33" s="65"/>
      <c r="M33" s="66"/>
      <c r="N33" s="65"/>
      <c r="O33" s="66"/>
      <c r="P33" s="65"/>
      <c r="Q33" s="66"/>
      <c r="R33" s="65">
        <f>VLOOKUP($A33,'Return Data'!$B$7:$R$2292,16,0)</f>
        <v>36.792499999999997</v>
      </c>
      <c r="S33" s="67">
        <f t="shared" si="5"/>
        <v>2</v>
      </c>
    </row>
    <row r="34" spans="1:19" x14ac:dyDescent="0.3">
      <c r="A34" s="63" t="s">
        <v>944</v>
      </c>
      <c r="B34" s="64">
        <f>VLOOKUP($A34,'Return Data'!$B$7:$R$2292,3,0)</f>
        <v>44482</v>
      </c>
      <c r="C34" s="65">
        <f>VLOOKUP($A34,'Return Data'!$B$7:$R$2292,4,0)</f>
        <v>107.6969</v>
      </c>
      <c r="D34" s="65">
        <f>VLOOKUP($A34,'Return Data'!$B$7:$R$2292,10,0)</f>
        <v>12.672599999999999</v>
      </c>
      <c r="E34" s="66">
        <f t="shared" si="0"/>
        <v>18</v>
      </c>
      <c r="F34" s="65">
        <f>VLOOKUP($A34,'Return Data'!$B$7:$R$2292,11,0)</f>
        <v>33.359000000000002</v>
      </c>
      <c r="G34" s="66">
        <f t="shared" si="1"/>
        <v>10</v>
      </c>
      <c r="H34" s="65">
        <f>VLOOKUP($A34,'Return Data'!$B$7:$R$2292,12,0)</f>
        <v>39.540999999999997</v>
      </c>
      <c r="I34" s="66">
        <f t="shared" si="2"/>
        <v>7</v>
      </c>
      <c r="J34" s="65">
        <f>VLOOKUP($A34,'Return Data'!$B$7:$R$2292,13,0)</f>
        <v>79.2684</v>
      </c>
      <c r="K34" s="66">
        <f t="shared" si="3"/>
        <v>4</v>
      </c>
      <c r="L34" s="65">
        <f>VLOOKUP($A34,'Return Data'!$B$7:$R$2292,17,0)</f>
        <v>35.003399999999999</v>
      </c>
      <c r="M34" s="66">
        <f t="shared" si="4"/>
        <v>8</v>
      </c>
      <c r="N34" s="65">
        <f>VLOOKUP($A34,'Return Data'!$B$7:$R$2292,14,0)</f>
        <v>21.932200000000002</v>
      </c>
      <c r="O34" s="66">
        <f t="shared" si="6"/>
        <v>18</v>
      </c>
      <c r="P34" s="65">
        <f>VLOOKUP($A34,'Return Data'!$B$7:$R$2292,15,0)</f>
        <v>15.0898</v>
      </c>
      <c r="Q34" s="66">
        <f t="shared" si="7"/>
        <v>20</v>
      </c>
      <c r="R34" s="65">
        <f>VLOOKUP($A34,'Return Data'!$B$7:$R$2292,16,0)</f>
        <v>15.038399999999999</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14.651555555555557</v>
      </c>
      <c r="E36" s="74"/>
      <c r="F36" s="75">
        <f>AVERAGE(F8:F34)</f>
        <v>32.356059259259261</v>
      </c>
      <c r="G36" s="74"/>
      <c r="H36" s="75">
        <f>AVERAGE(H8:H34)</f>
        <v>35.926470370370367</v>
      </c>
      <c r="I36" s="74"/>
      <c r="J36" s="75">
        <f>AVERAGE(J8:J34)</f>
        <v>69.106848148148146</v>
      </c>
      <c r="K36" s="74"/>
      <c r="L36" s="75">
        <f>AVERAGE(L8:L34)</f>
        <v>33.776004166666667</v>
      </c>
      <c r="M36" s="74"/>
      <c r="N36" s="75">
        <f>AVERAGE(N8:N34)</f>
        <v>24.133704545454545</v>
      </c>
      <c r="O36" s="74"/>
      <c r="P36" s="75">
        <f>AVERAGE(P8:P34)</f>
        <v>17.325904545454545</v>
      </c>
      <c r="Q36" s="74"/>
      <c r="R36" s="75">
        <f>AVERAGE(R8:R34)</f>
        <v>20.841881481481479</v>
      </c>
      <c r="S36" s="76"/>
    </row>
    <row r="37" spans="1:19" x14ac:dyDescent="0.3">
      <c r="A37" s="73" t="s">
        <v>28</v>
      </c>
      <c r="B37" s="74"/>
      <c r="C37" s="74"/>
      <c r="D37" s="75">
        <f>MIN(D8:D34)</f>
        <v>9.5498999999999992</v>
      </c>
      <c r="E37" s="74"/>
      <c r="F37" s="75">
        <f>MIN(F8:F34)</f>
        <v>23.209599999999998</v>
      </c>
      <c r="G37" s="74"/>
      <c r="H37" s="75">
        <f>MIN(H8:H34)</f>
        <v>25.917300000000001</v>
      </c>
      <c r="I37" s="74"/>
      <c r="J37" s="75">
        <f>MIN(J8:J34)</f>
        <v>48.619799999999998</v>
      </c>
      <c r="K37" s="74"/>
      <c r="L37" s="75">
        <f>MIN(L8:L34)</f>
        <v>27.902699999999999</v>
      </c>
      <c r="M37" s="74"/>
      <c r="N37" s="75">
        <f>MIN(N8:N34)</f>
        <v>19.188199999999998</v>
      </c>
      <c r="O37" s="74"/>
      <c r="P37" s="75">
        <f>MIN(P8:P34)</f>
        <v>14.185700000000001</v>
      </c>
      <c r="Q37" s="74"/>
      <c r="R37" s="75">
        <f>MIN(R8:R34)</f>
        <v>13.2141</v>
      </c>
      <c r="S37" s="76"/>
    </row>
    <row r="38" spans="1:19" ht="15" thickBot="1" x14ac:dyDescent="0.35">
      <c r="A38" s="77" t="s">
        <v>29</v>
      </c>
      <c r="B38" s="78"/>
      <c r="C38" s="78"/>
      <c r="D38" s="79">
        <f>MAX(D8:D34)</f>
        <v>19.808</v>
      </c>
      <c r="E38" s="78"/>
      <c r="F38" s="79">
        <f>MAX(F8:F34)</f>
        <v>37.610700000000001</v>
      </c>
      <c r="G38" s="78"/>
      <c r="H38" s="79">
        <f>MAX(H8:H34)</f>
        <v>45.570399999999999</v>
      </c>
      <c r="I38" s="78"/>
      <c r="J38" s="79">
        <f>MAX(J8:J34)</f>
        <v>84.858500000000006</v>
      </c>
      <c r="K38" s="78"/>
      <c r="L38" s="79">
        <f>MAX(L8:L34)</f>
        <v>41.1751</v>
      </c>
      <c r="M38" s="78"/>
      <c r="N38" s="79">
        <f>MAX(N8:N34)</f>
        <v>30.462</v>
      </c>
      <c r="O38" s="78"/>
      <c r="P38" s="79">
        <f>MAX(P8:P34)</f>
        <v>22.545200000000001</v>
      </c>
      <c r="Q38" s="78"/>
      <c r="R38" s="79">
        <f>MAX(R8:R34)</f>
        <v>39.868000000000002</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Data'!$B$7:$R$2292,3,0)</f>
        <v>44482</v>
      </c>
      <c r="C8" s="65">
        <f>VLOOKUP($A8,'Return Data'!$B$7:$R$2292,4,0)</f>
        <v>860.008748377453</v>
      </c>
      <c r="D8" s="65">
        <f>VLOOKUP($A8,'Return Data'!$B$7:$R$2292,10,0)</f>
        <v>17.018999999999998</v>
      </c>
      <c r="E8" s="66">
        <f t="shared" ref="E8:E34" si="0">RANK(D8,D$8:D$34,0)</f>
        <v>5</v>
      </c>
      <c r="F8" s="65">
        <f>VLOOKUP($A8,'Return Data'!$B$7:$R$2292,11,0)</f>
        <v>32.710999999999999</v>
      </c>
      <c r="G8" s="66">
        <f t="shared" ref="G8:G34" si="1">RANK(F8,F$8:F$34,0)</f>
        <v>10</v>
      </c>
      <c r="H8" s="65">
        <f>VLOOKUP($A8,'Return Data'!$B$7:$R$2292,12,0)</f>
        <v>36.079900000000002</v>
      </c>
      <c r="I8" s="66">
        <f>RANK(H8,H$8:H$34,0)</f>
        <v>11</v>
      </c>
      <c r="J8" s="65">
        <f>VLOOKUP($A8,'Return Data'!$B$7:$R$2292,13,0)</f>
        <v>68.693700000000007</v>
      </c>
      <c r="K8" s="66">
        <f>RANK(J8,J$8:J$34,0)</f>
        <v>12</v>
      </c>
      <c r="L8" s="65">
        <f>VLOOKUP($A8,'Return Data'!$B$7:$R$2292,17,0)</f>
        <v>34.845199999999998</v>
      </c>
      <c r="M8" s="66">
        <f>RANK(L8,L$8:L$34,0)</f>
        <v>6</v>
      </c>
      <c r="N8" s="65">
        <f>VLOOKUP($A8,'Return Data'!$B$7:$R$2292,14,0)</f>
        <v>23.891100000000002</v>
      </c>
      <c r="O8" s="66">
        <f>RANK(N8,N$8:N$34,0)</f>
        <v>6</v>
      </c>
      <c r="P8" s="65">
        <f>VLOOKUP($A8,'Return Data'!$B$7:$R$2292,15,0)</f>
        <v>15.0771</v>
      </c>
      <c r="Q8" s="66">
        <f>RANK(P8,P$8:P$34,0)</f>
        <v>15</v>
      </c>
      <c r="R8" s="65">
        <f>VLOOKUP($A8,'Return Data'!$B$7:$R$2292,16,0)</f>
        <v>18.465499999999999</v>
      </c>
      <c r="S8" s="67">
        <f>RANK(R8,R$8:R$34,0)</f>
        <v>12</v>
      </c>
    </row>
    <row r="9" spans="1:20" x14ac:dyDescent="0.3">
      <c r="A9" s="63" t="s">
        <v>901</v>
      </c>
      <c r="B9" s="64">
        <f>VLOOKUP($A9,'Return Data'!$B$7:$R$2292,3,0)</f>
        <v>44482</v>
      </c>
      <c r="C9" s="65">
        <f>VLOOKUP($A9,'Return Data'!$B$7:$R$2292,4,0)</f>
        <v>21.71</v>
      </c>
      <c r="D9" s="65">
        <f>VLOOKUP($A9,'Return Data'!$B$7:$R$2292,10,0)</f>
        <v>14.443899999999999</v>
      </c>
      <c r="E9" s="66">
        <f t="shared" si="0"/>
        <v>14</v>
      </c>
      <c r="F9" s="65">
        <f>VLOOKUP($A9,'Return Data'!$B$7:$R$2292,11,0)</f>
        <v>36.369300000000003</v>
      </c>
      <c r="G9" s="66">
        <f t="shared" si="1"/>
        <v>3</v>
      </c>
      <c r="H9" s="65">
        <f>VLOOKUP($A9,'Return Data'!$B$7:$R$2292,12,0)</f>
        <v>43.965499999999999</v>
      </c>
      <c r="I9" s="66">
        <f t="shared" ref="I9:I34" si="2">RANK(H9,H$8:H$34,0)</f>
        <v>1</v>
      </c>
      <c r="J9" s="65">
        <f>VLOOKUP($A9,'Return Data'!$B$7:$R$2292,13,0)</f>
        <v>74.097800000000007</v>
      </c>
      <c r="K9" s="66">
        <f t="shared" ref="K9:K34" si="3">RANK(J9,J$8:J$34,0)</f>
        <v>6</v>
      </c>
      <c r="L9" s="65">
        <f>VLOOKUP($A9,'Return Data'!$B$7:$R$2292,17,0)</f>
        <v>38.729700000000001</v>
      </c>
      <c r="M9" s="66">
        <f t="shared" ref="M9:M34" si="4">RANK(L9,L$8:L$34,0)</f>
        <v>2</v>
      </c>
      <c r="N9" s="65"/>
      <c r="O9" s="66"/>
      <c r="P9" s="65"/>
      <c r="Q9" s="66"/>
      <c r="R9" s="65">
        <f>VLOOKUP($A9,'Return Data'!$B$7:$R$2292,16,0)</f>
        <v>29.7316</v>
      </c>
      <c r="S9" s="67">
        <f t="shared" ref="S9:S34" si="5">RANK(R9,R$8:R$34,0)</f>
        <v>4</v>
      </c>
    </row>
    <row r="10" spans="1:20" x14ac:dyDescent="0.3">
      <c r="A10" s="63" t="s">
        <v>903</v>
      </c>
      <c r="B10" s="64">
        <f>VLOOKUP($A10,'Return Data'!$B$7:$R$2292,3,0)</f>
        <v>44482</v>
      </c>
      <c r="C10" s="65">
        <f>VLOOKUP($A10,'Return Data'!$B$7:$R$2292,4,0)</f>
        <v>57.72</v>
      </c>
      <c r="D10" s="65">
        <f>VLOOKUP($A10,'Return Data'!$B$7:$R$2292,10,0)</f>
        <v>12.0124</v>
      </c>
      <c r="E10" s="66">
        <f t="shared" si="0"/>
        <v>22</v>
      </c>
      <c r="F10" s="65">
        <f>VLOOKUP($A10,'Return Data'!$B$7:$R$2292,11,0)</f>
        <v>32.689700000000002</v>
      </c>
      <c r="G10" s="66">
        <f t="shared" si="1"/>
        <v>11</v>
      </c>
      <c r="H10" s="65">
        <f>VLOOKUP($A10,'Return Data'!$B$7:$R$2292,12,0)</f>
        <v>32.628700000000002</v>
      </c>
      <c r="I10" s="66">
        <f t="shared" si="2"/>
        <v>19</v>
      </c>
      <c r="J10" s="65">
        <f>VLOOKUP($A10,'Return Data'!$B$7:$R$2292,13,0)</f>
        <v>60.288800000000002</v>
      </c>
      <c r="K10" s="66">
        <f t="shared" si="3"/>
        <v>23</v>
      </c>
      <c r="L10" s="65">
        <f>VLOOKUP($A10,'Return Data'!$B$7:$R$2292,17,0)</f>
        <v>30.941400000000002</v>
      </c>
      <c r="M10" s="66">
        <f t="shared" si="4"/>
        <v>14</v>
      </c>
      <c r="N10" s="65">
        <f>VLOOKUP($A10,'Return Data'!$B$7:$R$2292,14,0)</f>
        <v>21.7989</v>
      </c>
      <c r="O10" s="66">
        <f t="shared" ref="O10:O34" si="6">RANK(N10,N$8:N$34,0)</f>
        <v>16</v>
      </c>
      <c r="P10" s="65">
        <f>VLOOKUP($A10,'Return Data'!$B$7:$R$2292,15,0)</f>
        <v>13.929600000000001</v>
      </c>
      <c r="Q10" s="66">
        <f t="shared" ref="Q10:Q34" si="7">RANK(P10,P$8:P$34,0)</f>
        <v>20</v>
      </c>
      <c r="R10" s="65">
        <f>VLOOKUP($A10,'Return Data'!$B$7:$R$2292,16,0)</f>
        <v>14.452500000000001</v>
      </c>
      <c r="S10" s="67">
        <f t="shared" si="5"/>
        <v>18</v>
      </c>
    </row>
    <row r="11" spans="1:20" x14ac:dyDescent="0.3">
      <c r="A11" s="63" t="s">
        <v>905</v>
      </c>
      <c r="B11" s="64">
        <f>VLOOKUP($A11,'Return Data'!$B$7:$R$2292,3,0)</f>
        <v>44482</v>
      </c>
      <c r="C11" s="65">
        <f>VLOOKUP($A11,'Return Data'!$B$7:$R$2292,4,0)</f>
        <v>170.5</v>
      </c>
      <c r="D11" s="65">
        <f>VLOOKUP($A11,'Return Data'!$B$7:$R$2292,10,0)</f>
        <v>15.265000000000001</v>
      </c>
      <c r="E11" s="66">
        <f t="shared" si="0"/>
        <v>11</v>
      </c>
      <c r="F11" s="65">
        <f>VLOOKUP($A11,'Return Data'!$B$7:$R$2292,11,0)</f>
        <v>34.262500000000003</v>
      </c>
      <c r="G11" s="66">
        <f t="shared" si="1"/>
        <v>7</v>
      </c>
      <c r="H11" s="65">
        <f>VLOOKUP($A11,'Return Data'!$B$7:$R$2292,12,0)</f>
        <v>35.813299999999998</v>
      </c>
      <c r="I11" s="66">
        <f t="shared" si="2"/>
        <v>12</v>
      </c>
      <c r="J11" s="65">
        <f>VLOOKUP($A11,'Return Data'!$B$7:$R$2292,13,0)</f>
        <v>67.715900000000005</v>
      </c>
      <c r="K11" s="66">
        <f t="shared" si="3"/>
        <v>14</v>
      </c>
      <c r="L11" s="65">
        <f>VLOOKUP($A11,'Return Data'!$B$7:$R$2292,17,0)</f>
        <v>37.856200000000001</v>
      </c>
      <c r="M11" s="66">
        <f t="shared" si="4"/>
        <v>4</v>
      </c>
      <c r="N11" s="65">
        <f>VLOOKUP($A11,'Return Data'!$B$7:$R$2292,14,0)</f>
        <v>26.215499999999999</v>
      </c>
      <c r="O11" s="66">
        <f t="shared" si="6"/>
        <v>2</v>
      </c>
      <c r="P11" s="65">
        <f>VLOOKUP($A11,'Return Data'!$B$7:$R$2292,15,0)</f>
        <v>19.061299999999999</v>
      </c>
      <c r="Q11" s="66">
        <f t="shared" si="7"/>
        <v>2</v>
      </c>
      <c r="R11" s="65">
        <f>VLOOKUP($A11,'Return Data'!$B$7:$R$2292,16,0)</f>
        <v>18.6282</v>
      </c>
      <c r="S11" s="67">
        <f t="shared" si="5"/>
        <v>11</v>
      </c>
    </row>
    <row r="12" spans="1:20" x14ac:dyDescent="0.3">
      <c r="A12" s="63" t="s">
        <v>907</v>
      </c>
      <c r="B12" s="64">
        <f>VLOOKUP($A12,'Return Data'!$B$7:$R$2292,3,0)</f>
        <v>44482</v>
      </c>
      <c r="C12" s="65">
        <f>VLOOKUP($A12,'Return Data'!$B$7:$R$2292,4,0)</f>
        <v>374.30700000000002</v>
      </c>
      <c r="D12" s="65">
        <f>VLOOKUP($A12,'Return Data'!$B$7:$R$2292,10,0)</f>
        <v>9.2981999999999996</v>
      </c>
      <c r="E12" s="66">
        <f t="shared" si="0"/>
        <v>27</v>
      </c>
      <c r="F12" s="65">
        <f>VLOOKUP($A12,'Return Data'!$B$7:$R$2292,11,0)</f>
        <v>28.353000000000002</v>
      </c>
      <c r="G12" s="66">
        <f t="shared" si="1"/>
        <v>23</v>
      </c>
      <c r="H12" s="65">
        <f>VLOOKUP($A12,'Return Data'!$B$7:$R$2292,12,0)</f>
        <v>31.6036</v>
      </c>
      <c r="I12" s="66">
        <f t="shared" si="2"/>
        <v>23</v>
      </c>
      <c r="J12" s="65">
        <f>VLOOKUP($A12,'Return Data'!$B$7:$R$2292,13,0)</f>
        <v>67.504400000000004</v>
      </c>
      <c r="K12" s="66">
        <f t="shared" si="3"/>
        <v>15</v>
      </c>
      <c r="L12" s="65">
        <f>VLOOKUP($A12,'Return Data'!$B$7:$R$2292,17,0)</f>
        <v>30.4559</v>
      </c>
      <c r="M12" s="66">
        <f t="shared" si="4"/>
        <v>17</v>
      </c>
      <c r="N12" s="65">
        <f>VLOOKUP($A12,'Return Data'!$B$7:$R$2292,14,0)</f>
        <v>23.244900000000001</v>
      </c>
      <c r="O12" s="66">
        <f t="shared" si="6"/>
        <v>11</v>
      </c>
      <c r="P12" s="65">
        <f>VLOOKUP($A12,'Return Data'!$B$7:$R$2292,15,0)</f>
        <v>16.219799999999999</v>
      </c>
      <c r="Q12" s="66">
        <f t="shared" si="7"/>
        <v>10</v>
      </c>
      <c r="R12" s="65">
        <f>VLOOKUP($A12,'Return Data'!$B$7:$R$2292,16,0)</f>
        <v>18.421500000000002</v>
      </c>
      <c r="S12" s="67">
        <f t="shared" si="5"/>
        <v>13</v>
      </c>
    </row>
    <row r="13" spans="1:20" x14ac:dyDescent="0.3">
      <c r="A13" s="63" t="s">
        <v>909</v>
      </c>
      <c r="B13" s="64">
        <f>VLOOKUP($A13,'Return Data'!$B$7:$R$2292,3,0)</f>
        <v>44482</v>
      </c>
      <c r="C13" s="65">
        <f>VLOOKUP($A13,'Return Data'!$B$7:$R$2292,4,0)</f>
        <v>54.363999999999997</v>
      </c>
      <c r="D13" s="65">
        <f>VLOOKUP($A13,'Return Data'!$B$7:$R$2292,10,0)</f>
        <v>12.1624</v>
      </c>
      <c r="E13" s="66">
        <f t="shared" si="0"/>
        <v>20</v>
      </c>
      <c r="F13" s="65">
        <f>VLOOKUP($A13,'Return Data'!$B$7:$R$2292,11,0)</f>
        <v>29.441199999999998</v>
      </c>
      <c r="G13" s="66">
        <f t="shared" si="1"/>
        <v>21</v>
      </c>
      <c r="H13" s="65">
        <f>VLOOKUP($A13,'Return Data'!$B$7:$R$2292,12,0)</f>
        <v>33.677599999999998</v>
      </c>
      <c r="I13" s="66">
        <f t="shared" si="2"/>
        <v>15</v>
      </c>
      <c r="J13" s="65">
        <f>VLOOKUP($A13,'Return Data'!$B$7:$R$2292,13,0)</f>
        <v>65.1096</v>
      </c>
      <c r="K13" s="66">
        <f t="shared" si="3"/>
        <v>18</v>
      </c>
      <c r="L13" s="65">
        <f>VLOOKUP($A13,'Return Data'!$B$7:$R$2292,17,0)</f>
        <v>32.091999999999999</v>
      </c>
      <c r="M13" s="66">
        <f t="shared" si="4"/>
        <v>11</v>
      </c>
      <c r="N13" s="65">
        <f>VLOOKUP($A13,'Return Data'!$B$7:$R$2292,14,0)</f>
        <v>24.162199999999999</v>
      </c>
      <c r="O13" s="66">
        <f t="shared" si="6"/>
        <v>5</v>
      </c>
      <c r="P13" s="65">
        <f>VLOOKUP($A13,'Return Data'!$B$7:$R$2292,15,0)</f>
        <v>17.4741</v>
      </c>
      <c r="Q13" s="66">
        <f t="shared" si="7"/>
        <v>5</v>
      </c>
      <c r="R13" s="65">
        <f>VLOOKUP($A13,'Return Data'!$B$7:$R$2292,16,0)</f>
        <v>12.53</v>
      </c>
      <c r="S13" s="67">
        <f t="shared" si="5"/>
        <v>27</v>
      </c>
    </row>
    <row r="14" spans="1:20" x14ac:dyDescent="0.3">
      <c r="A14" s="63" t="s">
        <v>910</v>
      </c>
      <c r="B14" s="64">
        <f>VLOOKUP($A14,'Return Data'!$B$7:$R$2292,3,0)</f>
        <v>44482</v>
      </c>
      <c r="C14" s="65">
        <f>VLOOKUP($A14,'Return Data'!$B$7:$R$2292,4,0)</f>
        <v>129.95910000000001</v>
      </c>
      <c r="D14" s="65">
        <f>VLOOKUP($A14,'Return Data'!$B$7:$R$2292,10,0)</f>
        <v>13.984</v>
      </c>
      <c r="E14" s="66">
        <f t="shared" si="0"/>
        <v>17</v>
      </c>
      <c r="F14" s="65">
        <f>VLOOKUP($A14,'Return Data'!$B$7:$R$2292,11,0)</f>
        <v>34.306699999999999</v>
      </c>
      <c r="G14" s="66">
        <f t="shared" si="1"/>
        <v>6</v>
      </c>
      <c r="H14" s="65">
        <f>VLOOKUP($A14,'Return Data'!$B$7:$R$2292,12,0)</f>
        <v>35.374899999999997</v>
      </c>
      <c r="I14" s="66">
        <f t="shared" si="2"/>
        <v>14</v>
      </c>
      <c r="J14" s="65">
        <f>VLOOKUP($A14,'Return Data'!$B$7:$R$2292,13,0)</f>
        <v>78.0715</v>
      </c>
      <c r="K14" s="66">
        <f t="shared" si="3"/>
        <v>4</v>
      </c>
      <c r="L14" s="65">
        <f>VLOOKUP($A14,'Return Data'!$B$7:$R$2292,17,0)</f>
        <v>31.082599999999999</v>
      </c>
      <c r="M14" s="66">
        <f t="shared" si="4"/>
        <v>13</v>
      </c>
      <c r="N14" s="65">
        <f>VLOOKUP($A14,'Return Data'!$B$7:$R$2292,14,0)</f>
        <v>20.603100000000001</v>
      </c>
      <c r="O14" s="66">
        <f t="shared" si="6"/>
        <v>19</v>
      </c>
      <c r="P14" s="65">
        <f>VLOOKUP($A14,'Return Data'!$B$7:$R$2292,15,0)</f>
        <v>14.232200000000001</v>
      </c>
      <c r="Q14" s="66">
        <f t="shared" si="7"/>
        <v>19</v>
      </c>
      <c r="R14" s="65">
        <f>VLOOKUP($A14,'Return Data'!$B$7:$R$2292,16,0)</f>
        <v>16.677299999999999</v>
      </c>
      <c r="S14" s="67">
        <f t="shared" si="5"/>
        <v>15</v>
      </c>
    </row>
    <row r="15" spans="1:20" x14ac:dyDescent="0.3">
      <c r="A15" s="63" t="s">
        <v>2030</v>
      </c>
      <c r="B15" s="64">
        <f>VLOOKUP($A15,'Return Data'!$B$7:$R$2292,3,0)</f>
        <v>44482</v>
      </c>
      <c r="C15" s="65">
        <f>VLOOKUP($A15,'Return Data'!$B$7:$R$2292,4,0)</f>
        <v>263.12988585932601</v>
      </c>
      <c r="D15" s="65">
        <f>VLOOKUP($A15,'Return Data'!$B$7:$R$2292,10,0)</f>
        <v>16.8094</v>
      </c>
      <c r="E15" s="66">
        <f t="shared" si="0"/>
        <v>7</v>
      </c>
      <c r="F15" s="65">
        <f>VLOOKUP($A15,'Return Data'!$B$7:$R$2292,11,0)</f>
        <v>35.820599999999999</v>
      </c>
      <c r="G15" s="66">
        <f t="shared" si="1"/>
        <v>5</v>
      </c>
      <c r="H15" s="65">
        <f>VLOOKUP($A15,'Return Data'!$B$7:$R$2292,12,0)</f>
        <v>41.1813</v>
      </c>
      <c r="I15" s="66">
        <f t="shared" si="2"/>
        <v>3</v>
      </c>
      <c r="J15" s="65">
        <f>VLOOKUP($A15,'Return Data'!$B$7:$R$2292,13,0)</f>
        <v>81.122699999999995</v>
      </c>
      <c r="K15" s="66">
        <f t="shared" si="3"/>
        <v>2</v>
      </c>
      <c r="L15" s="65">
        <f>VLOOKUP($A15,'Return Data'!$B$7:$R$2292,17,0)</f>
        <v>34.570700000000002</v>
      </c>
      <c r="M15" s="66">
        <f t="shared" si="4"/>
        <v>7</v>
      </c>
      <c r="N15" s="65">
        <f>VLOOKUP($A15,'Return Data'!$B$7:$R$2292,14,0)</f>
        <v>23.429300000000001</v>
      </c>
      <c r="O15" s="66">
        <f t="shared" si="6"/>
        <v>8</v>
      </c>
      <c r="P15" s="65">
        <f>VLOOKUP($A15,'Return Data'!$B$7:$R$2292,15,0)</f>
        <v>16.459299999999999</v>
      </c>
      <c r="Q15" s="66">
        <f t="shared" si="7"/>
        <v>9</v>
      </c>
      <c r="R15" s="65">
        <f>VLOOKUP($A15,'Return Data'!$B$7:$R$2292,16,0)</f>
        <v>12.545500000000001</v>
      </c>
      <c r="S15" s="67">
        <f t="shared" si="5"/>
        <v>26</v>
      </c>
    </row>
    <row r="16" spans="1:20" x14ac:dyDescent="0.3">
      <c r="A16" s="63" t="s">
        <v>913</v>
      </c>
      <c r="B16" s="64">
        <f>VLOOKUP($A16,'Return Data'!$B$7:$R$2292,3,0)</f>
        <v>44482</v>
      </c>
      <c r="C16" s="65">
        <f>VLOOKUP($A16,'Return Data'!$B$7:$R$2292,4,0)</f>
        <v>16.702400000000001</v>
      </c>
      <c r="D16" s="65">
        <f>VLOOKUP($A16,'Return Data'!$B$7:$R$2292,10,0)</f>
        <v>14.477600000000001</v>
      </c>
      <c r="E16" s="66">
        <f t="shared" si="0"/>
        <v>13</v>
      </c>
      <c r="F16" s="65">
        <f>VLOOKUP($A16,'Return Data'!$B$7:$R$2292,11,0)</f>
        <v>31.113399999999999</v>
      </c>
      <c r="G16" s="66">
        <f t="shared" si="1"/>
        <v>18</v>
      </c>
      <c r="H16" s="65">
        <f>VLOOKUP($A16,'Return Data'!$B$7:$R$2292,12,0)</f>
        <v>32.595599999999997</v>
      </c>
      <c r="I16" s="66">
        <f t="shared" si="2"/>
        <v>20</v>
      </c>
      <c r="J16" s="65">
        <f>VLOOKUP($A16,'Return Data'!$B$7:$R$2292,13,0)</f>
        <v>64.966899999999995</v>
      </c>
      <c r="K16" s="66">
        <f t="shared" si="3"/>
        <v>19</v>
      </c>
      <c r="L16" s="65">
        <f>VLOOKUP($A16,'Return Data'!$B$7:$R$2292,17,0)</f>
        <v>30.867799999999999</v>
      </c>
      <c r="M16" s="66">
        <f t="shared" si="4"/>
        <v>15</v>
      </c>
      <c r="N16" s="65"/>
      <c r="O16" s="66"/>
      <c r="P16" s="65"/>
      <c r="Q16" s="66"/>
      <c r="R16" s="65">
        <f>VLOOKUP($A16,'Return Data'!$B$7:$R$2292,16,0)</f>
        <v>22.302299999999999</v>
      </c>
      <c r="S16" s="67">
        <f t="shared" si="5"/>
        <v>7</v>
      </c>
    </row>
    <row r="17" spans="1:19" x14ac:dyDescent="0.3">
      <c r="A17" s="63" t="s">
        <v>914</v>
      </c>
      <c r="B17" s="64">
        <f>VLOOKUP($A17,'Return Data'!$B$7:$R$2292,3,0)</f>
        <v>44482</v>
      </c>
      <c r="C17" s="65">
        <f>VLOOKUP($A17,'Return Data'!$B$7:$R$2292,4,0)</f>
        <v>556.04999999999995</v>
      </c>
      <c r="D17" s="65">
        <f>VLOOKUP($A17,'Return Data'!$B$7:$R$2292,10,0)</f>
        <v>19.570399999999999</v>
      </c>
      <c r="E17" s="66">
        <f t="shared" si="0"/>
        <v>1</v>
      </c>
      <c r="F17" s="65">
        <f>VLOOKUP($A17,'Return Data'!$B$7:$R$2292,11,0)</f>
        <v>37.083100000000002</v>
      </c>
      <c r="G17" s="66">
        <f t="shared" si="1"/>
        <v>1</v>
      </c>
      <c r="H17" s="65">
        <f>VLOOKUP($A17,'Return Data'!$B$7:$R$2292,12,0)</f>
        <v>40.825600000000001</v>
      </c>
      <c r="I17" s="66">
        <f t="shared" si="2"/>
        <v>4</v>
      </c>
      <c r="J17" s="65">
        <f>VLOOKUP($A17,'Return Data'!$B$7:$R$2292,13,0)</f>
        <v>83.460400000000007</v>
      </c>
      <c r="K17" s="66">
        <f t="shared" si="3"/>
        <v>1</v>
      </c>
      <c r="L17" s="65">
        <f>VLOOKUP($A17,'Return Data'!$B$7:$R$2292,17,0)</f>
        <v>33.630000000000003</v>
      </c>
      <c r="M17" s="66">
        <f t="shared" si="4"/>
        <v>9</v>
      </c>
      <c r="N17" s="65">
        <f>VLOOKUP($A17,'Return Data'!$B$7:$R$2292,14,0)</f>
        <v>22.365400000000001</v>
      </c>
      <c r="O17" s="66">
        <f t="shared" si="6"/>
        <v>14</v>
      </c>
      <c r="P17" s="65">
        <f>VLOOKUP($A17,'Return Data'!$B$7:$R$2292,15,0)</f>
        <v>16.0425</v>
      </c>
      <c r="Q17" s="66">
        <f t="shared" si="7"/>
        <v>13</v>
      </c>
      <c r="R17" s="65">
        <f>VLOOKUP($A17,'Return Data'!$B$7:$R$2292,16,0)</f>
        <v>18.840299999999999</v>
      </c>
      <c r="S17" s="67">
        <f t="shared" si="5"/>
        <v>9</v>
      </c>
    </row>
    <row r="18" spans="1:19" x14ac:dyDescent="0.3">
      <c r="A18" s="63" t="s">
        <v>917</v>
      </c>
      <c r="B18" s="64">
        <f>VLOOKUP($A18,'Return Data'!$B$7:$R$2292,3,0)</f>
        <v>44482</v>
      </c>
      <c r="C18" s="65">
        <f>VLOOKUP($A18,'Return Data'!$B$7:$R$2292,4,0)</f>
        <v>72.23</v>
      </c>
      <c r="D18" s="65">
        <f>VLOOKUP($A18,'Return Data'!$B$7:$R$2292,10,0)</f>
        <v>12.210699999999999</v>
      </c>
      <c r="E18" s="66">
        <f t="shared" si="0"/>
        <v>19</v>
      </c>
      <c r="F18" s="65">
        <f>VLOOKUP($A18,'Return Data'!$B$7:$R$2292,11,0)</f>
        <v>28.9361</v>
      </c>
      <c r="G18" s="66">
        <f t="shared" si="1"/>
        <v>22</v>
      </c>
      <c r="H18" s="65">
        <f>VLOOKUP($A18,'Return Data'!$B$7:$R$2292,12,0)</f>
        <v>31.758500000000002</v>
      </c>
      <c r="I18" s="66">
        <f t="shared" si="2"/>
        <v>22</v>
      </c>
      <c r="J18" s="65">
        <f>VLOOKUP($A18,'Return Data'!$B$7:$R$2292,13,0)</f>
        <v>63.157899999999998</v>
      </c>
      <c r="K18" s="66">
        <f t="shared" si="3"/>
        <v>20</v>
      </c>
      <c r="L18" s="65">
        <f>VLOOKUP($A18,'Return Data'!$B$7:$R$2292,17,0)</f>
        <v>30.133099999999999</v>
      </c>
      <c r="M18" s="66">
        <f t="shared" si="4"/>
        <v>18</v>
      </c>
      <c r="N18" s="65">
        <f>VLOOKUP($A18,'Return Data'!$B$7:$R$2292,14,0)</f>
        <v>19.912199999999999</v>
      </c>
      <c r="O18" s="66">
        <f t="shared" si="6"/>
        <v>21</v>
      </c>
      <c r="P18" s="65">
        <f>VLOOKUP($A18,'Return Data'!$B$7:$R$2292,15,0)</f>
        <v>15.021699999999999</v>
      </c>
      <c r="Q18" s="66">
        <f t="shared" si="7"/>
        <v>17</v>
      </c>
      <c r="R18" s="65">
        <f>VLOOKUP($A18,'Return Data'!$B$7:$R$2292,16,0)</f>
        <v>12.9908</v>
      </c>
      <c r="S18" s="67">
        <f t="shared" si="5"/>
        <v>23</v>
      </c>
    </row>
    <row r="19" spans="1:19" x14ac:dyDescent="0.3">
      <c r="A19" s="63" t="s">
        <v>918</v>
      </c>
      <c r="B19" s="64">
        <f>VLOOKUP($A19,'Return Data'!$B$7:$R$2292,3,0)</f>
        <v>44482</v>
      </c>
      <c r="C19" s="65">
        <f>VLOOKUP($A19,'Return Data'!$B$7:$R$2292,4,0)</f>
        <v>54.4</v>
      </c>
      <c r="D19" s="65">
        <f>VLOOKUP($A19,'Return Data'!$B$7:$R$2292,10,0)</f>
        <v>11.202</v>
      </c>
      <c r="E19" s="66">
        <f t="shared" si="0"/>
        <v>23</v>
      </c>
      <c r="F19" s="65">
        <f>VLOOKUP($A19,'Return Data'!$B$7:$R$2292,11,0)</f>
        <v>27.192</v>
      </c>
      <c r="G19" s="66">
        <f t="shared" si="1"/>
        <v>24</v>
      </c>
      <c r="H19" s="65">
        <f>VLOOKUP($A19,'Return Data'!$B$7:$R$2292,12,0)</f>
        <v>26.159600000000001</v>
      </c>
      <c r="I19" s="66">
        <f t="shared" si="2"/>
        <v>26</v>
      </c>
      <c r="J19" s="65">
        <f>VLOOKUP($A19,'Return Data'!$B$7:$R$2292,13,0)</f>
        <v>51.658799999999999</v>
      </c>
      <c r="K19" s="66">
        <f t="shared" si="3"/>
        <v>26</v>
      </c>
      <c r="L19" s="65">
        <f>VLOOKUP($A19,'Return Data'!$B$7:$R$2292,17,0)</f>
        <v>26.314</v>
      </c>
      <c r="M19" s="66">
        <f t="shared" si="4"/>
        <v>24</v>
      </c>
      <c r="N19" s="65">
        <f>VLOOKUP($A19,'Return Data'!$B$7:$R$2292,14,0)</f>
        <v>20.203900000000001</v>
      </c>
      <c r="O19" s="66">
        <f t="shared" si="6"/>
        <v>20</v>
      </c>
      <c r="P19" s="65">
        <f>VLOOKUP($A19,'Return Data'!$B$7:$R$2292,15,0)</f>
        <v>16.832699999999999</v>
      </c>
      <c r="Q19" s="66">
        <f t="shared" si="7"/>
        <v>6</v>
      </c>
      <c r="R19" s="65">
        <f>VLOOKUP($A19,'Return Data'!$B$7:$R$2292,16,0)</f>
        <v>12.678900000000001</v>
      </c>
      <c r="S19" s="67">
        <f t="shared" si="5"/>
        <v>24</v>
      </c>
    </row>
    <row r="20" spans="1:19" x14ac:dyDescent="0.3">
      <c r="A20" s="63" t="s">
        <v>920</v>
      </c>
      <c r="B20" s="64">
        <f>VLOOKUP($A20,'Return Data'!$B$7:$R$2292,3,0)</f>
        <v>44482</v>
      </c>
      <c r="C20" s="65">
        <f>VLOOKUP($A20,'Return Data'!$B$7:$R$2292,4,0)</f>
        <v>199.61799999999999</v>
      </c>
      <c r="D20" s="65">
        <f>VLOOKUP($A20,'Return Data'!$B$7:$R$2292,10,0)</f>
        <v>9.9024000000000001</v>
      </c>
      <c r="E20" s="66">
        <f t="shared" si="0"/>
        <v>25</v>
      </c>
      <c r="F20" s="65">
        <f>VLOOKUP($A20,'Return Data'!$B$7:$R$2292,11,0)</f>
        <v>23.2529</v>
      </c>
      <c r="G20" s="66">
        <f t="shared" si="1"/>
        <v>26</v>
      </c>
      <c r="H20" s="65">
        <f>VLOOKUP($A20,'Return Data'!$B$7:$R$2292,12,0)</f>
        <v>27.576699999999999</v>
      </c>
      <c r="I20" s="66">
        <f t="shared" si="2"/>
        <v>25</v>
      </c>
      <c r="J20" s="65">
        <f>VLOOKUP($A20,'Return Data'!$B$7:$R$2292,13,0)</f>
        <v>55.440300000000001</v>
      </c>
      <c r="K20" s="66">
        <f t="shared" si="3"/>
        <v>24</v>
      </c>
      <c r="L20" s="65">
        <f>VLOOKUP($A20,'Return Data'!$B$7:$R$2292,17,0)</f>
        <v>30.826599999999999</v>
      </c>
      <c r="M20" s="66">
        <f t="shared" si="4"/>
        <v>16</v>
      </c>
      <c r="N20" s="65">
        <f>VLOOKUP($A20,'Return Data'!$B$7:$R$2292,14,0)</f>
        <v>23.446999999999999</v>
      </c>
      <c r="O20" s="66">
        <f t="shared" si="6"/>
        <v>7</v>
      </c>
      <c r="P20" s="65">
        <f>VLOOKUP($A20,'Return Data'!$B$7:$R$2292,15,0)</f>
        <v>16.131499999999999</v>
      </c>
      <c r="Q20" s="66">
        <f t="shared" si="7"/>
        <v>11</v>
      </c>
      <c r="R20" s="65">
        <f>VLOOKUP($A20,'Return Data'!$B$7:$R$2292,16,0)</f>
        <v>19.128799999999998</v>
      </c>
      <c r="S20" s="67">
        <f t="shared" si="5"/>
        <v>8</v>
      </c>
    </row>
    <row r="21" spans="1:19" x14ac:dyDescent="0.3">
      <c r="A21" s="63" t="s">
        <v>923</v>
      </c>
      <c r="B21" s="64">
        <f>VLOOKUP($A21,'Return Data'!$B$7:$R$2292,3,0)</f>
        <v>44482</v>
      </c>
      <c r="C21" s="65">
        <f>VLOOKUP($A21,'Return Data'!$B$7:$R$2292,4,0)</f>
        <v>72.707999999999998</v>
      </c>
      <c r="D21" s="65">
        <f>VLOOKUP($A21,'Return Data'!$B$7:$R$2292,10,0)</f>
        <v>14.053599999999999</v>
      </c>
      <c r="E21" s="66">
        <f t="shared" si="0"/>
        <v>16</v>
      </c>
      <c r="F21" s="65">
        <f>VLOOKUP($A21,'Return Data'!$B$7:$R$2292,11,0)</f>
        <v>26.244499999999999</v>
      </c>
      <c r="G21" s="66">
        <f t="shared" si="1"/>
        <v>25</v>
      </c>
      <c r="H21" s="65">
        <f>VLOOKUP($A21,'Return Data'!$B$7:$R$2292,12,0)</f>
        <v>25.074000000000002</v>
      </c>
      <c r="I21" s="66">
        <f t="shared" si="2"/>
        <v>27</v>
      </c>
      <c r="J21" s="65">
        <f>VLOOKUP($A21,'Return Data'!$B$7:$R$2292,13,0)</f>
        <v>47.307400000000001</v>
      </c>
      <c r="K21" s="66">
        <f t="shared" si="3"/>
        <v>27</v>
      </c>
      <c r="L21" s="65">
        <f>VLOOKUP($A21,'Return Data'!$B$7:$R$2292,17,0)</f>
        <v>26.9222</v>
      </c>
      <c r="M21" s="66">
        <f t="shared" si="4"/>
        <v>23</v>
      </c>
      <c r="N21" s="65">
        <f>VLOOKUP($A21,'Return Data'!$B$7:$R$2292,14,0)</f>
        <v>18.164899999999999</v>
      </c>
      <c r="O21" s="66">
        <f t="shared" si="6"/>
        <v>22</v>
      </c>
      <c r="P21" s="65">
        <f>VLOOKUP($A21,'Return Data'!$B$7:$R$2292,15,0)</f>
        <v>13.8489</v>
      </c>
      <c r="Q21" s="66">
        <f t="shared" si="7"/>
        <v>21</v>
      </c>
      <c r="R21" s="65">
        <f>VLOOKUP($A21,'Return Data'!$B$7:$R$2292,16,0)</f>
        <v>13.743600000000001</v>
      </c>
      <c r="S21" s="67">
        <f t="shared" si="5"/>
        <v>20</v>
      </c>
    </row>
    <row r="22" spans="1:19" x14ac:dyDescent="0.3">
      <c r="A22" s="63" t="s">
        <v>925</v>
      </c>
      <c r="B22" s="64">
        <f>VLOOKUP($A22,'Return Data'!$B$7:$R$2292,3,0)</f>
        <v>44482</v>
      </c>
      <c r="C22" s="65">
        <f>VLOOKUP($A22,'Return Data'!$B$7:$R$2292,4,0)</f>
        <v>25.4542</v>
      </c>
      <c r="D22" s="65">
        <f>VLOOKUP($A22,'Return Data'!$B$7:$R$2292,10,0)</f>
        <v>17.121300000000002</v>
      </c>
      <c r="E22" s="66">
        <f t="shared" si="0"/>
        <v>4</v>
      </c>
      <c r="F22" s="65">
        <f>VLOOKUP($A22,'Return Data'!$B$7:$R$2292,11,0)</f>
        <v>32.311399999999999</v>
      </c>
      <c r="G22" s="66">
        <f t="shared" si="1"/>
        <v>13</v>
      </c>
      <c r="H22" s="65">
        <f>VLOOKUP($A22,'Return Data'!$B$7:$R$2292,12,0)</f>
        <v>33.512700000000002</v>
      </c>
      <c r="I22" s="66">
        <f t="shared" si="2"/>
        <v>16</v>
      </c>
      <c r="J22" s="65">
        <f>VLOOKUP($A22,'Return Data'!$B$7:$R$2292,13,0)</f>
        <v>61.6006</v>
      </c>
      <c r="K22" s="66">
        <f t="shared" si="3"/>
        <v>21</v>
      </c>
      <c r="L22" s="65">
        <f>VLOOKUP($A22,'Return Data'!$B$7:$R$2292,17,0)</f>
        <v>29.672699999999999</v>
      </c>
      <c r="M22" s="66">
        <f t="shared" si="4"/>
        <v>19</v>
      </c>
      <c r="N22" s="65">
        <f>VLOOKUP($A22,'Return Data'!$B$7:$R$2292,14,0)</f>
        <v>23.3599</v>
      </c>
      <c r="O22" s="66">
        <f t="shared" si="6"/>
        <v>9</v>
      </c>
      <c r="P22" s="65">
        <f>VLOOKUP($A22,'Return Data'!$B$7:$R$2292,15,0)</f>
        <v>16.660299999999999</v>
      </c>
      <c r="Q22" s="66">
        <f t="shared" si="7"/>
        <v>7</v>
      </c>
      <c r="R22" s="65">
        <f>VLOOKUP($A22,'Return Data'!$B$7:$R$2292,16,0)</f>
        <v>15.1195</v>
      </c>
      <c r="S22" s="67">
        <f t="shared" si="5"/>
        <v>16</v>
      </c>
    </row>
    <row r="23" spans="1:19" x14ac:dyDescent="0.3">
      <c r="A23" s="63" t="s">
        <v>927</v>
      </c>
      <c r="B23" s="64">
        <f>VLOOKUP($A23,'Return Data'!$B$7:$R$2292,3,0)</f>
        <v>44482</v>
      </c>
      <c r="C23" s="65">
        <f>VLOOKUP($A23,'Return Data'!$B$7:$R$2292,4,0)</f>
        <v>17.636500000000002</v>
      </c>
      <c r="D23" s="65">
        <f>VLOOKUP($A23,'Return Data'!$B$7:$R$2292,10,0)</f>
        <v>18.078900000000001</v>
      </c>
      <c r="E23" s="66">
        <f t="shared" si="0"/>
        <v>3</v>
      </c>
      <c r="F23" s="65">
        <f>VLOOKUP($A23,'Return Data'!$B$7:$R$2292,11,0)</f>
        <v>36.276499999999999</v>
      </c>
      <c r="G23" s="66">
        <f t="shared" si="1"/>
        <v>4</v>
      </c>
      <c r="H23" s="65">
        <f>VLOOKUP($A23,'Return Data'!$B$7:$R$2292,12,0)</f>
        <v>42.814900000000002</v>
      </c>
      <c r="I23" s="66">
        <f t="shared" si="2"/>
        <v>2</v>
      </c>
      <c r="J23" s="65">
        <f>VLOOKUP($A23,'Return Data'!$B$7:$R$2292,13,0)</f>
        <v>75.4666</v>
      </c>
      <c r="K23" s="66">
        <f t="shared" si="3"/>
        <v>5</v>
      </c>
      <c r="L23" s="65"/>
      <c r="M23" s="66"/>
      <c r="N23" s="65"/>
      <c r="O23" s="66"/>
      <c r="P23" s="65"/>
      <c r="Q23" s="66"/>
      <c r="R23" s="65">
        <f>VLOOKUP($A23,'Return Data'!$B$7:$R$2292,16,0)</f>
        <v>37.3202</v>
      </c>
      <c r="S23" s="67">
        <f t="shared" si="5"/>
        <v>1</v>
      </c>
    </row>
    <row r="24" spans="1:19" x14ac:dyDescent="0.3">
      <c r="A24" s="63" t="s">
        <v>929</v>
      </c>
      <c r="B24" s="64">
        <f>VLOOKUP($A24,'Return Data'!$B$7:$R$2292,3,0)</f>
        <v>44482</v>
      </c>
      <c r="C24" s="65">
        <f>VLOOKUP($A24,'Return Data'!$B$7:$R$2292,4,0)</f>
        <v>101.777</v>
      </c>
      <c r="D24" s="65">
        <f>VLOOKUP($A24,'Return Data'!$B$7:$R$2292,10,0)</f>
        <v>14.176600000000001</v>
      </c>
      <c r="E24" s="66">
        <f t="shared" si="0"/>
        <v>15</v>
      </c>
      <c r="F24" s="65">
        <f>VLOOKUP($A24,'Return Data'!$B$7:$R$2292,11,0)</f>
        <v>31.286200000000001</v>
      </c>
      <c r="G24" s="66">
        <f t="shared" si="1"/>
        <v>17</v>
      </c>
      <c r="H24" s="65">
        <f>VLOOKUP($A24,'Return Data'!$B$7:$R$2292,12,0)</f>
        <v>36.373600000000003</v>
      </c>
      <c r="I24" s="66">
        <f t="shared" si="2"/>
        <v>9</v>
      </c>
      <c r="J24" s="65">
        <f>VLOOKUP($A24,'Return Data'!$B$7:$R$2292,13,0)</f>
        <v>70.6952</v>
      </c>
      <c r="K24" s="66">
        <f t="shared" si="3"/>
        <v>9</v>
      </c>
      <c r="L24" s="65">
        <f>VLOOKUP($A24,'Return Data'!$B$7:$R$2292,17,0)</f>
        <v>39.743099999999998</v>
      </c>
      <c r="M24" s="66">
        <f t="shared" si="4"/>
        <v>1</v>
      </c>
      <c r="N24" s="65">
        <f>VLOOKUP($A24,'Return Data'!$B$7:$R$2292,14,0)</f>
        <v>29.111699999999999</v>
      </c>
      <c r="O24" s="66">
        <f t="shared" si="6"/>
        <v>1</v>
      </c>
      <c r="P24" s="65">
        <f>VLOOKUP($A24,'Return Data'!$B$7:$R$2292,15,0)</f>
        <v>21.446400000000001</v>
      </c>
      <c r="Q24" s="66">
        <f t="shared" si="7"/>
        <v>1</v>
      </c>
      <c r="R24" s="65">
        <f>VLOOKUP($A24,'Return Data'!$B$7:$R$2292,16,0)</f>
        <v>22.857099999999999</v>
      </c>
      <c r="S24" s="67">
        <f t="shared" si="5"/>
        <v>6</v>
      </c>
    </row>
    <row r="25" spans="1:19" x14ac:dyDescent="0.3">
      <c r="A25" s="63" t="s">
        <v>931</v>
      </c>
      <c r="B25" s="64">
        <f>VLOOKUP($A25,'Return Data'!$B$7:$R$2292,3,0)</f>
        <v>44482</v>
      </c>
      <c r="C25" s="65">
        <f>VLOOKUP($A25,'Return Data'!$B$7:$R$2292,4,0)</f>
        <v>16.9695</v>
      </c>
      <c r="D25" s="65">
        <f>VLOOKUP($A25,'Return Data'!$B$7:$R$2292,10,0)</f>
        <v>12.0654</v>
      </c>
      <c r="E25" s="66">
        <f t="shared" si="0"/>
        <v>21</v>
      </c>
      <c r="F25" s="65">
        <f>VLOOKUP($A25,'Return Data'!$B$7:$R$2292,11,0)</f>
        <v>30.828499999999998</v>
      </c>
      <c r="G25" s="66">
        <f t="shared" si="1"/>
        <v>19</v>
      </c>
      <c r="H25" s="65">
        <f>VLOOKUP($A25,'Return Data'!$B$7:$R$2292,12,0)</f>
        <v>35.487200000000001</v>
      </c>
      <c r="I25" s="66">
        <f t="shared" si="2"/>
        <v>13</v>
      </c>
      <c r="J25" s="65">
        <f>VLOOKUP($A25,'Return Data'!$B$7:$R$2292,13,0)</f>
        <v>71.445499999999996</v>
      </c>
      <c r="K25" s="66">
        <f t="shared" si="3"/>
        <v>8</v>
      </c>
      <c r="L25" s="65"/>
      <c r="M25" s="66"/>
      <c r="N25" s="65"/>
      <c r="O25" s="66"/>
      <c r="P25" s="65"/>
      <c r="Q25" s="66"/>
      <c r="R25" s="65">
        <f>VLOOKUP($A25,'Return Data'!$B$7:$R$2292,16,0)</f>
        <v>30.409199999999998</v>
      </c>
      <c r="S25" s="67">
        <f t="shared" si="5"/>
        <v>3</v>
      </c>
    </row>
    <row r="26" spans="1:19" x14ac:dyDescent="0.3">
      <c r="A26" s="63" t="s">
        <v>2018</v>
      </c>
      <c r="B26" s="64">
        <f>VLOOKUP($A26,'Return Data'!$B$7:$R$2292,3,0)</f>
        <v>44482</v>
      </c>
      <c r="C26" s="65">
        <f>VLOOKUP($A26,'Return Data'!$B$7:$R$2292,4,0)</f>
        <v>24.970500000000001</v>
      </c>
      <c r="D26" s="65">
        <f>VLOOKUP($A26,'Return Data'!$B$7:$R$2292,10,0)</f>
        <v>16.942</v>
      </c>
      <c r="E26" s="66">
        <f t="shared" si="0"/>
        <v>6</v>
      </c>
      <c r="F26" s="65">
        <f>VLOOKUP($A26,'Return Data'!$B$7:$R$2292,11,0)</f>
        <v>31.940999999999999</v>
      </c>
      <c r="G26" s="66">
        <f t="shared" si="1"/>
        <v>15</v>
      </c>
      <c r="H26" s="65">
        <f>VLOOKUP($A26,'Return Data'!$B$7:$R$2292,12,0)</f>
        <v>38.363</v>
      </c>
      <c r="I26" s="66">
        <f t="shared" si="2"/>
        <v>7</v>
      </c>
      <c r="J26" s="65">
        <f>VLOOKUP($A26,'Return Data'!$B$7:$R$2292,13,0)</f>
        <v>65.941199999999995</v>
      </c>
      <c r="K26" s="66">
        <f t="shared" si="3"/>
        <v>16</v>
      </c>
      <c r="L26" s="65">
        <f>VLOOKUP($A26,'Return Data'!$B$7:$R$2292,17,0)</f>
        <v>28.877199999999998</v>
      </c>
      <c r="M26" s="66">
        <f t="shared" si="4"/>
        <v>20</v>
      </c>
      <c r="N26" s="65">
        <f>VLOOKUP($A26,'Return Data'!$B$7:$R$2292,14,0)</f>
        <v>22.960999999999999</v>
      </c>
      <c r="O26" s="66">
        <f t="shared" si="6"/>
        <v>12</v>
      </c>
      <c r="P26" s="65">
        <f>VLOOKUP($A26,'Return Data'!$B$7:$R$2292,15,0)</f>
        <v>15.363899999999999</v>
      </c>
      <c r="Q26" s="66">
        <f t="shared" si="7"/>
        <v>14</v>
      </c>
      <c r="R26" s="65">
        <f>VLOOKUP($A26,'Return Data'!$B$7:$R$2292,16,0)</f>
        <v>16.9178</v>
      </c>
      <c r="S26" s="67">
        <f t="shared" si="5"/>
        <v>14</v>
      </c>
    </row>
    <row r="27" spans="1:19" x14ac:dyDescent="0.3">
      <c r="A27" s="63" t="s">
        <v>932</v>
      </c>
      <c r="B27" s="64">
        <f>VLOOKUP($A27,'Return Data'!$B$7:$R$2292,3,0)</f>
        <v>44482</v>
      </c>
      <c r="C27" s="65">
        <f>VLOOKUP($A27,'Return Data'!$B$7:$R$2292,4,0)</f>
        <v>868.64390000000003</v>
      </c>
      <c r="D27" s="65">
        <f>VLOOKUP($A27,'Return Data'!$B$7:$R$2292,10,0)</f>
        <v>16.5655</v>
      </c>
      <c r="E27" s="66">
        <f t="shared" si="0"/>
        <v>9</v>
      </c>
      <c r="F27" s="65">
        <f>VLOOKUP($A27,'Return Data'!$B$7:$R$2292,11,0)</f>
        <v>32.363300000000002</v>
      </c>
      <c r="G27" s="66">
        <f t="shared" si="1"/>
        <v>12</v>
      </c>
      <c r="H27" s="65">
        <f>VLOOKUP($A27,'Return Data'!$B$7:$R$2292,12,0)</f>
        <v>33.354900000000001</v>
      </c>
      <c r="I27" s="66">
        <f t="shared" si="2"/>
        <v>17</v>
      </c>
      <c r="J27" s="65">
        <f>VLOOKUP($A27,'Return Data'!$B$7:$R$2292,13,0)</f>
        <v>67.992900000000006</v>
      </c>
      <c r="K27" s="66">
        <f t="shared" si="3"/>
        <v>13</v>
      </c>
      <c r="L27" s="65">
        <f>VLOOKUP($A27,'Return Data'!$B$7:$R$2292,17,0)</f>
        <v>31.2897</v>
      </c>
      <c r="M27" s="66">
        <f t="shared" si="4"/>
        <v>12</v>
      </c>
      <c r="N27" s="65">
        <f>VLOOKUP($A27,'Return Data'!$B$7:$R$2292,14,0)</f>
        <v>21.484999999999999</v>
      </c>
      <c r="O27" s="66">
        <f t="shared" si="6"/>
        <v>17</v>
      </c>
      <c r="P27" s="65">
        <f>VLOOKUP($A27,'Return Data'!$B$7:$R$2292,15,0)</f>
        <v>13.516400000000001</v>
      </c>
      <c r="Q27" s="66">
        <f t="shared" si="7"/>
        <v>22</v>
      </c>
      <c r="R27" s="65">
        <f>VLOOKUP($A27,'Return Data'!$B$7:$R$2292,16,0)</f>
        <v>18.707100000000001</v>
      </c>
      <c r="S27" s="67">
        <f t="shared" si="5"/>
        <v>10</v>
      </c>
    </row>
    <row r="28" spans="1:19" x14ac:dyDescent="0.3">
      <c r="A28" s="63" t="s">
        <v>934</v>
      </c>
      <c r="B28" s="64">
        <f>VLOOKUP($A28,'Return Data'!$B$7:$R$2292,3,0)</f>
        <v>44482</v>
      </c>
      <c r="C28" s="65">
        <f>VLOOKUP($A28,'Return Data'!$B$7:$R$2292,4,0)</f>
        <v>189.82</v>
      </c>
      <c r="D28" s="65">
        <f>VLOOKUP($A28,'Return Data'!$B$7:$R$2292,10,0)</f>
        <v>15.9985</v>
      </c>
      <c r="E28" s="66">
        <f t="shared" si="0"/>
        <v>10</v>
      </c>
      <c r="F28" s="65">
        <f>VLOOKUP($A28,'Return Data'!$B$7:$R$2292,11,0)</f>
        <v>33.978000000000002</v>
      </c>
      <c r="G28" s="66">
        <f t="shared" si="1"/>
        <v>8</v>
      </c>
      <c r="H28" s="65">
        <f>VLOOKUP($A28,'Return Data'!$B$7:$R$2292,12,0)</f>
        <v>38.463799999999999</v>
      </c>
      <c r="I28" s="66">
        <f t="shared" si="2"/>
        <v>6</v>
      </c>
      <c r="J28" s="65">
        <f>VLOOKUP($A28,'Return Data'!$B$7:$R$2292,13,0)</f>
        <v>71.829499999999996</v>
      </c>
      <c r="K28" s="66">
        <f t="shared" si="3"/>
        <v>7</v>
      </c>
      <c r="L28" s="65">
        <f>VLOOKUP($A28,'Return Data'!$B$7:$R$2292,17,0)</f>
        <v>37.491900000000001</v>
      </c>
      <c r="M28" s="66">
        <f t="shared" si="4"/>
        <v>5</v>
      </c>
      <c r="N28" s="65">
        <f>VLOOKUP($A28,'Return Data'!$B$7:$R$2292,14,0)</f>
        <v>25.188700000000001</v>
      </c>
      <c r="O28" s="66">
        <f t="shared" si="6"/>
        <v>3</v>
      </c>
      <c r="P28" s="65">
        <f>VLOOKUP($A28,'Return Data'!$B$7:$R$2292,15,0)</f>
        <v>17.899100000000001</v>
      </c>
      <c r="Q28" s="66">
        <f t="shared" si="7"/>
        <v>3</v>
      </c>
      <c r="R28" s="65">
        <f>VLOOKUP($A28,'Return Data'!$B$7:$R$2292,16,0)</f>
        <v>25.5731</v>
      </c>
      <c r="S28" s="67">
        <f t="shared" si="5"/>
        <v>5</v>
      </c>
    </row>
    <row r="29" spans="1:19" x14ac:dyDescent="0.3">
      <c r="A29" s="63" t="s">
        <v>936</v>
      </c>
      <c r="B29" s="64">
        <f>VLOOKUP($A29,'Return Data'!$B$7:$R$2292,3,0)</f>
        <v>44482</v>
      </c>
      <c r="C29" s="65">
        <f>VLOOKUP($A29,'Return Data'!$B$7:$R$2292,4,0)</f>
        <v>67.811099999999996</v>
      </c>
      <c r="D29" s="65">
        <f>VLOOKUP($A29,'Return Data'!$B$7:$R$2292,10,0)</f>
        <v>14.9719</v>
      </c>
      <c r="E29" s="66">
        <f t="shared" si="0"/>
        <v>12</v>
      </c>
      <c r="F29" s="65">
        <f>VLOOKUP($A29,'Return Data'!$B$7:$R$2292,11,0)</f>
        <v>29.870999999999999</v>
      </c>
      <c r="G29" s="66">
        <f t="shared" si="1"/>
        <v>20</v>
      </c>
      <c r="H29" s="65">
        <f>VLOOKUP($A29,'Return Data'!$B$7:$R$2292,12,0)</f>
        <v>32.463500000000003</v>
      </c>
      <c r="I29" s="66">
        <f t="shared" si="2"/>
        <v>21</v>
      </c>
      <c r="J29" s="65">
        <f>VLOOKUP($A29,'Return Data'!$B$7:$R$2292,13,0)</f>
        <v>70.244100000000003</v>
      </c>
      <c r="K29" s="66">
        <f t="shared" si="3"/>
        <v>10</v>
      </c>
      <c r="L29" s="65">
        <f>VLOOKUP($A29,'Return Data'!$B$7:$R$2292,17,0)</f>
        <v>38.464700000000001</v>
      </c>
      <c r="M29" s="66">
        <f t="shared" si="4"/>
        <v>3</v>
      </c>
      <c r="N29" s="65">
        <f>VLOOKUP($A29,'Return Data'!$B$7:$R$2292,14,0)</f>
        <v>24.6816</v>
      </c>
      <c r="O29" s="66">
        <f t="shared" si="6"/>
        <v>4</v>
      </c>
      <c r="P29" s="65">
        <f>VLOOKUP($A29,'Return Data'!$B$7:$R$2292,15,0)</f>
        <v>16.633099999999999</v>
      </c>
      <c r="Q29" s="66">
        <f t="shared" si="7"/>
        <v>8</v>
      </c>
      <c r="R29" s="65">
        <f>VLOOKUP($A29,'Return Data'!$B$7:$R$2292,16,0)</f>
        <v>13.758100000000001</v>
      </c>
      <c r="S29" s="67">
        <f t="shared" si="5"/>
        <v>19</v>
      </c>
    </row>
    <row r="30" spans="1:19" x14ac:dyDescent="0.3">
      <c r="A30" s="63" t="s">
        <v>1905</v>
      </c>
      <c r="B30" s="64">
        <f>VLOOKUP($A30,'Return Data'!$B$7:$R$2292,3,0)</f>
        <v>44482</v>
      </c>
      <c r="C30" s="65">
        <f>VLOOKUP($A30,'Return Data'!$B$7:$R$2292,4,0)</f>
        <v>549.30928070459697</v>
      </c>
      <c r="D30" s="65">
        <f>VLOOKUP($A30,'Return Data'!$B$7:$R$2292,10,0)</f>
        <v>9.7302</v>
      </c>
      <c r="E30" s="66">
        <f t="shared" si="0"/>
        <v>26</v>
      </c>
      <c r="F30" s="65">
        <f>VLOOKUP($A30,'Return Data'!$B$7:$R$2292,11,0)</f>
        <v>31.577300000000001</v>
      </c>
      <c r="G30" s="66">
        <f t="shared" si="1"/>
        <v>16</v>
      </c>
      <c r="H30" s="65">
        <f>VLOOKUP($A30,'Return Data'!$B$7:$R$2292,12,0)</f>
        <v>33.2271</v>
      </c>
      <c r="I30" s="66">
        <f t="shared" si="2"/>
        <v>18</v>
      </c>
      <c r="J30" s="65">
        <f>VLOOKUP($A30,'Return Data'!$B$7:$R$2292,13,0)</f>
        <v>69.588099999999997</v>
      </c>
      <c r="K30" s="66">
        <f t="shared" si="3"/>
        <v>11</v>
      </c>
      <c r="L30" s="65">
        <f>VLOOKUP($A30,'Return Data'!$B$7:$R$2292,17,0)</f>
        <v>32.154800000000002</v>
      </c>
      <c r="M30" s="66">
        <f t="shared" si="4"/>
        <v>10</v>
      </c>
      <c r="N30" s="65">
        <f>VLOOKUP($A30,'Return Data'!$B$7:$R$2292,14,0)</f>
        <v>22.7559</v>
      </c>
      <c r="O30" s="66">
        <f t="shared" si="6"/>
        <v>13</v>
      </c>
      <c r="P30" s="65">
        <f>VLOOKUP($A30,'Return Data'!$B$7:$R$2292,15,0)</f>
        <v>16.067</v>
      </c>
      <c r="Q30" s="66">
        <f t="shared" si="7"/>
        <v>12</v>
      </c>
      <c r="R30" s="65">
        <f>VLOOKUP($A30,'Return Data'!$B$7:$R$2292,16,0)</f>
        <v>15.012600000000001</v>
      </c>
      <c r="S30" s="67">
        <f t="shared" si="5"/>
        <v>17</v>
      </c>
    </row>
    <row r="31" spans="1:19" x14ac:dyDescent="0.3">
      <c r="A31" s="63" t="s">
        <v>938</v>
      </c>
      <c r="B31" s="64">
        <f>VLOOKUP($A31,'Return Data'!$B$7:$R$2292,3,0)</f>
        <v>44482</v>
      </c>
      <c r="C31" s="65">
        <f>VLOOKUP($A31,'Return Data'!$B$7:$R$2292,4,0)</f>
        <v>56.721400000000003</v>
      </c>
      <c r="D31" s="65">
        <f>VLOOKUP($A31,'Return Data'!$B$7:$R$2292,10,0)</f>
        <v>16.7898</v>
      </c>
      <c r="E31" s="66">
        <f t="shared" si="0"/>
        <v>8</v>
      </c>
      <c r="F31" s="65">
        <f>VLOOKUP($A31,'Return Data'!$B$7:$R$2292,11,0)</f>
        <v>32.269799999999996</v>
      </c>
      <c r="G31" s="66">
        <f t="shared" si="1"/>
        <v>14</v>
      </c>
      <c r="H31" s="65">
        <f>VLOOKUP($A31,'Return Data'!$B$7:$R$2292,12,0)</f>
        <v>36.558300000000003</v>
      </c>
      <c r="I31" s="66">
        <f t="shared" si="2"/>
        <v>8</v>
      </c>
      <c r="J31" s="65">
        <f>VLOOKUP($A31,'Return Data'!$B$7:$R$2292,13,0)</f>
        <v>65.285600000000002</v>
      </c>
      <c r="K31" s="66">
        <f t="shared" si="3"/>
        <v>17</v>
      </c>
      <c r="L31" s="65">
        <f>VLOOKUP($A31,'Return Data'!$B$7:$R$2292,17,0)</f>
        <v>27.732600000000001</v>
      </c>
      <c r="M31" s="66">
        <f t="shared" si="4"/>
        <v>22</v>
      </c>
      <c r="N31" s="65">
        <f>VLOOKUP($A31,'Return Data'!$B$7:$R$2292,14,0)</f>
        <v>22.215699999999998</v>
      </c>
      <c r="O31" s="66">
        <f t="shared" si="6"/>
        <v>15</v>
      </c>
      <c r="P31" s="65">
        <f>VLOOKUP($A31,'Return Data'!$B$7:$R$2292,15,0)</f>
        <v>17.787199999999999</v>
      </c>
      <c r="Q31" s="66">
        <f t="shared" si="7"/>
        <v>4</v>
      </c>
      <c r="R31" s="65">
        <f>VLOOKUP($A31,'Return Data'!$B$7:$R$2292,16,0)</f>
        <v>12.590299999999999</v>
      </c>
      <c r="S31" s="67">
        <f t="shared" si="5"/>
        <v>25</v>
      </c>
    </row>
    <row r="32" spans="1:19" x14ac:dyDescent="0.3">
      <c r="A32" s="63" t="s">
        <v>940</v>
      </c>
      <c r="B32" s="64">
        <f>VLOOKUP($A32,'Return Data'!$B$7:$R$2292,3,0)</f>
        <v>44482</v>
      </c>
      <c r="C32" s="65">
        <f>VLOOKUP($A32,'Return Data'!$B$7:$R$2292,4,0)</f>
        <v>334.94630000000001</v>
      </c>
      <c r="D32" s="65">
        <f>VLOOKUP($A32,'Return Data'!$B$7:$R$2292,10,0)</f>
        <v>10.034800000000001</v>
      </c>
      <c r="E32" s="66">
        <f t="shared" si="0"/>
        <v>24</v>
      </c>
      <c r="F32" s="65">
        <f>VLOOKUP($A32,'Return Data'!$B$7:$R$2292,11,0)</f>
        <v>22.547499999999999</v>
      </c>
      <c r="G32" s="66">
        <f t="shared" si="1"/>
        <v>27</v>
      </c>
      <c r="H32" s="65">
        <f>VLOOKUP($A32,'Return Data'!$B$7:$R$2292,12,0)</f>
        <v>27.596399999999999</v>
      </c>
      <c r="I32" s="66">
        <f t="shared" si="2"/>
        <v>24</v>
      </c>
      <c r="J32" s="65">
        <f>VLOOKUP($A32,'Return Data'!$B$7:$R$2292,13,0)</f>
        <v>54.782600000000002</v>
      </c>
      <c r="K32" s="66">
        <f t="shared" si="3"/>
        <v>25</v>
      </c>
      <c r="L32" s="65">
        <f>VLOOKUP($A32,'Return Data'!$B$7:$R$2292,17,0)</f>
        <v>27.929400000000001</v>
      </c>
      <c r="M32" s="66">
        <f t="shared" si="4"/>
        <v>21</v>
      </c>
      <c r="N32" s="65">
        <f>VLOOKUP($A32,'Return Data'!$B$7:$R$2292,14,0)</f>
        <v>23.339200000000002</v>
      </c>
      <c r="O32" s="66">
        <f t="shared" si="6"/>
        <v>10</v>
      </c>
      <c r="P32" s="65">
        <f>VLOOKUP($A32,'Return Data'!$B$7:$R$2292,15,0)</f>
        <v>15.0379</v>
      </c>
      <c r="Q32" s="66">
        <f t="shared" si="7"/>
        <v>16</v>
      </c>
      <c r="R32" s="65">
        <f>VLOOKUP($A32,'Return Data'!$B$7:$R$2292,16,0)</f>
        <v>13.039199999999999</v>
      </c>
      <c r="S32" s="67">
        <f t="shared" si="5"/>
        <v>22</v>
      </c>
    </row>
    <row r="33" spans="1:19" x14ac:dyDescent="0.3">
      <c r="A33" s="63" t="s">
        <v>943</v>
      </c>
      <c r="B33" s="64">
        <f>VLOOKUP($A33,'Return Data'!$B$7:$R$2292,3,0)</f>
        <v>44482</v>
      </c>
      <c r="C33" s="65">
        <f>VLOOKUP($A33,'Return Data'!$B$7:$R$2292,4,0)</f>
        <v>17.55</v>
      </c>
      <c r="D33" s="65">
        <f>VLOOKUP($A33,'Return Data'!$B$7:$R$2292,10,0)</f>
        <v>18.9831</v>
      </c>
      <c r="E33" s="66">
        <f t="shared" si="0"/>
        <v>2</v>
      </c>
      <c r="F33" s="65">
        <f>VLOOKUP($A33,'Return Data'!$B$7:$R$2292,11,0)</f>
        <v>36.575899999999997</v>
      </c>
      <c r="G33" s="66">
        <f t="shared" si="1"/>
        <v>2</v>
      </c>
      <c r="H33" s="65">
        <f>VLOOKUP($A33,'Return Data'!$B$7:$R$2292,12,0)</f>
        <v>36.257800000000003</v>
      </c>
      <c r="I33" s="66">
        <f t="shared" si="2"/>
        <v>10</v>
      </c>
      <c r="J33" s="65">
        <f>VLOOKUP($A33,'Return Data'!$B$7:$R$2292,13,0)</f>
        <v>61.305100000000003</v>
      </c>
      <c r="K33" s="66">
        <f t="shared" si="3"/>
        <v>22</v>
      </c>
      <c r="L33" s="65"/>
      <c r="M33" s="66"/>
      <c r="N33" s="65"/>
      <c r="O33" s="66"/>
      <c r="P33" s="65"/>
      <c r="Q33" s="66"/>
      <c r="R33" s="65">
        <f>VLOOKUP($A33,'Return Data'!$B$7:$R$2292,16,0)</f>
        <v>35.4255</v>
      </c>
      <c r="S33" s="67">
        <f t="shared" si="5"/>
        <v>2</v>
      </c>
    </row>
    <row r="34" spans="1:19" x14ac:dyDescent="0.3">
      <c r="A34" s="63" t="s">
        <v>945</v>
      </c>
      <c r="B34" s="64">
        <f>VLOOKUP($A34,'Return Data'!$B$7:$R$2292,3,0)</f>
        <v>44482</v>
      </c>
      <c r="C34" s="65">
        <f>VLOOKUP($A34,'Return Data'!$B$7:$R$2292,4,0)</f>
        <v>206.91239999999999</v>
      </c>
      <c r="D34" s="65">
        <f>VLOOKUP($A34,'Return Data'!$B$7:$R$2292,10,0)</f>
        <v>12.523</v>
      </c>
      <c r="E34" s="66">
        <f t="shared" si="0"/>
        <v>18</v>
      </c>
      <c r="F34" s="65">
        <f>VLOOKUP($A34,'Return Data'!$B$7:$R$2292,11,0)</f>
        <v>33.007199999999997</v>
      </c>
      <c r="G34" s="66">
        <f t="shared" si="1"/>
        <v>9</v>
      </c>
      <c r="H34" s="65">
        <f>VLOOKUP($A34,'Return Data'!$B$7:$R$2292,12,0)</f>
        <v>38.996099999999998</v>
      </c>
      <c r="I34" s="66">
        <f t="shared" si="2"/>
        <v>5</v>
      </c>
      <c r="J34" s="65">
        <f>VLOOKUP($A34,'Return Data'!$B$7:$R$2292,13,0)</f>
        <v>78.353700000000003</v>
      </c>
      <c r="K34" s="66">
        <f t="shared" si="3"/>
        <v>3</v>
      </c>
      <c r="L34" s="65">
        <f>VLOOKUP($A34,'Return Data'!$B$7:$R$2292,17,0)</f>
        <v>34.352800000000002</v>
      </c>
      <c r="M34" s="66">
        <f t="shared" si="4"/>
        <v>8</v>
      </c>
      <c r="N34" s="65">
        <f>VLOOKUP($A34,'Return Data'!$B$7:$R$2292,14,0)</f>
        <v>21.331800000000001</v>
      </c>
      <c r="O34" s="66">
        <f t="shared" si="6"/>
        <v>18</v>
      </c>
      <c r="P34" s="65">
        <f>VLOOKUP($A34,'Return Data'!$B$7:$R$2292,15,0)</f>
        <v>14.4915</v>
      </c>
      <c r="Q34" s="66">
        <f t="shared" si="7"/>
        <v>18</v>
      </c>
      <c r="R34" s="65">
        <f>VLOOKUP($A34,'Return Data'!$B$7:$R$2292,16,0)</f>
        <v>13.4558</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14.310814814814815</v>
      </c>
      <c r="E36" s="74"/>
      <c r="F36" s="75">
        <f>AVERAGE(F8:F34)</f>
        <v>31.578133333333337</v>
      </c>
      <c r="G36" s="74"/>
      <c r="H36" s="75">
        <f>AVERAGE(H8:H34)</f>
        <v>34.73274444444445</v>
      </c>
      <c r="I36" s="74"/>
      <c r="J36" s="75">
        <f>AVERAGE(J8:J34)</f>
        <v>67.15284444444444</v>
      </c>
      <c r="K36" s="74"/>
      <c r="L36" s="75">
        <f>AVERAGE(L8:L34)</f>
        <v>32.374012499999999</v>
      </c>
      <c r="M36" s="74"/>
      <c r="N36" s="75">
        <f>AVERAGE(N8:N34)</f>
        <v>22.903131818181819</v>
      </c>
      <c r="O36" s="74"/>
      <c r="P36" s="75">
        <f>AVERAGE(P8:P34)</f>
        <v>16.14697727272727</v>
      </c>
      <c r="Q36" s="74"/>
      <c r="R36" s="75">
        <f>AVERAGE(R8:R34)</f>
        <v>18.937862962962967</v>
      </c>
      <c r="S36" s="76"/>
    </row>
    <row r="37" spans="1:19" x14ac:dyDescent="0.3">
      <c r="A37" s="73" t="s">
        <v>28</v>
      </c>
      <c r="B37" s="74"/>
      <c r="C37" s="74"/>
      <c r="D37" s="75">
        <f>MIN(D8:D34)</f>
        <v>9.2981999999999996</v>
      </c>
      <c r="E37" s="74"/>
      <c r="F37" s="75">
        <f>MIN(F8:F34)</f>
        <v>22.547499999999999</v>
      </c>
      <c r="G37" s="74"/>
      <c r="H37" s="75">
        <f>MIN(H8:H34)</f>
        <v>25.074000000000002</v>
      </c>
      <c r="I37" s="74"/>
      <c r="J37" s="75">
        <f>MIN(J8:J34)</f>
        <v>47.307400000000001</v>
      </c>
      <c r="K37" s="74"/>
      <c r="L37" s="75">
        <f>MIN(L8:L34)</f>
        <v>26.314</v>
      </c>
      <c r="M37" s="74"/>
      <c r="N37" s="75">
        <f>MIN(N8:N34)</f>
        <v>18.164899999999999</v>
      </c>
      <c r="O37" s="74"/>
      <c r="P37" s="75">
        <f>MIN(P8:P34)</f>
        <v>13.516400000000001</v>
      </c>
      <c r="Q37" s="74"/>
      <c r="R37" s="75">
        <f>MIN(R8:R34)</f>
        <v>12.53</v>
      </c>
      <c r="S37" s="76"/>
    </row>
    <row r="38" spans="1:19" ht="15" thickBot="1" x14ac:dyDescent="0.35">
      <c r="A38" s="77" t="s">
        <v>29</v>
      </c>
      <c r="B38" s="78"/>
      <c r="C38" s="78"/>
      <c r="D38" s="79">
        <f>MAX(D8:D34)</f>
        <v>19.570399999999999</v>
      </c>
      <c r="E38" s="78"/>
      <c r="F38" s="79">
        <f>MAX(F8:F34)</f>
        <v>37.083100000000002</v>
      </c>
      <c r="G38" s="78"/>
      <c r="H38" s="79">
        <f>MAX(H8:H34)</f>
        <v>43.965499999999999</v>
      </c>
      <c r="I38" s="78"/>
      <c r="J38" s="79">
        <f>MAX(J8:J34)</f>
        <v>83.460400000000007</v>
      </c>
      <c r="K38" s="78"/>
      <c r="L38" s="79">
        <f>MAX(L8:L34)</f>
        <v>39.743099999999998</v>
      </c>
      <c r="M38" s="78"/>
      <c r="N38" s="79">
        <f>MAX(N8:N34)</f>
        <v>29.111699999999999</v>
      </c>
      <c r="O38" s="78"/>
      <c r="P38" s="79">
        <f>MAX(P8:P34)</f>
        <v>21.446400000000001</v>
      </c>
      <c r="Q38" s="78"/>
      <c r="R38" s="79">
        <f>MAX(R8:R34)</f>
        <v>37.3202</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Data'!$B$7:$R$2292,3,0)</f>
        <v>44482</v>
      </c>
      <c r="C8" s="65">
        <f>VLOOKUP($A8,'Return Data'!$B$7:$R$2292,4,0)</f>
        <v>57.14</v>
      </c>
      <c r="D8" s="65">
        <f>VLOOKUP($A8,'Return Data'!$B$7:$R$2292,10,0)</f>
        <v>7.1441999999999997</v>
      </c>
      <c r="E8" s="66">
        <f t="shared" ref="E8:E39" si="0">RANK(D8,D$8:D$71,0)</f>
        <v>59</v>
      </c>
      <c r="F8" s="65">
        <f>VLOOKUP($A8,'Return Data'!$B$7:$R$2292,11,0)</f>
        <v>14.417299999999999</v>
      </c>
      <c r="G8" s="66">
        <f t="shared" ref="G8:G39" si="1">RANK(F8,F$8:F$71,0)</f>
        <v>59</v>
      </c>
      <c r="H8" s="65">
        <f>VLOOKUP($A8,'Return Data'!$B$7:$R$2292,12,0)</f>
        <v>13.643599999999999</v>
      </c>
      <c r="I8" s="66">
        <f t="shared" ref="I8:I39" si="2">RANK(H8,H$8:H$71,0)</f>
        <v>59</v>
      </c>
      <c r="J8" s="65">
        <f>VLOOKUP($A8,'Return Data'!$B$7:$R$2292,13,0)</f>
        <v>34.478700000000003</v>
      </c>
      <c r="K8" s="66">
        <f t="shared" ref="K8:K39" si="3">RANK(J8,J$8:J$71,0)</f>
        <v>59</v>
      </c>
      <c r="L8" s="65">
        <f>VLOOKUP($A8,'Return Data'!$B$7:$R$2292,17,0)</f>
        <v>20.304500000000001</v>
      </c>
      <c r="M8" s="66">
        <f t="shared" ref="M8:M28" si="4">RANK(L8,L$8:L$71,0)</f>
        <v>56</v>
      </c>
      <c r="N8" s="65">
        <f>VLOOKUP($A8,'Return Data'!$B$7:$R$2292,14,0)</f>
        <v>13.4543</v>
      </c>
      <c r="O8" s="66">
        <f>RANK(N8,N$8:N$71,0)</f>
        <v>48</v>
      </c>
      <c r="P8" s="65">
        <f>VLOOKUP($A8,'Return Data'!$B$7:$R$2292,15,0)</f>
        <v>12.584199999999999</v>
      </c>
      <c r="Q8" s="66">
        <f>RANK(P8,P$8:P$71,0)</f>
        <v>35</v>
      </c>
      <c r="R8" s="65">
        <f>VLOOKUP($A8,'Return Data'!$B$7:$R$2292,16,0)</f>
        <v>16.024999999999999</v>
      </c>
      <c r="S8" s="67">
        <f t="shared" ref="S8:S39" si="5">RANK(R8,R$8:R$71,0)</f>
        <v>43</v>
      </c>
    </row>
    <row r="9" spans="1:20" x14ac:dyDescent="0.3">
      <c r="A9" s="63" t="s">
        <v>164</v>
      </c>
      <c r="B9" s="64">
        <f>VLOOKUP($A9,'Return Data'!$B$7:$R$2292,3,0)</f>
        <v>44482</v>
      </c>
      <c r="C9" s="65">
        <f>VLOOKUP($A9,'Return Data'!$B$7:$R$2292,4,0)</f>
        <v>46.96</v>
      </c>
      <c r="D9" s="65">
        <f>VLOOKUP($A9,'Return Data'!$B$7:$R$2292,10,0)</f>
        <v>7.5091999999999999</v>
      </c>
      <c r="E9" s="66">
        <f t="shared" si="0"/>
        <v>58</v>
      </c>
      <c r="F9" s="65">
        <f>VLOOKUP($A9,'Return Data'!$B$7:$R$2292,11,0)</f>
        <v>15.069800000000001</v>
      </c>
      <c r="G9" s="66">
        <f t="shared" si="1"/>
        <v>58</v>
      </c>
      <c r="H9" s="65">
        <f>VLOOKUP($A9,'Return Data'!$B$7:$R$2292,12,0)</f>
        <v>14.3971</v>
      </c>
      <c r="I9" s="66">
        <f t="shared" si="2"/>
        <v>58</v>
      </c>
      <c r="J9" s="65">
        <f>VLOOKUP($A9,'Return Data'!$B$7:$R$2292,13,0)</f>
        <v>35.409500000000001</v>
      </c>
      <c r="K9" s="66">
        <f t="shared" si="3"/>
        <v>58</v>
      </c>
      <c r="L9" s="65">
        <f>VLOOKUP($A9,'Return Data'!$B$7:$R$2292,17,0)</f>
        <v>21.4619</v>
      </c>
      <c r="M9" s="66">
        <f t="shared" si="4"/>
        <v>55</v>
      </c>
      <c r="N9" s="65">
        <f>VLOOKUP($A9,'Return Data'!$B$7:$R$2292,14,0)</f>
        <v>14.5733</v>
      </c>
      <c r="O9" s="66">
        <f>RANK(N9,N$8:N$71,0)</f>
        <v>47</v>
      </c>
      <c r="P9" s="65">
        <f>VLOOKUP($A9,'Return Data'!$B$7:$R$2292,15,0)</f>
        <v>13.439</v>
      </c>
      <c r="Q9" s="66">
        <f>RANK(P9,P$8:P$71,0)</f>
        <v>31</v>
      </c>
      <c r="R9" s="65">
        <f>VLOOKUP($A9,'Return Data'!$B$7:$R$2292,16,0)</f>
        <v>16.8325</v>
      </c>
      <c r="S9" s="67">
        <f t="shared" si="5"/>
        <v>32</v>
      </c>
    </row>
    <row r="10" spans="1:20" x14ac:dyDescent="0.3">
      <c r="A10" s="63" t="s">
        <v>165</v>
      </c>
      <c r="B10" s="64">
        <f>VLOOKUP($A10,'Return Data'!$B$7:$R$2292,3,0)</f>
        <v>44482</v>
      </c>
      <c r="C10" s="65">
        <f>VLOOKUP($A10,'Return Data'!$B$7:$R$2292,4,0)</f>
        <v>86.620199999999997</v>
      </c>
      <c r="D10" s="65">
        <f>VLOOKUP($A10,'Return Data'!$B$7:$R$2292,10,0)</f>
        <v>16.985099999999999</v>
      </c>
      <c r="E10" s="66">
        <f t="shared" si="0"/>
        <v>5</v>
      </c>
      <c r="F10" s="65">
        <f>VLOOKUP($A10,'Return Data'!$B$7:$R$2292,11,0)</f>
        <v>32.0535</v>
      </c>
      <c r="G10" s="66">
        <f t="shared" si="1"/>
        <v>21</v>
      </c>
      <c r="H10" s="65">
        <f>VLOOKUP($A10,'Return Data'!$B$7:$R$2292,12,0)</f>
        <v>31.136600000000001</v>
      </c>
      <c r="I10" s="66">
        <f t="shared" si="2"/>
        <v>36</v>
      </c>
      <c r="J10" s="65">
        <f>VLOOKUP($A10,'Return Data'!$B$7:$R$2292,13,0)</f>
        <v>67.254400000000004</v>
      </c>
      <c r="K10" s="66">
        <f t="shared" si="3"/>
        <v>25</v>
      </c>
      <c r="L10" s="65">
        <f>VLOOKUP($A10,'Return Data'!$B$7:$R$2292,17,0)</f>
        <v>30.975000000000001</v>
      </c>
      <c r="M10" s="66">
        <f t="shared" si="4"/>
        <v>32</v>
      </c>
      <c r="N10" s="65">
        <f>VLOOKUP($A10,'Return Data'!$B$7:$R$2292,14,0)</f>
        <v>26.066700000000001</v>
      </c>
      <c r="O10" s="66">
        <f>RANK(N10,N$8:N$71,0)</f>
        <v>12</v>
      </c>
      <c r="P10" s="65">
        <f>VLOOKUP($A10,'Return Data'!$B$7:$R$2292,15,0)</f>
        <v>20.063500000000001</v>
      </c>
      <c r="Q10" s="66">
        <f>RANK(P10,P$8:P$71,0)</f>
        <v>6</v>
      </c>
      <c r="R10" s="65">
        <f>VLOOKUP($A10,'Return Data'!$B$7:$R$2292,16,0)</f>
        <v>22.166899999999998</v>
      </c>
      <c r="S10" s="67">
        <f t="shared" si="5"/>
        <v>8</v>
      </c>
    </row>
    <row r="11" spans="1:20" x14ac:dyDescent="0.3">
      <c r="A11" s="63" t="s">
        <v>166</v>
      </c>
      <c r="B11" s="64">
        <f>VLOOKUP($A11,'Return Data'!$B$7:$R$2292,3,0)</f>
        <v>44482</v>
      </c>
      <c r="C11" s="65">
        <f>VLOOKUP($A11,'Return Data'!$B$7:$R$2292,4,0)</f>
        <v>83.3</v>
      </c>
      <c r="D11" s="65">
        <f>VLOOKUP($A11,'Return Data'!$B$7:$R$2292,10,0)</f>
        <v>19.529299999999999</v>
      </c>
      <c r="E11" s="66">
        <f t="shared" si="0"/>
        <v>1</v>
      </c>
      <c r="F11" s="65">
        <f>VLOOKUP($A11,'Return Data'!$B$7:$R$2292,11,0)</f>
        <v>36.7592</v>
      </c>
      <c r="G11" s="66">
        <f t="shared" si="1"/>
        <v>12</v>
      </c>
      <c r="H11" s="65">
        <f>VLOOKUP($A11,'Return Data'!$B$7:$R$2292,12,0)</f>
        <v>37.663200000000003</v>
      </c>
      <c r="I11" s="66">
        <f t="shared" si="2"/>
        <v>15</v>
      </c>
      <c r="J11" s="65">
        <f>VLOOKUP($A11,'Return Data'!$B$7:$R$2292,13,0)</f>
        <v>70.173599999999993</v>
      </c>
      <c r="K11" s="66">
        <f t="shared" si="3"/>
        <v>19</v>
      </c>
      <c r="L11" s="65">
        <f>VLOOKUP($A11,'Return Data'!$B$7:$R$2292,17,0)</f>
        <v>34.550899999999999</v>
      </c>
      <c r="M11" s="66">
        <f t="shared" si="4"/>
        <v>20</v>
      </c>
      <c r="N11" s="65">
        <f>VLOOKUP($A11,'Return Data'!$B$7:$R$2292,14,0)</f>
        <v>23.650600000000001</v>
      </c>
      <c r="O11" s="66">
        <f>RANK(N11,N$8:N$71,0)</f>
        <v>22</v>
      </c>
      <c r="P11" s="65">
        <f>VLOOKUP($A11,'Return Data'!$B$7:$R$2292,15,0)</f>
        <v>15.0885</v>
      </c>
      <c r="Q11" s="66">
        <f>RANK(P11,P$8:P$71,0)</f>
        <v>25</v>
      </c>
      <c r="R11" s="65">
        <f>VLOOKUP($A11,'Return Data'!$B$7:$R$2292,16,0)</f>
        <v>11.6661</v>
      </c>
      <c r="S11" s="67">
        <f t="shared" si="5"/>
        <v>58</v>
      </c>
    </row>
    <row r="12" spans="1:20" x14ac:dyDescent="0.3">
      <c r="A12" s="63" t="s">
        <v>167</v>
      </c>
      <c r="B12" s="64">
        <f>VLOOKUP($A12,'Return Data'!$B$7:$R$2292,3,0)</f>
        <v>44482</v>
      </c>
      <c r="C12" s="65">
        <f>VLOOKUP($A12,'Return Data'!$B$7:$R$2292,4,0)</f>
        <v>67.406999999999996</v>
      </c>
      <c r="D12" s="65">
        <f>VLOOKUP($A12,'Return Data'!$B$7:$R$2292,10,0)</f>
        <v>12.6435</v>
      </c>
      <c r="E12" s="66">
        <f t="shared" si="0"/>
        <v>37</v>
      </c>
      <c r="F12" s="65">
        <f>VLOOKUP($A12,'Return Data'!$B$7:$R$2292,11,0)</f>
        <v>26.0274</v>
      </c>
      <c r="G12" s="66">
        <f t="shared" si="1"/>
        <v>51</v>
      </c>
      <c r="H12" s="65">
        <f>VLOOKUP($A12,'Return Data'!$B$7:$R$2292,12,0)</f>
        <v>24.286899999999999</v>
      </c>
      <c r="I12" s="66">
        <f t="shared" si="2"/>
        <v>54</v>
      </c>
      <c r="J12" s="65">
        <f>VLOOKUP($A12,'Return Data'!$B$7:$R$2292,13,0)</f>
        <v>51.602499999999999</v>
      </c>
      <c r="K12" s="66">
        <f t="shared" si="3"/>
        <v>54</v>
      </c>
      <c r="L12" s="65">
        <f>VLOOKUP($A12,'Return Data'!$B$7:$R$2292,17,0)</f>
        <v>28.1892</v>
      </c>
      <c r="M12" s="66">
        <f t="shared" si="4"/>
        <v>41</v>
      </c>
      <c r="N12" s="65">
        <f>VLOOKUP($A12,'Return Data'!$B$7:$R$2292,14,0)</f>
        <v>24.050799999999999</v>
      </c>
      <c r="O12" s="66">
        <f>RANK(N12,N$8:N$71,0)</f>
        <v>18</v>
      </c>
      <c r="P12" s="65">
        <f>VLOOKUP($A12,'Return Data'!$B$7:$R$2292,15,0)</f>
        <v>16.320900000000002</v>
      </c>
      <c r="Q12" s="66">
        <f>RANK(P12,P$8:P$71,0)</f>
        <v>19</v>
      </c>
      <c r="R12" s="65">
        <f>VLOOKUP($A12,'Return Data'!$B$7:$R$2292,16,0)</f>
        <v>16.954799999999999</v>
      </c>
      <c r="S12" s="67">
        <f t="shared" si="5"/>
        <v>31</v>
      </c>
    </row>
    <row r="13" spans="1:20" x14ac:dyDescent="0.3">
      <c r="A13" s="63" t="s">
        <v>168</v>
      </c>
      <c r="B13" s="64">
        <f>VLOOKUP($A13,'Return Data'!$B$7:$R$2292,3,0)</f>
        <v>44482</v>
      </c>
      <c r="C13" s="65">
        <f>VLOOKUP($A13,'Return Data'!$B$7:$R$2292,4,0)</f>
        <v>18.8</v>
      </c>
      <c r="D13" s="65">
        <f>VLOOKUP($A13,'Return Data'!$B$7:$R$2292,10,0)</f>
        <v>15.834899999999999</v>
      </c>
      <c r="E13" s="66">
        <f t="shared" si="0"/>
        <v>13</v>
      </c>
      <c r="F13" s="65">
        <f>VLOOKUP($A13,'Return Data'!$B$7:$R$2292,11,0)</f>
        <v>39.362499999999997</v>
      </c>
      <c r="G13" s="66">
        <f t="shared" si="1"/>
        <v>9</v>
      </c>
      <c r="H13" s="65">
        <f>VLOOKUP($A13,'Return Data'!$B$7:$R$2292,12,0)</f>
        <v>47.914999999999999</v>
      </c>
      <c r="I13" s="66">
        <f t="shared" si="2"/>
        <v>10</v>
      </c>
      <c r="J13" s="65">
        <f>VLOOKUP($A13,'Return Data'!$B$7:$R$2292,13,0)</f>
        <v>76.857900000000001</v>
      </c>
      <c r="K13" s="66">
        <f t="shared" si="3"/>
        <v>11</v>
      </c>
      <c r="L13" s="65">
        <f>VLOOKUP($A13,'Return Data'!$B$7:$R$2292,17,0)</f>
        <v>47.787599999999998</v>
      </c>
      <c r="M13" s="66">
        <f t="shared" si="4"/>
        <v>6</v>
      </c>
      <c r="N13" s="65"/>
      <c r="O13" s="66"/>
      <c r="P13" s="65"/>
      <c r="Q13" s="66"/>
      <c r="R13" s="65">
        <f>VLOOKUP($A13,'Return Data'!$B$7:$R$2292,16,0)</f>
        <v>18.884699999999999</v>
      </c>
      <c r="S13" s="67">
        <f t="shared" si="5"/>
        <v>19</v>
      </c>
    </row>
    <row r="14" spans="1:20" x14ac:dyDescent="0.3">
      <c r="A14" s="63" t="s">
        <v>169</v>
      </c>
      <c r="B14" s="64">
        <f>VLOOKUP($A14,'Return Data'!$B$7:$R$2292,3,0)</f>
        <v>44482</v>
      </c>
      <c r="C14" s="65">
        <f>VLOOKUP($A14,'Return Data'!$B$7:$R$2292,4,0)</f>
        <v>22.64</v>
      </c>
      <c r="D14" s="65">
        <f>VLOOKUP($A14,'Return Data'!$B$7:$R$2292,10,0)</f>
        <v>13.5976</v>
      </c>
      <c r="E14" s="66">
        <f t="shared" si="0"/>
        <v>33</v>
      </c>
      <c r="F14" s="65">
        <f>VLOOKUP($A14,'Return Data'!$B$7:$R$2292,11,0)</f>
        <v>38.0488</v>
      </c>
      <c r="G14" s="66">
        <f t="shared" si="1"/>
        <v>11</v>
      </c>
      <c r="H14" s="65">
        <f>VLOOKUP($A14,'Return Data'!$B$7:$R$2292,12,0)</f>
        <v>45.970300000000002</v>
      </c>
      <c r="I14" s="66">
        <f t="shared" si="2"/>
        <v>11</v>
      </c>
      <c r="J14" s="65">
        <f>VLOOKUP($A14,'Return Data'!$B$7:$R$2292,13,0)</f>
        <v>76.461399999999998</v>
      </c>
      <c r="K14" s="66">
        <f t="shared" si="3"/>
        <v>12</v>
      </c>
      <c r="L14" s="65">
        <f>VLOOKUP($A14,'Return Data'!$B$7:$R$2292,17,0)</f>
        <v>43.707999999999998</v>
      </c>
      <c r="M14" s="66">
        <f t="shared" si="4"/>
        <v>10</v>
      </c>
      <c r="N14" s="65"/>
      <c r="O14" s="66"/>
      <c r="P14" s="65"/>
      <c r="Q14" s="66"/>
      <c r="R14" s="65">
        <f>VLOOKUP($A14,'Return Data'!$B$7:$R$2292,16,0)</f>
        <v>31.4725</v>
      </c>
      <c r="S14" s="67">
        <f t="shared" si="5"/>
        <v>2</v>
      </c>
    </row>
    <row r="15" spans="1:20" x14ac:dyDescent="0.3">
      <c r="A15" s="63" t="s">
        <v>170</v>
      </c>
      <c r="B15" s="64">
        <f>VLOOKUP($A15,'Return Data'!$B$7:$R$2292,3,0)</f>
        <v>44482</v>
      </c>
      <c r="C15" s="65">
        <f>VLOOKUP($A15,'Return Data'!$B$7:$R$2292,4,0)</f>
        <v>118.29</v>
      </c>
      <c r="D15" s="65">
        <f>VLOOKUP($A15,'Return Data'!$B$7:$R$2292,10,0)</f>
        <v>14.6554</v>
      </c>
      <c r="E15" s="66">
        <f t="shared" si="0"/>
        <v>22</v>
      </c>
      <c r="F15" s="65">
        <f>VLOOKUP($A15,'Return Data'!$B$7:$R$2292,11,0)</f>
        <v>35.9968</v>
      </c>
      <c r="G15" s="66">
        <f t="shared" si="1"/>
        <v>13</v>
      </c>
      <c r="H15" s="65">
        <f>VLOOKUP($A15,'Return Data'!$B$7:$R$2292,12,0)</f>
        <v>41.191200000000002</v>
      </c>
      <c r="I15" s="66">
        <f t="shared" si="2"/>
        <v>13</v>
      </c>
      <c r="J15" s="65">
        <f>VLOOKUP($A15,'Return Data'!$B$7:$R$2292,13,0)</f>
        <v>71.038200000000003</v>
      </c>
      <c r="K15" s="66">
        <f t="shared" si="3"/>
        <v>16</v>
      </c>
      <c r="L15" s="65">
        <f>VLOOKUP($A15,'Return Data'!$B$7:$R$2292,17,0)</f>
        <v>44.246499999999997</v>
      </c>
      <c r="M15" s="66">
        <f t="shared" si="4"/>
        <v>9</v>
      </c>
      <c r="N15" s="65">
        <f>VLOOKUP($A15,'Return Data'!$B$7:$R$2292,14,0)</f>
        <v>32.363700000000001</v>
      </c>
      <c r="O15" s="66">
        <f t="shared" ref="O15:O23" si="6">RANK(N15,N$8:N$71,0)</f>
        <v>4</v>
      </c>
      <c r="P15" s="65">
        <f>VLOOKUP($A15,'Return Data'!$B$7:$R$2292,15,0)</f>
        <v>22.057700000000001</v>
      </c>
      <c r="Q15" s="66">
        <f t="shared" ref="Q15:Q23" si="7">RANK(P15,P$8:P$71,0)</f>
        <v>3</v>
      </c>
      <c r="R15" s="65">
        <f>VLOOKUP($A15,'Return Data'!$B$7:$R$2292,16,0)</f>
        <v>20.264199999999999</v>
      </c>
      <c r="S15" s="67">
        <f t="shared" si="5"/>
        <v>11</v>
      </c>
    </row>
    <row r="16" spans="1:20" x14ac:dyDescent="0.3">
      <c r="A16" s="63" t="s">
        <v>171</v>
      </c>
      <c r="B16" s="64">
        <f>VLOOKUP($A16,'Return Data'!$B$7:$R$2292,3,0)</f>
        <v>44482</v>
      </c>
      <c r="C16" s="65">
        <f>VLOOKUP($A16,'Return Data'!$B$7:$R$2292,4,0)</f>
        <v>127.97</v>
      </c>
      <c r="D16" s="65">
        <f>VLOOKUP($A16,'Return Data'!$B$7:$R$2292,10,0)</f>
        <v>13.8827</v>
      </c>
      <c r="E16" s="66">
        <f t="shared" si="0"/>
        <v>29</v>
      </c>
      <c r="F16" s="65">
        <f>VLOOKUP($A16,'Return Data'!$B$7:$R$2292,11,0)</f>
        <v>30.6083</v>
      </c>
      <c r="G16" s="66">
        <f t="shared" si="1"/>
        <v>29</v>
      </c>
      <c r="H16" s="65">
        <f>VLOOKUP($A16,'Return Data'!$B$7:$R$2292,12,0)</f>
        <v>31.6158</v>
      </c>
      <c r="I16" s="66">
        <f t="shared" si="2"/>
        <v>29</v>
      </c>
      <c r="J16" s="65">
        <f>VLOOKUP($A16,'Return Data'!$B$7:$R$2292,13,0)</f>
        <v>61.171300000000002</v>
      </c>
      <c r="K16" s="66">
        <f t="shared" si="3"/>
        <v>37</v>
      </c>
      <c r="L16" s="65">
        <f>VLOOKUP($A16,'Return Data'!$B$7:$R$2292,17,0)</f>
        <v>37.560600000000001</v>
      </c>
      <c r="M16" s="66">
        <f t="shared" si="4"/>
        <v>18</v>
      </c>
      <c r="N16" s="65">
        <f>VLOOKUP($A16,'Return Data'!$B$7:$R$2292,14,0)</f>
        <v>28.541599999999999</v>
      </c>
      <c r="O16" s="66">
        <f t="shared" si="6"/>
        <v>8</v>
      </c>
      <c r="P16" s="65">
        <f>VLOOKUP($A16,'Return Data'!$B$7:$R$2292,15,0)</f>
        <v>20.612500000000001</v>
      </c>
      <c r="Q16" s="66">
        <f t="shared" si="7"/>
        <v>4</v>
      </c>
      <c r="R16" s="65">
        <f>VLOOKUP($A16,'Return Data'!$B$7:$R$2292,16,0)</f>
        <v>18.0092</v>
      </c>
      <c r="S16" s="67">
        <f t="shared" si="5"/>
        <v>20</v>
      </c>
    </row>
    <row r="17" spans="1:19" x14ac:dyDescent="0.3">
      <c r="A17" s="63" t="s">
        <v>172</v>
      </c>
      <c r="B17" s="64">
        <f>VLOOKUP($A17,'Return Data'!$B$7:$R$2292,3,0)</f>
        <v>44482</v>
      </c>
      <c r="C17" s="65">
        <f>VLOOKUP($A17,'Return Data'!$B$7:$R$2292,4,0)</f>
        <v>89.807000000000002</v>
      </c>
      <c r="D17" s="65">
        <f>VLOOKUP($A17,'Return Data'!$B$7:$R$2292,10,0)</f>
        <v>11.2065</v>
      </c>
      <c r="E17" s="66">
        <f t="shared" si="0"/>
        <v>51</v>
      </c>
      <c r="F17" s="65">
        <f>VLOOKUP($A17,'Return Data'!$B$7:$R$2292,11,0)</f>
        <v>29.760200000000001</v>
      </c>
      <c r="G17" s="66">
        <f t="shared" si="1"/>
        <v>33</v>
      </c>
      <c r="H17" s="65">
        <f>VLOOKUP($A17,'Return Data'!$B$7:$R$2292,12,0)</f>
        <v>33.822600000000001</v>
      </c>
      <c r="I17" s="66">
        <f t="shared" si="2"/>
        <v>23</v>
      </c>
      <c r="J17" s="65">
        <f>VLOOKUP($A17,'Return Data'!$B$7:$R$2292,13,0)</f>
        <v>70.852699999999999</v>
      </c>
      <c r="K17" s="66">
        <f t="shared" si="3"/>
        <v>17</v>
      </c>
      <c r="L17" s="65">
        <f>VLOOKUP($A17,'Return Data'!$B$7:$R$2292,17,0)</f>
        <v>32.704300000000003</v>
      </c>
      <c r="M17" s="66">
        <f t="shared" si="4"/>
        <v>25</v>
      </c>
      <c r="N17" s="65">
        <f>VLOOKUP($A17,'Return Data'!$B$7:$R$2292,14,0)</f>
        <v>26.591000000000001</v>
      </c>
      <c r="O17" s="66">
        <f t="shared" si="6"/>
        <v>10</v>
      </c>
      <c r="P17" s="65">
        <f>VLOOKUP($A17,'Return Data'!$B$7:$R$2292,15,0)</f>
        <v>18.078099999999999</v>
      </c>
      <c r="Q17" s="66">
        <f t="shared" si="7"/>
        <v>9</v>
      </c>
      <c r="R17" s="65">
        <f>VLOOKUP($A17,'Return Data'!$B$7:$R$2292,16,0)</f>
        <v>19.380199999999999</v>
      </c>
      <c r="S17" s="67">
        <f t="shared" si="5"/>
        <v>15</v>
      </c>
    </row>
    <row r="18" spans="1:19" x14ac:dyDescent="0.3">
      <c r="A18" s="63" t="s">
        <v>173</v>
      </c>
      <c r="B18" s="64">
        <f>VLOOKUP($A18,'Return Data'!$B$7:$R$2292,3,0)</f>
        <v>44482</v>
      </c>
      <c r="C18" s="65">
        <f>VLOOKUP($A18,'Return Data'!$B$7:$R$2292,4,0)</f>
        <v>80.819999999999993</v>
      </c>
      <c r="D18" s="65">
        <f>VLOOKUP($A18,'Return Data'!$B$7:$R$2292,10,0)</f>
        <v>11.8771</v>
      </c>
      <c r="E18" s="66">
        <f t="shared" si="0"/>
        <v>43</v>
      </c>
      <c r="F18" s="65">
        <f>VLOOKUP($A18,'Return Data'!$B$7:$R$2292,11,0)</f>
        <v>27.1755</v>
      </c>
      <c r="G18" s="66">
        <f t="shared" si="1"/>
        <v>46</v>
      </c>
      <c r="H18" s="65">
        <f>VLOOKUP($A18,'Return Data'!$B$7:$R$2292,12,0)</f>
        <v>28.184000000000001</v>
      </c>
      <c r="I18" s="66">
        <f t="shared" si="2"/>
        <v>48</v>
      </c>
      <c r="J18" s="65">
        <f>VLOOKUP($A18,'Return Data'!$B$7:$R$2292,13,0)</f>
        <v>57.975000000000001</v>
      </c>
      <c r="K18" s="66">
        <f t="shared" si="3"/>
        <v>46</v>
      </c>
      <c r="L18" s="65">
        <f>VLOOKUP($A18,'Return Data'!$B$7:$R$2292,17,0)</f>
        <v>28.101900000000001</v>
      </c>
      <c r="M18" s="66">
        <f t="shared" si="4"/>
        <v>43</v>
      </c>
      <c r="N18" s="65">
        <f>VLOOKUP($A18,'Return Data'!$B$7:$R$2292,14,0)</f>
        <v>22.127800000000001</v>
      </c>
      <c r="O18" s="66">
        <f t="shared" si="6"/>
        <v>31</v>
      </c>
      <c r="P18" s="65">
        <f>VLOOKUP($A18,'Return Data'!$B$7:$R$2292,15,0)</f>
        <v>15.2921</v>
      </c>
      <c r="Q18" s="66">
        <f t="shared" si="7"/>
        <v>24</v>
      </c>
      <c r="R18" s="65">
        <f>VLOOKUP($A18,'Return Data'!$B$7:$R$2292,16,0)</f>
        <v>16.191299999999998</v>
      </c>
      <c r="S18" s="67">
        <f t="shared" si="5"/>
        <v>40</v>
      </c>
    </row>
    <row r="19" spans="1:19" x14ac:dyDescent="0.3">
      <c r="A19" s="63" t="s">
        <v>175</v>
      </c>
      <c r="B19" s="64">
        <f>VLOOKUP($A19,'Return Data'!$B$7:$R$2292,3,0)</f>
        <v>44482</v>
      </c>
      <c r="C19" s="65">
        <f>VLOOKUP($A19,'Return Data'!$B$7:$R$2292,4,0)</f>
        <v>971.56320000000005</v>
      </c>
      <c r="D19" s="65">
        <f>VLOOKUP($A19,'Return Data'!$B$7:$R$2292,10,0)</f>
        <v>14.120699999999999</v>
      </c>
      <c r="E19" s="66">
        <f t="shared" si="0"/>
        <v>27</v>
      </c>
      <c r="F19" s="65">
        <f>VLOOKUP($A19,'Return Data'!$B$7:$R$2292,11,0)</f>
        <v>31.815200000000001</v>
      </c>
      <c r="G19" s="66">
        <f t="shared" si="1"/>
        <v>24</v>
      </c>
      <c r="H19" s="65">
        <f>VLOOKUP($A19,'Return Data'!$B$7:$R$2292,12,0)</f>
        <v>33.195300000000003</v>
      </c>
      <c r="I19" s="66">
        <f t="shared" si="2"/>
        <v>24</v>
      </c>
      <c r="J19" s="65">
        <f>VLOOKUP($A19,'Return Data'!$B$7:$R$2292,13,0)</f>
        <v>75.154300000000006</v>
      </c>
      <c r="K19" s="66">
        <f t="shared" si="3"/>
        <v>13</v>
      </c>
      <c r="L19" s="65">
        <f>VLOOKUP($A19,'Return Data'!$B$7:$R$2292,17,0)</f>
        <v>29.119499999999999</v>
      </c>
      <c r="M19" s="66">
        <f t="shared" si="4"/>
        <v>39</v>
      </c>
      <c r="N19" s="65">
        <f>VLOOKUP($A19,'Return Data'!$B$7:$R$2292,14,0)</f>
        <v>20.714500000000001</v>
      </c>
      <c r="O19" s="66">
        <f t="shared" si="6"/>
        <v>36</v>
      </c>
      <c r="P19" s="65">
        <f>VLOOKUP($A19,'Return Data'!$B$7:$R$2292,15,0)</f>
        <v>14.9931</v>
      </c>
      <c r="Q19" s="66">
        <f t="shared" si="7"/>
        <v>26</v>
      </c>
      <c r="R19" s="65">
        <f>VLOOKUP($A19,'Return Data'!$B$7:$R$2292,16,0)</f>
        <v>17.104800000000001</v>
      </c>
      <c r="S19" s="67">
        <f t="shared" si="5"/>
        <v>29</v>
      </c>
    </row>
    <row r="20" spans="1:19" x14ac:dyDescent="0.3">
      <c r="A20" s="63" t="s">
        <v>176</v>
      </c>
      <c r="B20" s="64">
        <f>VLOOKUP($A20,'Return Data'!$B$7:$R$2292,3,0)</f>
        <v>44482</v>
      </c>
      <c r="C20" s="65">
        <f>VLOOKUP($A20,'Return Data'!$B$7:$R$2292,4,0)</f>
        <v>609.20299999999997</v>
      </c>
      <c r="D20" s="65">
        <f>VLOOKUP($A20,'Return Data'!$B$7:$R$2292,10,0)</f>
        <v>12.8505</v>
      </c>
      <c r="E20" s="66">
        <f t="shared" si="0"/>
        <v>36</v>
      </c>
      <c r="F20" s="65">
        <f>VLOOKUP($A20,'Return Data'!$B$7:$R$2292,11,0)</f>
        <v>29.719000000000001</v>
      </c>
      <c r="G20" s="66">
        <f t="shared" si="1"/>
        <v>34</v>
      </c>
      <c r="H20" s="65">
        <f>VLOOKUP($A20,'Return Data'!$B$7:$R$2292,12,0)</f>
        <v>33.1053</v>
      </c>
      <c r="I20" s="66">
        <f t="shared" si="2"/>
        <v>25</v>
      </c>
      <c r="J20" s="65">
        <f>VLOOKUP($A20,'Return Data'!$B$7:$R$2292,13,0)</f>
        <v>66.570400000000006</v>
      </c>
      <c r="K20" s="66">
        <f t="shared" si="3"/>
        <v>28</v>
      </c>
      <c r="L20" s="65">
        <f>VLOOKUP($A20,'Return Data'!$B$7:$R$2292,17,0)</f>
        <v>29.308</v>
      </c>
      <c r="M20" s="66">
        <f t="shared" si="4"/>
        <v>38</v>
      </c>
      <c r="N20" s="65">
        <f>VLOOKUP($A20,'Return Data'!$B$7:$R$2292,14,0)</f>
        <v>22.2775</v>
      </c>
      <c r="O20" s="66">
        <f t="shared" si="6"/>
        <v>28</v>
      </c>
      <c r="P20" s="65">
        <f>VLOOKUP($A20,'Return Data'!$B$7:$R$2292,15,0)</f>
        <v>17.164899999999999</v>
      </c>
      <c r="Q20" s="66">
        <f t="shared" si="7"/>
        <v>13</v>
      </c>
      <c r="R20" s="65">
        <f>VLOOKUP($A20,'Return Data'!$B$7:$R$2292,16,0)</f>
        <v>17.577000000000002</v>
      </c>
      <c r="S20" s="67">
        <f t="shared" si="5"/>
        <v>25</v>
      </c>
    </row>
    <row r="21" spans="1:19" x14ac:dyDescent="0.3">
      <c r="A21" s="63" t="s">
        <v>177</v>
      </c>
      <c r="B21" s="64">
        <f>VLOOKUP($A21,'Return Data'!$B$7:$R$2292,3,0)</f>
        <v>44482</v>
      </c>
      <c r="C21" s="65">
        <f>VLOOKUP($A21,'Return Data'!$B$7:$R$2292,4,0)</f>
        <v>800.02499999999998</v>
      </c>
      <c r="D21" s="65">
        <f>VLOOKUP($A21,'Return Data'!$B$7:$R$2292,10,0)</f>
        <v>16.103000000000002</v>
      </c>
      <c r="E21" s="66">
        <f t="shared" si="0"/>
        <v>10</v>
      </c>
      <c r="F21" s="65">
        <f>VLOOKUP($A21,'Return Data'!$B$7:$R$2292,11,0)</f>
        <v>32.509500000000003</v>
      </c>
      <c r="G21" s="66">
        <f t="shared" si="1"/>
        <v>17</v>
      </c>
      <c r="H21" s="65">
        <f>VLOOKUP($A21,'Return Data'!$B$7:$R$2292,12,0)</f>
        <v>32.325200000000002</v>
      </c>
      <c r="I21" s="66">
        <f t="shared" si="2"/>
        <v>28</v>
      </c>
      <c r="J21" s="65">
        <f>VLOOKUP($A21,'Return Data'!$B$7:$R$2292,13,0)</f>
        <v>63.196100000000001</v>
      </c>
      <c r="K21" s="66">
        <f t="shared" si="3"/>
        <v>33</v>
      </c>
      <c r="L21" s="65">
        <f>VLOOKUP($A21,'Return Data'!$B$7:$R$2292,17,0)</f>
        <v>25.157900000000001</v>
      </c>
      <c r="M21" s="66">
        <f t="shared" si="4"/>
        <v>52</v>
      </c>
      <c r="N21" s="65">
        <f>VLOOKUP($A21,'Return Data'!$B$7:$R$2292,14,0)</f>
        <v>16.540500000000002</v>
      </c>
      <c r="O21" s="66">
        <f t="shared" si="6"/>
        <v>44</v>
      </c>
      <c r="P21" s="65">
        <f>VLOOKUP($A21,'Return Data'!$B$7:$R$2292,15,0)</f>
        <v>13.314299999999999</v>
      </c>
      <c r="Q21" s="66">
        <f t="shared" si="7"/>
        <v>32</v>
      </c>
      <c r="R21" s="65">
        <f>VLOOKUP($A21,'Return Data'!$B$7:$R$2292,16,0)</f>
        <v>14.4672</v>
      </c>
      <c r="S21" s="67">
        <f t="shared" si="5"/>
        <v>48</v>
      </c>
    </row>
    <row r="22" spans="1:19" x14ac:dyDescent="0.3">
      <c r="A22" s="63" t="s">
        <v>178</v>
      </c>
      <c r="B22" s="64">
        <f>VLOOKUP($A22,'Return Data'!$B$7:$R$2292,3,0)</f>
        <v>44482</v>
      </c>
      <c r="C22" s="65">
        <f>VLOOKUP($A22,'Return Data'!$B$7:$R$2292,4,0)</f>
        <v>63.479700000000001</v>
      </c>
      <c r="D22" s="65">
        <f>VLOOKUP($A22,'Return Data'!$B$7:$R$2292,10,0)</f>
        <v>16.4009</v>
      </c>
      <c r="E22" s="66">
        <f t="shared" si="0"/>
        <v>7</v>
      </c>
      <c r="F22" s="65">
        <f>VLOOKUP($A22,'Return Data'!$B$7:$R$2292,11,0)</f>
        <v>32.304499999999997</v>
      </c>
      <c r="G22" s="66">
        <f t="shared" si="1"/>
        <v>18</v>
      </c>
      <c r="H22" s="65">
        <f>VLOOKUP($A22,'Return Data'!$B$7:$R$2292,12,0)</f>
        <v>32.550400000000003</v>
      </c>
      <c r="I22" s="66">
        <f t="shared" si="2"/>
        <v>27</v>
      </c>
      <c r="J22" s="65">
        <f>VLOOKUP($A22,'Return Data'!$B$7:$R$2292,13,0)</f>
        <v>62.964399999999998</v>
      </c>
      <c r="K22" s="66">
        <f t="shared" si="3"/>
        <v>34</v>
      </c>
      <c r="L22" s="65">
        <f>VLOOKUP($A22,'Return Data'!$B$7:$R$2292,17,0)</f>
        <v>30.423400000000001</v>
      </c>
      <c r="M22" s="66">
        <f t="shared" si="4"/>
        <v>35</v>
      </c>
      <c r="N22" s="65">
        <f>VLOOKUP($A22,'Return Data'!$B$7:$R$2292,14,0)</f>
        <v>22.366800000000001</v>
      </c>
      <c r="O22" s="66">
        <f t="shared" si="6"/>
        <v>27</v>
      </c>
      <c r="P22" s="65">
        <f>VLOOKUP($A22,'Return Data'!$B$7:$R$2292,15,0)</f>
        <v>15.4886</v>
      </c>
      <c r="Q22" s="66">
        <f t="shared" si="7"/>
        <v>23</v>
      </c>
      <c r="R22" s="65">
        <f>VLOOKUP($A22,'Return Data'!$B$7:$R$2292,16,0)</f>
        <v>16.209099999999999</v>
      </c>
      <c r="S22" s="67">
        <f t="shared" si="5"/>
        <v>39</v>
      </c>
    </row>
    <row r="23" spans="1:19" x14ac:dyDescent="0.3">
      <c r="A23" s="63" t="s">
        <v>179</v>
      </c>
      <c r="B23" s="64">
        <f>VLOOKUP($A23,'Return Data'!$B$7:$R$2292,3,0)</f>
        <v>44482</v>
      </c>
      <c r="C23" s="65">
        <f>VLOOKUP($A23,'Return Data'!$B$7:$R$2292,4,0)</f>
        <v>669.15</v>
      </c>
      <c r="D23" s="65">
        <f>VLOOKUP($A23,'Return Data'!$B$7:$R$2292,10,0)</f>
        <v>16.309200000000001</v>
      </c>
      <c r="E23" s="66">
        <f t="shared" si="0"/>
        <v>8</v>
      </c>
      <c r="F23" s="65">
        <f>VLOOKUP($A23,'Return Data'!$B$7:$R$2292,11,0)</f>
        <v>30.77</v>
      </c>
      <c r="G23" s="66">
        <f t="shared" si="1"/>
        <v>28</v>
      </c>
      <c r="H23" s="65">
        <f>VLOOKUP($A23,'Return Data'!$B$7:$R$2292,12,0)</f>
        <v>31.228999999999999</v>
      </c>
      <c r="I23" s="66">
        <f t="shared" si="2"/>
        <v>35</v>
      </c>
      <c r="J23" s="65">
        <f>VLOOKUP($A23,'Return Data'!$B$7:$R$2292,13,0)</f>
        <v>70.275800000000004</v>
      </c>
      <c r="K23" s="66">
        <f t="shared" si="3"/>
        <v>18</v>
      </c>
      <c r="L23" s="65">
        <f>VLOOKUP($A23,'Return Data'!$B$7:$R$2292,17,0)</f>
        <v>31.9938</v>
      </c>
      <c r="M23" s="66">
        <f t="shared" si="4"/>
        <v>28</v>
      </c>
      <c r="N23" s="65">
        <f>VLOOKUP($A23,'Return Data'!$B$7:$R$2292,14,0)</f>
        <v>22.144200000000001</v>
      </c>
      <c r="O23" s="66">
        <f t="shared" si="6"/>
        <v>30</v>
      </c>
      <c r="P23" s="65">
        <f>VLOOKUP($A23,'Return Data'!$B$7:$R$2292,15,0)</f>
        <v>16.3017</v>
      </c>
      <c r="Q23" s="66">
        <f t="shared" si="7"/>
        <v>20</v>
      </c>
      <c r="R23" s="65">
        <f>VLOOKUP($A23,'Return Data'!$B$7:$R$2292,16,0)</f>
        <v>17.765599999999999</v>
      </c>
      <c r="S23" s="67">
        <f t="shared" si="5"/>
        <v>23</v>
      </c>
    </row>
    <row r="24" spans="1:19" x14ac:dyDescent="0.3">
      <c r="A24" s="63" t="s">
        <v>180</v>
      </c>
      <c r="B24" s="64">
        <f>VLOOKUP($A24,'Return Data'!$B$7:$R$2292,3,0)</f>
        <v>44482</v>
      </c>
      <c r="C24" s="65">
        <f>VLOOKUP($A24,'Return Data'!$B$7:$R$2292,4,0)</f>
        <v>17.2</v>
      </c>
      <c r="D24" s="65">
        <f>VLOOKUP($A24,'Return Data'!$B$7:$R$2292,10,0)</f>
        <v>15.3588</v>
      </c>
      <c r="E24" s="66">
        <f t="shared" si="0"/>
        <v>19</v>
      </c>
      <c r="F24" s="65">
        <f>VLOOKUP($A24,'Return Data'!$B$7:$R$2292,11,0)</f>
        <v>32.206000000000003</v>
      </c>
      <c r="G24" s="66">
        <f t="shared" si="1"/>
        <v>19</v>
      </c>
      <c r="H24" s="65">
        <f>VLOOKUP($A24,'Return Data'!$B$7:$R$2292,12,0)</f>
        <v>30.2044</v>
      </c>
      <c r="I24" s="66">
        <f t="shared" si="2"/>
        <v>38</v>
      </c>
      <c r="J24" s="65">
        <f>VLOOKUP($A24,'Return Data'!$B$7:$R$2292,13,0)</f>
        <v>62.724699999999999</v>
      </c>
      <c r="K24" s="66">
        <f t="shared" si="3"/>
        <v>35</v>
      </c>
      <c r="L24" s="65">
        <f>VLOOKUP($A24,'Return Data'!$B$7:$R$2292,17,0)</f>
        <v>25.846</v>
      </c>
      <c r="M24" s="66">
        <f t="shared" si="4"/>
        <v>48</v>
      </c>
      <c r="N24" s="65"/>
      <c r="O24" s="66"/>
      <c r="P24" s="65"/>
      <c r="Q24" s="66"/>
      <c r="R24" s="65">
        <f>VLOOKUP($A24,'Return Data'!$B$7:$R$2292,16,0)</f>
        <v>16.447199999999999</v>
      </c>
      <c r="S24" s="67">
        <f t="shared" si="5"/>
        <v>36</v>
      </c>
    </row>
    <row r="25" spans="1:19" x14ac:dyDescent="0.3">
      <c r="A25" s="63" t="s">
        <v>181</v>
      </c>
      <c r="B25" s="64">
        <f>VLOOKUP($A25,'Return Data'!$B$7:$R$2292,3,0)</f>
        <v>44482</v>
      </c>
      <c r="C25" s="65">
        <f>VLOOKUP($A25,'Return Data'!$B$7:$R$2292,4,0)</f>
        <v>43.59</v>
      </c>
      <c r="D25" s="65">
        <f>VLOOKUP($A25,'Return Data'!$B$7:$R$2292,10,0)</f>
        <v>14.2895</v>
      </c>
      <c r="E25" s="66">
        <f t="shared" si="0"/>
        <v>25</v>
      </c>
      <c r="F25" s="65">
        <f>VLOOKUP($A25,'Return Data'!$B$7:$R$2292,11,0)</f>
        <v>28.470400000000001</v>
      </c>
      <c r="G25" s="66">
        <f t="shared" si="1"/>
        <v>41</v>
      </c>
      <c r="H25" s="65">
        <f>VLOOKUP($A25,'Return Data'!$B$7:$R$2292,12,0)</f>
        <v>26.641500000000001</v>
      </c>
      <c r="I25" s="66">
        <f t="shared" si="2"/>
        <v>52</v>
      </c>
      <c r="J25" s="65">
        <f>VLOOKUP($A25,'Return Data'!$B$7:$R$2292,13,0)</f>
        <v>55.4011</v>
      </c>
      <c r="K25" s="66">
        <f t="shared" si="3"/>
        <v>50</v>
      </c>
      <c r="L25" s="65">
        <f>VLOOKUP($A25,'Return Data'!$B$7:$R$2292,17,0)</f>
        <v>22.943000000000001</v>
      </c>
      <c r="M25" s="66">
        <f t="shared" si="4"/>
        <v>54</v>
      </c>
      <c r="N25" s="65">
        <f>VLOOKUP($A25,'Return Data'!$B$7:$R$2292,14,0)</f>
        <v>18.247199999999999</v>
      </c>
      <c r="O25" s="66">
        <f>RANK(N25,N$8:N$71,0)</f>
        <v>41</v>
      </c>
      <c r="P25" s="65">
        <f>VLOOKUP($A25,'Return Data'!$B$7:$R$2292,15,0)</f>
        <v>13.28</v>
      </c>
      <c r="Q25" s="66">
        <f>RANK(P25,P$8:P$71,0)</f>
        <v>33</v>
      </c>
      <c r="R25" s="65">
        <f>VLOOKUP($A25,'Return Data'!$B$7:$R$2292,16,0)</f>
        <v>19.9435</v>
      </c>
      <c r="S25" s="67">
        <f t="shared" si="5"/>
        <v>13</v>
      </c>
    </row>
    <row r="26" spans="1:19" x14ac:dyDescent="0.3">
      <c r="A26" s="63" t="s">
        <v>182</v>
      </c>
      <c r="B26" s="64">
        <f>VLOOKUP($A26,'Return Data'!$B$7:$R$2292,3,0)</f>
        <v>44482</v>
      </c>
      <c r="C26" s="65">
        <f>VLOOKUP($A26,'Return Data'!$B$7:$R$2292,4,0)</f>
        <v>110.2</v>
      </c>
      <c r="D26" s="65">
        <f>VLOOKUP($A26,'Return Data'!$B$7:$R$2292,10,0)</f>
        <v>15.019299999999999</v>
      </c>
      <c r="E26" s="66">
        <f t="shared" si="0"/>
        <v>20</v>
      </c>
      <c r="F26" s="65">
        <f>VLOOKUP($A26,'Return Data'!$B$7:$R$2292,11,0)</f>
        <v>34.226599999999998</v>
      </c>
      <c r="G26" s="66">
        <f t="shared" si="1"/>
        <v>14</v>
      </c>
      <c r="H26" s="65">
        <f>VLOOKUP($A26,'Return Data'!$B$7:$R$2292,12,0)</f>
        <v>44.543500000000002</v>
      </c>
      <c r="I26" s="66">
        <f t="shared" si="2"/>
        <v>12</v>
      </c>
      <c r="J26" s="65">
        <f>VLOOKUP($A26,'Return Data'!$B$7:$R$2292,13,0)</f>
        <v>84.899299999999997</v>
      </c>
      <c r="K26" s="66">
        <f t="shared" si="3"/>
        <v>9</v>
      </c>
      <c r="L26" s="65">
        <f>VLOOKUP($A26,'Return Data'!$B$7:$R$2292,17,0)</f>
        <v>40.877600000000001</v>
      </c>
      <c r="M26" s="66">
        <f t="shared" si="4"/>
        <v>13</v>
      </c>
      <c r="N26" s="65">
        <f>VLOOKUP($A26,'Return Data'!$B$7:$R$2292,14,0)</f>
        <v>25.9847</v>
      </c>
      <c r="O26" s="66">
        <f>RANK(N26,N$8:N$71,0)</f>
        <v>13</v>
      </c>
      <c r="P26" s="65">
        <f>VLOOKUP($A26,'Return Data'!$B$7:$R$2292,15,0)</f>
        <v>20.259899999999998</v>
      </c>
      <c r="Q26" s="66">
        <f>RANK(P26,P$8:P$71,0)</f>
        <v>5</v>
      </c>
      <c r="R26" s="65">
        <f>VLOOKUP($A26,'Return Data'!$B$7:$R$2292,16,0)</f>
        <v>19.935300000000002</v>
      </c>
      <c r="S26" s="67">
        <f t="shared" si="5"/>
        <v>14</v>
      </c>
    </row>
    <row r="27" spans="1:19" x14ac:dyDescent="0.3">
      <c r="A27" s="63" t="s">
        <v>183</v>
      </c>
      <c r="B27" s="64">
        <f>VLOOKUP($A27,'Return Data'!$B$7:$R$2292,3,0)</f>
        <v>44482</v>
      </c>
      <c r="C27" s="65">
        <f>VLOOKUP($A27,'Return Data'!$B$7:$R$2292,4,0)</f>
        <v>14.79</v>
      </c>
      <c r="D27" s="65">
        <f>VLOOKUP($A27,'Return Data'!$B$7:$R$2292,10,0)</f>
        <v>12.642799999999999</v>
      </c>
      <c r="E27" s="66">
        <f t="shared" si="0"/>
        <v>38</v>
      </c>
      <c r="F27" s="65">
        <f>VLOOKUP($A27,'Return Data'!$B$7:$R$2292,11,0)</f>
        <v>24.704899999999999</v>
      </c>
      <c r="G27" s="66">
        <f t="shared" si="1"/>
        <v>52</v>
      </c>
      <c r="H27" s="65">
        <f>VLOOKUP($A27,'Return Data'!$B$7:$R$2292,12,0)</f>
        <v>24.3902</v>
      </c>
      <c r="I27" s="66">
        <f t="shared" si="2"/>
        <v>53</v>
      </c>
      <c r="J27" s="65">
        <f>VLOOKUP($A27,'Return Data'!$B$7:$R$2292,13,0)</f>
        <v>50</v>
      </c>
      <c r="K27" s="66">
        <f t="shared" si="3"/>
        <v>55</v>
      </c>
      <c r="L27" s="65">
        <f>VLOOKUP($A27,'Return Data'!$B$7:$R$2292,17,0)</f>
        <v>23.564399999999999</v>
      </c>
      <c r="M27" s="66">
        <f t="shared" si="4"/>
        <v>53</v>
      </c>
      <c r="N27" s="65"/>
      <c r="O27" s="66"/>
      <c r="P27" s="65"/>
      <c r="Q27" s="66"/>
      <c r="R27" s="65">
        <f>VLOOKUP($A27,'Return Data'!$B$7:$R$2292,16,0)</f>
        <v>10.864599999999999</v>
      </c>
      <c r="S27" s="67">
        <f t="shared" si="5"/>
        <v>59</v>
      </c>
    </row>
    <row r="28" spans="1:19" x14ac:dyDescent="0.3">
      <c r="A28" s="63" t="s">
        <v>184</v>
      </c>
      <c r="B28" s="64">
        <f>VLOOKUP($A28,'Return Data'!$B$7:$R$2292,3,0)</f>
        <v>44482</v>
      </c>
      <c r="C28" s="65">
        <f>VLOOKUP($A28,'Return Data'!$B$7:$R$2292,4,0)</f>
        <v>97.63</v>
      </c>
      <c r="D28" s="65">
        <f>VLOOKUP($A28,'Return Data'!$B$7:$R$2292,10,0)</f>
        <v>13.6554</v>
      </c>
      <c r="E28" s="66">
        <f t="shared" si="0"/>
        <v>32</v>
      </c>
      <c r="F28" s="65">
        <f>VLOOKUP($A28,'Return Data'!$B$7:$R$2292,11,0)</f>
        <v>30.836200000000002</v>
      </c>
      <c r="G28" s="66">
        <f t="shared" si="1"/>
        <v>26</v>
      </c>
      <c r="H28" s="65">
        <f>VLOOKUP($A28,'Return Data'!$B$7:$R$2292,12,0)</f>
        <v>31.311399999999999</v>
      </c>
      <c r="I28" s="66">
        <f t="shared" si="2"/>
        <v>33</v>
      </c>
      <c r="J28" s="65">
        <f>VLOOKUP($A28,'Return Data'!$B$7:$R$2292,13,0)</f>
        <v>59.682699999999997</v>
      </c>
      <c r="K28" s="66">
        <f t="shared" si="3"/>
        <v>39</v>
      </c>
      <c r="L28" s="65">
        <f>VLOOKUP($A28,'Return Data'!$B$7:$R$2292,17,0)</f>
        <v>32.9679</v>
      </c>
      <c r="M28" s="66">
        <f t="shared" si="4"/>
        <v>22</v>
      </c>
      <c r="N28" s="65">
        <f>VLOOKUP($A28,'Return Data'!$B$7:$R$2292,14,0)</f>
        <v>23.651399999999999</v>
      </c>
      <c r="O28" s="66">
        <f>RANK(N28,N$8:N$71,0)</f>
        <v>21</v>
      </c>
      <c r="P28" s="65">
        <f>VLOOKUP($A28,'Return Data'!$B$7:$R$2292,15,0)</f>
        <v>18.856400000000001</v>
      </c>
      <c r="Q28" s="66">
        <f>RANK(P28,P$8:P$71,0)</f>
        <v>8</v>
      </c>
      <c r="R28" s="65">
        <f>VLOOKUP($A28,'Return Data'!$B$7:$R$2292,16,0)</f>
        <v>19.953700000000001</v>
      </c>
      <c r="S28" s="67">
        <f t="shared" si="5"/>
        <v>12</v>
      </c>
    </row>
    <row r="29" spans="1:19" x14ac:dyDescent="0.3">
      <c r="A29" s="63" t="s">
        <v>185</v>
      </c>
      <c r="B29" s="64">
        <f>VLOOKUP($A29,'Return Data'!$B$7:$R$2292,3,0)</f>
        <v>44482</v>
      </c>
      <c r="C29" s="65">
        <f>VLOOKUP($A29,'Return Data'!$B$7:$R$2292,4,0)</f>
        <v>16.328399999999998</v>
      </c>
      <c r="D29" s="65">
        <f>VLOOKUP($A29,'Return Data'!$B$7:$R$2292,10,0)</f>
        <v>9.5953999999999997</v>
      </c>
      <c r="E29" s="66">
        <f t="shared" si="0"/>
        <v>56</v>
      </c>
      <c r="F29" s="65">
        <f>VLOOKUP($A29,'Return Data'!$B$7:$R$2292,11,0)</f>
        <v>24.422999999999998</v>
      </c>
      <c r="G29" s="66">
        <f t="shared" si="1"/>
        <v>54</v>
      </c>
      <c r="H29" s="65">
        <f>VLOOKUP($A29,'Return Data'!$B$7:$R$2292,12,0)</f>
        <v>28.587299999999999</v>
      </c>
      <c r="I29" s="66">
        <f t="shared" si="2"/>
        <v>45</v>
      </c>
      <c r="J29" s="65">
        <f>VLOOKUP($A29,'Return Data'!$B$7:$R$2292,13,0)</f>
        <v>58.023400000000002</v>
      </c>
      <c r="K29" s="66">
        <f t="shared" si="3"/>
        <v>45</v>
      </c>
      <c r="L29" s="65"/>
      <c r="M29" s="66"/>
      <c r="N29" s="65"/>
      <c r="O29" s="66"/>
      <c r="P29" s="65"/>
      <c r="Q29" s="66"/>
      <c r="R29" s="65">
        <f>VLOOKUP($A29,'Return Data'!$B$7:$R$2292,16,0)</f>
        <v>27.955300000000001</v>
      </c>
      <c r="S29" s="67">
        <f t="shared" si="5"/>
        <v>4</v>
      </c>
    </row>
    <row r="30" spans="1:19" x14ac:dyDescent="0.3">
      <c r="A30" s="63" t="s">
        <v>186</v>
      </c>
      <c r="B30" s="64">
        <f>VLOOKUP($A30,'Return Data'!$B$7:$R$2292,3,0)</f>
        <v>44482</v>
      </c>
      <c r="C30" s="65">
        <f>VLOOKUP($A30,'Return Data'!$B$7:$R$2292,4,0)</f>
        <v>32.876800000000003</v>
      </c>
      <c r="D30" s="65">
        <f>VLOOKUP($A30,'Return Data'!$B$7:$R$2292,10,0)</f>
        <v>17.436</v>
      </c>
      <c r="E30" s="66">
        <f t="shared" si="0"/>
        <v>3</v>
      </c>
      <c r="F30" s="65">
        <f>VLOOKUP($A30,'Return Data'!$B$7:$R$2292,11,0)</f>
        <v>31.363800000000001</v>
      </c>
      <c r="G30" s="66">
        <f t="shared" si="1"/>
        <v>25</v>
      </c>
      <c r="H30" s="65">
        <f>VLOOKUP($A30,'Return Data'!$B$7:$R$2292,12,0)</f>
        <v>32.676299999999998</v>
      </c>
      <c r="I30" s="66">
        <f t="shared" si="2"/>
        <v>26</v>
      </c>
      <c r="J30" s="65">
        <f>VLOOKUP($A30,'Return Data'!$B$7:$R$2292,13,0)</f>
        <v>69.805000000000007</v>
      </c>
      <c r="K30" s="66">
        <f t="shared" si="3"/>
        <v>20</v>
      </c>
      <c r="L30" s="65">
        <f>VLOOKUP($A30,'Return Data'!$B$7:$R$2292,17,0)</f>
        <v>31.188400000000001</v>
      </c>
      <c r="M30" s="66">
        <f t="shared" ref="M30:M38" si="8">RANK(L30,L$8:L$71,0)</f>
        <v>31</v>
      </c>
      <c r="N30" s="65">
        <f>VLOOKUP($A30,'Return Data'!$B$7:$R$2292,14,0)</f>
        <v>26.564399999999999</v>
      </c>
      <c r="O30" s="66">
        <f t="shared" ref="O30:O38" si="9">RANK(N30,N$8:N$71,0)</f>
        <v>11</v>
      </c>
      <c r="P30" s="65">
        <f>VLOOKUP($A30,'Return Data'!$B$7:$R$2292,15,0)</f>
        <v>18.984400000000001</v>
      </c>
      <c r="Q30" s="66">
        <f>RANK(P30,P$8:P$71,0)</f>
        <v>7</v>
      </c>
      <c r="R30" s="65">
        <f>VLOOKUP($A30,'Return Data'!$B$7:$R$2292,16,0)</f>
        <v>18.969799999999999</v>
      </c>
      <c r="S30" s="67">
        <f t="shared" si="5"/>
        <v>18</v>
      </c>
    </row>
    <row r="31" spans="1:19" x14ac:dyDescent="0.3">
      <c r="A31" s="63" t="s">
        <v>187</v>
      </c>
      <c r="B31" s="64">
        <f>VLOOKUP($A31,'Return Data'!$B$7:$R$2292,3,0)</f>
        <v>44482</v>
      </c>
      <c r="C31" s="65">
        <f>VLOOKUP($A31,'Return Data'!$B$7:$R$2292,4,0)</f>
        <v>80.658000000000001</v>
      </c>
      <c r="D31" s="65">
        <f>VLOOKUP($A31,'Return Data'!$B$7:$R$2292,10,0)</f>
        <v>9.8853000000000009</v>
      </c>
      <c r="E31" s="66">
        <f t="shared" si="0"/>
        <v>55</v>
      </c>
      <c r="F31" s="65">
        <f>VLOOKUP($A31,'Return Data'!$B$7:$R$2292,11,0)</f>
        <v>24.3552</v>
      </c>
      <c r="G31" s="66">
        <f t="shared" si="1"/>
        <v>55</v>
      </c>
      <c r="H31" s="65">
        <f>VLOOKUP($A31,'Return Data'!$B$7:$R$2292,12,0)</f>
        <v>29.600200000000001</v>
      </c>
      <c r="I31" s="66">
        <f t="shared" si="2"/>
        <v>39</v>
      </c>
      <c r="J31" s="65">
        <f>VLOOKUP($A31,'Return Data'!$B$7:$R$2292,13,0)</f>
        <v>57.433700000000002</v>
      </c>
      <c r="K31" s="66">
        <f t="shared" si="3"/>
        <v>48</v>
      </c>
      <c r="L31" s="65">
        <f>VLOOKUP($A31,'Return Data'!$B$7:$R$2292,17,0)</f>
        <v>30.812000000000001</v>
      </c>
      <c r="M31" s="66">
        <f t="shared" si="8"/>
        <v>33</v>
      </c>
      <c r="N31" s="65">
        <f>VLOOKUP($A31,'Return Data'!$B$7:$R$2292,14,0)</f>
        <v>24.0032</v>
      </c>
      <c r="O31" s="66">
        <f t="shared" si="9"/>
        <v>19</v>
      </c>
      <c r="P31" s="65">
        <f>VLOOKUP($A31,'Return Data'!$B$7:$R$2292,15,0)</f>
        <v>17.373200000000001</v>
      </c>
      <c r="Q31" s="66">
        <f>RANK(P31,P$8:P$71,0)</f>
        <v>12</v>
      </c>
      <c r="R31" s="65">
        <f>VLOOKUP($A31,'Return Data'!$B$7:$R$2292,16,0)</f>
        <v>16.987100000000002</v>
      </c>
      <c r="S31" s="67">
        <f t="shared" si="5"/>
        <v>30</v>
      </c>
    </row>
    <row r="32" spans="1:19" x14ac:dyDescent="0.3">
      <c r="A32" s="63" t="s">
        <v>188</v>
      </c>
      <c r="B32" s="64">
        <f>VLOOKUP($A32,'Return Data'!$B$7:$R$2292,3,0)</f>
        <v>44482</v>
      </c>
      <c r="C32" s="65">
        <f>VLOOKUP($A32,'Return Data'!$B$7:$R$2292,4,0)</f>
        <v>87.382999999999996</v>
      </c>
      <c r="D32" s="65">
        <f>VLOOKUP($A32,'Return Data'!$B$7:$R$2292,10,0)</f>
        <v>11.030200000000001</v>
      </c>
      <c r="E32" s="66">
        <f t="shared" si="0"/>
        <v>52</v>
      </c>
      <c r="F32" s="65">
        <f>VLOOKUP($A32,'Return Data'!$B$7:$R$2292,11,0)</f>
        <v>23.588100000000001</v>
      </c>
      <c r="G32" s="66">
        <f t="shared" si="1"/>
        <v>56</v>
      </c>
      <c r="H32" s="65">
        <f>VLOOKUP($A32,'Return Data'!$B$7:$R$2292,12,0)</f>
        <v>26.779800000000002</v>
      </c>
      <c r="I32" s="66">
        <f t="shared" si="2"/>
        <v>51</v>
      </c>
      <c r="J32" s="65">
        <f>VLOOKUP($A32,'Return Data'!$B$7:$R$2292,13,0)</f>
        <v>52.973399999999998</v>
      </c>
      <c r="K32" s="66">
        <f t="shared" si="3"/>
        <v>53</v>
      </c>
      <c r="L32" s="65">
        <f>VLOOKUP($A32,'Return Data'!$B$7:$R$2292,17,0)</f>
        <v>27.572600000000001</v>
      </c>
      <c r="M32" s="66">
        <f t="shared" si="8"/>
        <v>45</v>
      </c>
      <c r="N32" s="65">
        <f>VLOOKUP($A32,'Return Data'!$B$7:$R$2292,14,0)</f>
        <v>17.570699999999999</v>
      </c>
      <c r="O32" s="66">
        <f t="shared" si="9"/>
        <v>43</v>
      </c>
      <c r="P32" s="65">
        <f>VLOOKUP($A32,'Return Data'!$B$7:$R$2292,15,0)</f>
        <v>14.9832</v>
      </c>
      <c r="Q32" s="66">
        <f>RANK(P32,P$8:P$71,0)</f>
        <v>27</v>
      </c>
      <c r="R32" s="65">
        <f>VLOOKUP($A32,'Return Data'!$B$7:$R$2292,16,0)</f>
        <v>16.035699999999999</v>
      </c>
      <c r="S32" s="67">
        <f t="shared" si="5"/>
        <v>42</v>
      </c>
    </row>
    <row r="33" spans="1:19" x14ac:dyDescent="0.3">
      <c r="A33" s="63" t="s">
        <v>189</v>
      </c>
      <c r="B33" s="64">
        <f>VLOOKUP($A33,'Return Data'!$B$7:$R$2292,3,0)</f>
        <v>44482</v>
      </c>
      <c r="C33" s="65">
        <f>VLOOKUP($A33,'Return Data'!$B$7:$R$2292,4,0)</f>
        <v>114.876</v>
      </c>
      <c r="D33" s="65">
        <f>VLOOKUP($A33,'Return Data'!$B$7:$R$2292,10,0)</f>
        <v>16.064399999999999</v>
      </c>
      <c r="E33" s="66">
        <f t="shared" si="0"/>
        <v>11</v>
      </c>
      <c r="F33" s="65">
        <f>VLOOKUP($A33,'Return Data'!$B$7:$R$2292,11,0)</f>
        <v>30.815799999999999</v>
      </c>
      <c r="G33" s="66">
        <f t="shared" si="1"/>
        <v>27</v>
      </c>
      <c r="H33" s="65">
        <f>VLOOKUP($A33,'Return Data'!$B$7:$R$2292,12,0)</f>
        <v>28.658300000000001</v>
      </c>
      <c r="I33" s="66">
        <f t="shared" si="2"/>
        <v>44</v>
      </c>
      <c r="J33" s="65">
        <f>VLOOKUP($A33,'Return Data'!$B$7:$R$2292,13,0)</f>
        <v>58.303100000000001</v>
      </c>
      <c r="K33" s="66">
        <f t="shared" si="3"/>
        <v>43</v>
      </c>
      <c r="L33" s="65">
        <f>VLOOKUP($A33,'Return Data'!$B$7:$R$2292,17,0)</f>
        <v>25.290800000000001</v>
      </c>
      <c r="M33" s="66">
        <f t="shared" si="8"/>
        <v>51</v>
      </c>
      <c r="N33" s="65">
        <f>VLOOKUP($A33,'Return Data'!$B$7:$R$2292,14,0)</f>
        <v>21.496700000000001</v>
      </c>
      <c r="O33" s="66">
        <f t="shared" si="9"/>
        <v>32</v>
      </c>
      <c r="P33" s="65">
        <f>VLOOKUP($A33,'Return Data'!$B$7:$R$2292,15,0)</f>
        <v>16.442599999999999</v>
      </c>
      <c r="Q33" s="66">
        <f>RANK(P33,P$8:P$71,0)</f>
        <v>18</v>
      </c>
      <c r="R33" s="65">
        <f>VLOOKUP($A33,'Return Data'!$B$7:$R$2292,16,0)</f>
        <v>16.511099999999999</v>
      </c>
      <c r="S33" s="67">
        <f t="shared" si="5"/>
        <v>33</v>
      </c>
    </row>
    <row r="34" spans="1:19" x14ac:dyDescent="0.3">
      <c r="A34" s="63" t="s">
        <v>434</v>
      </c>
      <c r="B34" s="64">
        <f>VLOOKUP($A34,'Return Data'!$B$7:$R$2292,3,0)</f>
        <v>44482</v>
      </c>
      <c r="C34" s="65">
        <f>VLOOKUP($A34,'Return Data'!$B$7:$R$2292,4,0)</f>
        <v>21.274899999999999</v>
      </c>
      <c r="D34" s="65">
        <f>VLOOKUP($A34,'Return Data'!$B$7:$R$2292,10,0)</f>
        <v>13.927300000000001</v>
      </c>
      <c r="E34" s="66">
        <f t="shared" si="0"/>
        <v>28</v>
      </c>
      <c r="F34" s="65">
        <f>VLOOKUP($A34,'Return Data'!$B$7:$R$2292,11,0)</f>
        <v>32.079900000000002</v>
      </c>
      <c r="G34" s="66">
        <f t="shared" si="1"/>
        <v>20</v>
      </c>
      <c r="H34" s="65">
        <f>VLOOKUP($A34,'Return Data'!$B$7:$R$2292,12,0)</f>
        <v>37.732799999999997</v>
      </c>
      <c r="I34" s="66">
        <f t="shared" si="2"/>
        <v>14</v>
      </c>
      <c r="J34" s="65">
        <f>VLOOKUP($A34,'Return Data'!$B$7:$R$2292,13,0)</f>
        <v>71.559299999999993</v>
      </c>
      <c r="K34" s="66">
        <f t="shared" si="3"/>
        <v>15</v>
      </c>
      <c r="L34" s="65">
        <f>VLOOKUP($A34,'Return Data'!$B$7:$R$2292,17,0)</f>
        <v>32.868499999999997</v>
      </c>
      <c r="M34" s="66">
        <f t="shared" si="8"/>
        <v>24</v>
      </c>
      <c r="N34" s="65">
        <f>VLOOKUP($A34,'Return Data'!$B$7:$R$2292,14,0)</f>
        <v>23.1449</v>
      </c>
      <c r="O34" s="66">
        <f t="shared" si="9"/>
        <v>26</v>
      </c>
      <c r="P34" s="65"/>
      <c r="Q34" s="66"/>
      <c r="R34" s="65">
        <f>VLOOKUP($A34,'Return Data'!$B$7:$R$2292,16,0)</f>
        <v>16.3369</v>
      </c>
      <c r="S34" s="67">
        <f t="shared" si="5"/>
        <v>37</v>
      </c>
    </row>
    <row r="35" spans="1:19" x14ac:dyDescent="0.3">
      <c r="A35" s="63" t="s">
        <v>191</v>
      </c>
      <c r="B35" s="64">
        <f>VLOOKUP($A35,'Return Data'!$B$7:$R$2292,3,0)</f>
        <v>44482</v>
      </c>
      <c r="C35" s="65">
        <f>VLOOKUP($A35,'Return Data'!$B$7:$R$2292,4,0)</f>
        <v>35.195</v>
      </c>
      <c r="D35" s="65">
        <f>VLOOKUP($A35,'Return Data'!$B$7:$R$2292,10,0)</f>
        <v>13.8186</v>
      </c>
      <c r="E35" s="66">
        <f t="shared" si="0"/>
        <v>31</v>
      </c>
      <c r="F35" s="65">
        <f>VLOOKUP($A35,'Return Data'!$B$7:$R$2292,11,0)</f>
        <v>29.9284</v>
      </c>
      <c r="G35" s="66">
        <f t="shared" si="1"/>
        <v>31</v>
      </c>
      <c r="H35" s="65">
        <f>VLOOKUP($A35,'Return Data'!$B$7:$R$2292,12,0)</f>
        <v>34.552900000000001</v>
      </c>
      <c r="I35" s="66">
        <f t="shared" si="2"/>
        <v>21</v>
      </c>
      <c r="J35" s="65">
        <f>VLOOKUP($A35,'Return Data'!$B$7:$R$2292,13,0)</f>
        <v>67.340199999999996</v>
      </c>
      <c r="K35" s="66">
        <f t="shared" si="3"/>
        <v>24</v>
      </c>
      <c r="L35" s="65">
        <f>VLOOKUP($A35,'Return Data'!$B$7:$R$2292,17,0)</f>
        <v>38.7973</v>
      </c>
      <c r="M35" s="66">
        <f t="shared" si="8"/>
        <v>16</v>
      </c>
      <c r="N35" s="65">
        <f>VLOOKUP($A35,'Return Data'!$B$7:$R$2292,14,0)</f>
        <v>28.760100000000001</v>
      </c>
      <c r="O35" s="66">
        <f t="shared" si="9"/>
        <v>6</v>
      </c>
      <c r="P35" s="65"/>
      <c r="Q35" s="66"/>
      <c r="R35" s="65">
        <f>VLOOKUP($A35,'Return Data'!$B$7:$R$2292,16,0)</f>
        <v>24.241099999999999</v>
      </c>
      <c r="S35" s="67">
        <f t="shared" si="5"/>
        <v>6</v>
      </c>
    </row>
    <row r="36" spans="1:19" x14ac:dyDescent="0.3">
      <c r="A36" s="63" t="s">
        <v>192</v>
      </c>
      <c r="B36" s="64">
        <f>VLOOKUP($A36,'Return Data'!$B$7:$R$2292,3,0)</f>
        <v>44482</v>
      </c>
      <c r="C36" s="65">
        <f>VLOOKUP($A36,'Return Data'!$B$7:$R$2292,4,0)</f>
        <v>30.264299999999999</v>
      </c>
      <c r="D36" s="65">
        <f>VLOOKUP($A36,'Return Data'!$B$7:$R$2292,10,0)</f>
        <v>10.602600000000001</v>
      </c>
      <c r="E36" s="66">
        <f t="shared" si="0"/>
        <v>53</v>
      </c>
      <c r="F36" s="65">
        <f>VLOOKUP($A36,'Return Data'!$B$7:$R$2292,11,0)</f>
        <v>28.393599999999999</v>
      </c>
      <c r="G36" s="66">
        <f t="shared" si="1"/>
        <v>42</v>
      </c>
      <c r="H36" s="65">
        <f>VLOOKUP($A36,'Return Data'!$B$7:$R$2292,12,0)</f>
        <v>31.099399999999999</v>
      </c>
      <c r="I36" s="66">
        <f t="shared" si="2"/>
        <v>37</v>
      </c>
      <c r="J36" s="65">
        <f>VLOOKUP($A36,'Return Data'!$B$7:$R$2292,13,0)</f>
        <v>67.211600000000004</v>
      </c>
      <c r="K36" s="66">
        <f t="shared" si="3"/>
        <v>26</v>
      </c>
      <c r="L36" s="65">
        <f>VLOOKUP($A36,'Return Data'!$B$7:$R$2292,17,0)</f>
        <v>27.777999999999999</v>
      </c>
      <c r="M36" s="66">
        <f t="shared" si="8"/>
        <v>44</v>
      </c>
      <c r="N36" s="65">
        <f>VLOOKUP($A36,'Return Data'!$B$7:$R$2292,14,0)</f>
        <v>22.158200000000001</v>
      </c>
      <c r="O36" s="66">
        <f t="shared" si="9"/>
        <v>29</v>
      </c>
      <c r="P36" s="65">
        <f>VLOOKUP($A36,'Return Data'!$B$7:$R$2292,15,0)</f>
        <v>17.101400000000002</v>
      </c>
      <c r="Q36" s="66">
        <f>RANK(P36,P$8:P$71,0)</f>
        <v>14</v>
      </c>
      <c r="R36" s="65">
        <f>VLOOKUP($A36,'Return Data'!$B$7:$R$2292,16,0)</f>
        <v>17.8812</v>
      </c>
      <c r="S36" s="67">
        <f t="shared" si="5"/>
        <v>21</v>
      </c>
    </row>
    <row r="37" spans="1:19" x14ac:dyDescent="0.3">
      <c r="A37" s="81" t="s">
        <v>2013</v>
      </c>
      <c r="B37" s="64">
        <f>VLOOKUP($A37,'Return Data'!$B$7:$R$2292,3,0)</f>
        <v>44482</v>
      </c>
      <c r="C37" s="65">
        <f>VLOOKUP($A37,'Return Data'!$B$7:$R$2292,4,0)</f>
        <v>23.809000000000001</v>
      </c>
      <c r="D37" s="65">
        <f>VLOOKUP($A37,'Return Data'!$B$7:$R$2292,10,0)</f>
        <v>16.490400000000001</v>
      </c>
      <c r="E37" s="66">
        <f t="shared" si="0"/>
        <v>6</v>
      </c>
      <c r="F37" s="65">
        <f>VLOOKUP($A37,'Return Data'!$B$7:$R$2292,11,0)</f>
        <v>29.998699999999999</v>
      </c>
      <c r="G37" s="66">
        <f t="shared" si="1"/>
        <v>30</v>
      </c>
      <c r="H37" s="65">
        <f>VLOOKUP($A37,'Return Data'!$B$7:$R$2292,12,0)</f>
        <v>28.771799999999999</v>
      </c>
      <c r="I37" s="66">
        <f t="shared" si="2"/>
        <v>43</v>
      </c>
      <c r="J37" s="65">
        <f>VLOOKUP($A37,'Return Data'!$B$7:$R$2292,13,0)</f>
        <v>56.403599999999997</v>
      </c>
      <c r="K37" s="66">
        <f t="shared" si="3"/>
        <v>49</v>
      </c>
      <c r="L37" s="65">
        <f>VLOOKUP($A37,'Return Data'!$B$7:$R$2292,17,0)</f>
        <v>25.892399999999999</v>
      </c>
      <c r="M37" s="66">
        <f t="shared" si="8"/>
        <v>47</v>
      </c>
      <c r="N37" s="65">
        <f>VLOOKUP($A37,'Return Data'!$B$7:$R$2292,14,0)</f>
        <v>20.544699999999999</v>
      </c>
      <c r="O37" s="66">
        <f t="shared" si="9"/>
        <v>39</v>
      </c>
      <c r="P37" s="65"/>
      <c r="Q37" s="66"/>
      <c r="R37" s="65">
        <f>VLOOKUP($A37,'Return Data'!$B$7:$R$2292,16,0)</f>
        <v>16.157599999999999</v>
      </c>
      <c r="S37" s="67">
        <f t="shared" si="5"/>
        <v>41</v>
      </c>
    </row>
    <row r="38" spans="1:19" x14ac:dyDescent="0.3">
      <c r="A38" s="63" t="s">
        <v>193</v>
      </c>
      <c r="B38" s="64">
        <f>VLOOKUP($A38,'Return Data'!$B$7:$R$2292,3,0)</f>
        <v>44482</v>
      </c>
      <c r="C38" s="65">
        <f>VLOOKUP($A38,'Return Data'!$B$7:$R$2292,4,0)</f>
        <v>85.346599999999995</v>
      </c>
      <c r="D38" s="65">
        <f>VLOOKUP($A38,'Return Data'!$B$7:$R$2292,10,0)</f>
        <v>15.824400000000001</v>
      </c>
      <c r="E38" s="66">
        <f t="shared" si="0"/>
        <v>14</v>
      </c>
      <c r="F38" s="65">
        <f>VLOOKUP($A38,'Return Data'!$B$7:$R$2292,11,0)</f>
        <v>29.363399999999999</v>
      </c>
      <c r="G38" s="66">
        <f t="shared" si="1"/>
        <v>36</v>
      </c>
      <c r="H38" s="65">
        <f>VLOOKUP($A38,'Return Data'!$B$7:$R$2292,12,0)</f>
        <v>36.783000000000001</v>
      </c>
      <c r="I38" s="66">
        <f t="shared" si="2"/>
        <v>16</v>
      </c>
      <c r="J38" s="65">
        <f>VLOOKUP($A38,'Return Data'!$B$7:$R$2292,13,0)</f>
        <v>73.716899999999995</v>
      </c>
      <c r="K38" s="66">
        <f t="shared" si="3"/>
        <v>14</v>
      </c>
      <c r="L38" s="65">
        <f>VLOOKUP($A38,'Return Data'!$B$7:$R$2292,17,0)</f>
        <v>28.147200000000002</v>
      </c>
      <c r="M38" s="66">
        <f t="shared" si="8"/>
        <v>42</v>
      </c>
      <c r="N38" s="65">
        <f>VLOOKUP($A38,'Return Data'!$B$7:$R$2292,14,0)</f>
        <v>16.248999999999999</v>
      </c>
      <c r="O38" s="66">
        <f t="shared" si="9"/>
        <v>45</v>
      </c>
      <c r="P38" s="65">
        <f>VLOOKUP($A38,'Return Data'!$B$7:$R$2292,15,0)</f>
        <v>10.4815</v>
      </c>
      <c r="Q38" s="66">
        <f>RANK(P38,P$8:P$71,0)</f>
        <v>37</v>
      </c>
      <c r="R38" s="65">
        <f>VLOOKUP($A38,'Return Data'!$B$7:$R$2292,16,0)</f>
        <v>15.1053</v>
      </c>
      <c r="S38" s="67">
        <f t="shared" si="5"/>
        <v>46</v>
      </c>
    </row>
    <row r="39" spans="1:19" x14ac:dyDescent="0.3">
      <c r="A39" s="63" t="s">
        <v>194</v>
      </c>
      <c r="B39" s="64">
        <f>VLOOKUP($A39,'Return Data'!$B$7:$R$2292,3,0)</f>
        <v>44482</v>
      </c>
      <c r="C39" s="65">
        <f>VLOOKUP($A39,'Return Data'!$B$7:$R$2292,4,0)</f>
        <v>19.777100000000001</v>
      </c>
      <c r="D39" s="65">
        <f>VLOOKUP($A39,'Return Data'!$B$7:$R$2292,10,0)</f>
        <v>17.4419</v>
      </c>
      <c r="E39" s="66">
        <f t="shared" si="0"/>
        <v>2</v>
      </c>
      <c r="F39" s="65">
        <f>VLOOKUP($A39,'Return Data'!$B$7:$R$2292,11,0)</f>
        <v>33.485599999999998</v>
      </c>
      <c r="G39" s="66">
        <f t="shared" si="1"/>
        <v>15</v>
      </c>
      <c r="H39" s="65">
        <f>VLOOKUP($A39,'Return Data'!$B$7:$R$2292,12,0)</f>
        <v>35.242800000000003</v>
      </c>
      <c r="I39" s="66">
        <f t="shared" si="2"/>
        <v>20</v>
      </c>
      <c r="J39" s="65">
        <f>VLOOKUP($A39,'Return Data'!$B$7:$R$2292,13,0)</f>
        <v>53.422600000000003</v>
      </c>
      <c r="K39" s="66">
        <f t="shared" si="3"/>
        <v>51</v>
      </c>
      <c r="L39" s="65"/>
      <c r="M39" s="66"/>
      <c r="N39" s="65"/>
      <c r="O39" s="66"/>
      <c r="P39" s="65"/>
      <c r="Q39" s="66"/>
      <c r="R39" s="65">
        <f>VLOOKUP($A39,'Return Data'!$B$7:$R$2292,16,0)</f>
        <v>35.871200000000002</v>
      </c>
      <c r="S39" s="67">
        <f t="shared" si="5"/>
        <v>1</v>
      </c>
    </row>
    <row r="40" spans="1:19" x14ac:dyDescent="0.3">
      <c r="A40" s="63" t="s">
        <v>195</v>
      </c>
      <c r="B40" s="64">
        <f>VLOOKUP($A40,'Return Data'!$B$7:$R$2292,3,0)</f>
        <v>44482</v>
      </c>
      <c r="C40" s="65">
        <f>VLOOKUP($A40,'Return Data'!$B$7:$R$2292,4,0)</f>
        <v>25.61</v>
      </c>
      <c r="D40" s="65">
        <f>VLOOKUP($A40,'Return Data'!$B$7:$R$2292,10,0)</f>
        <v>12.2753</v>
      </c>
      <c r="E40" s="66">
        <f t="shared" ref="E40:E71" si="10">RANK(D40,D$8:D$71,0)</f>
        <v>41</v>
      </c>
      <c r="F40" s="65">
        <f>VLOOKUP($A40,'Return Data'!$B$7:$R$2292,11,0)</f>
        <v>29.1478</v>
      </c>
      <c r="G40" s="66">
        <f t="shared" ref="G40:G71" si="11">RANK(F40,F$8:F$71,0)</f>
        <v>37</v>
      </c>
      <c r="H40" s="65">
        <f>VLOOKUP($A40,'Return Data'!$B$7:$R$2292,12,0)</f>
        <v>31.265999999999998</v>
      </c>
      <c r="I40" s="66">
        <f t="shared" ref="I40:I71" si="12">RANK(H40,H$8:H$71,0)</f>
        <v>34</v>
      </c>
      <c r="J40" s="65">
        <f>VLOOKUP($A40,'Return Data'!$B$7:$R$2292,13,0)</f>
        <v>65.760499999999993</v>
      </c>
      <c r="K40" s="66">
        <f t="shared" ref="K40:K71" si="13">RANK(J40,J$8:J$71,0)</f>
        <v>29</v>
      </c>
      <c r="L40" s="65">
        <f>VLOOKUP($A40,'Return Data'!$B$7:$R$2292,17,0)</f>
        <v>31.2209</v>
      </c>
      <c r="M40" s="66">
        <f t="shared" ref="M40:M52" si="14">RANK(L40,L$8:L$71,0)</f>
        <v>30</v>
      </c>
      <c r="N40" s="65">
        <f>VLOOKUP($A40,'Return Data'!$B$7:$R$2292,14,0)</f>
        <v>23.561199999999999</v>
      </c>
      <c r="O40" s="66">
        <f t="shared" ref="O40:O49" si="15">RANK(N40,N$8:N$71,0)</f>
        <v>24</v>
      </c>
      <c r="P40" s="65"/>
      <c r="Q40" s="66"/>
      <c r="R40" s="65">
        <f>VLOOKUP($A40,'Return Data'!$B$7:$R$2292,16,0)</f>
        <v>17.459299999999999</v>
      </c>
      <c r="S40" s="67">
        <f t="shared" ref="S40:S71" si="16">RANK(R40,R$8:R$71,0)</f>
        <v>28</v>
      </c>
    </row>
    <row r="41" spans="1:19" x14ac:dyDescent="0.3">
      <c r="A41" s="63" t="s">
        <v>196</v>
      </c>
      <c r="B41" s="64">
        <f>VLOOKUP($A41,'Return Data'!$B$7:$R$2292,3,0)</f>
        <v>44482</v>
      </c>
      <c r="C41" s="65">
        <f>VLOOKUP($A41,'Return Data'!$B$7:$R$2292,4,0)</f>
        <v>331.17</v>
      </c>
      <c r="D41" s="65">
        <f>VLOOKUP($A41,'Return Data'!$B$7:$R$2292,10,0)</f>
        <v>15.700699999999999</v>
      </c>
      <c r="E41" s="66">
        <f t="shared" si="10"/>
        <v>16</v>
      </c>
      <c r="F41" s="65">
        <f>VLOOKUP($A41,'Return Data'!$B$7:$R$2292,11,0)</f>
        <v>32.029699999999998</v>
      </c>
      <c r="G41" s="66">
        <f t="shared" si="11"/>
        <v>22</v>
      </c>
      <c r="H41" s="65">
        <f>VLOOKUP($A41,'Return Data'!$B$7:$R$2292,12,0)</f>
        <v>31.468800000000002</v>
      </c>
      <c r="I41" s="66">
        <f t="shared" si="12"/>
        <v>31</v>
      </c>
      <c r="J41" s="65">
        <f>VLOOKUP($A41,'Return Data'!$B$7:$R$2292,13,0)</f>
        <v>65.37</v>
      </c>
      <c r="K41" s="66">
        <f t="shared" si="13"/>
        <v>30</v>
      </c>
      <c r="L41" s="65">
        <f>VLOOKUP($A41,'Return Data'!$B$7:$R$2292,17,0)</f>
        <v>32.513300000000001</v>
      </c>
      <c r="M41" s="66">
        <f t="shared" si="14"/>
        <v>27</v>
      </c>
      <c r="N41" s="65">
        <f>VLOOKUP($A41,'Return Data'!$B$7:$R$2292,14,0)</f>
        <v>20.606300000000001</v>
      </c>
      <c r="O41" s="66">
        <f t="shared" si="15"/>
        <v>38</v>
      </c>
      <c r="P41" s="65">
        <f>VLOOKUP($A41,'Return Data'!$B$7:$R$2292,15,0)</f>
        <v>13.9931</v>
      </c>
      <c r="Q41" s="66">
        <f t="shared" ref="Q41:Q47" si="17">RANK(P41,P$8:P$71,0)</f>
        <v>30</v>
      </c>
      <c r="R41" s="65">
        <f>VLOOKUP($A41,'Return Data'!$B$7:$R$2292,16,0)</f>
        <v>14.362299999999999</v>
      </c>
      <c r="S41" s="67">
        <f t="shared" si="16"/>
        <v>50</v>
      </c>
    </row>
    <row r="42" spans="1:19" x14ac:dyDescent="0.3">
      <c r="A42" s="63" t="s">
        <v>197</v>
      </c>
      <c r="B42" s="64">
        <f>VLOOKUP($A42,'Return Data'!$B$7:$R$2292,3,0)</f>
        <v>44482</v>
      </c>
      <c r="C42" s="65">
        <f>VLOOKUP($A42,'Return Data'!$B$7:$R$2292,4,0)</f>
        <v>354.52</v>
      </c>
      <c r="D42" s="65">
        <f>VLOOKUP($A42,'Return Data'!$B$7:$R$2292,10,0)</f>
        <v>15.580500000000001</v>
      </c>
      <c r="E42" s="66">
        <f t="shared" si="10"/>
        <v>18</v>
      </c>
      <c r="F42" s="65">
        <f>VLOOKUP($A42,'Return Data'!$B$7:$R$2292,11,0)</f>
        <v>31.9193</v>
      </c>
      <c r="G42" s="66">
        <f t="shared" si="11"/>
        <v>23</v>
      </c>
      <c r="H42" s="65">
        <f>VLOOKUP($A42,'Return Data'!$B$7:$R$2292,12,0)</f>
        <v>31.3962</v>
      </c>
      <c r="I42" s="66">
        <f t="shared" si="12"/>
        <v>32</v>
      </c>
      <c r="J42" s="65">
        <f>VLOOKUP($A42,'Return Data'!$B$7:$R$2292,13,0)</f>
        <v>65.223500000000001</v>
      </c>
      <c r="K42" s="66">
        <f t="shared" si="13"/>
        <v>31</v>
      </c>
      <c r="L42" s="65">
        <f>VLOOKUP($A42,'Return Data'!$B$7:$R$2292,17,0)</f>
        <v>32.702599999999997</v>
      </c>
      <c r="M42" s="66">
        <f t="shared" si="14"/>
        <v>26</v>
      </c>
      <c r="N42" s="65">
        <f>VLOOKUP($A42,'Return Data'!$B$7:$R$2292,14,0)</f>
        <v>21.054099999999998</v>
      </c>
      <c r="O42" s="66">
        <f t="shared" si="15"/>
        <v>35</v>
      </c>
      <c r="P42" s="65">
        <f>VLOOKUP($A42,'Return Data'!$B$7:$R$2292,15,0)</f>
        <v>16.480399999999999</v>
      </c>
      <c r="Q42" s="66">
        <f t="shared" si="17"/>
        <v>17</v>
      </c>
      <c r="R42" s="65">
        <f>VLOOKUP($A42,'Return Data'!$B$7:$R$2292,16,0)</f>
        <v>17.5412</v>
      </c>
      <c r="S42" s="67">
        <f t="shared" si="16"/>
        <v>26</v>
      </c>
    </row>
    <row r="43" spans="1:19" x14ac:dyDescent="0.3">
      <c r="A43" s="63" t="s">
        <v>198</v>
      </c>
      <c r="B43" s="64">
        <f>VLOOKUP($A43,'Return Data'!$B$7:$R$2292,3,0)</f>
        <v>44482</v>
      </c>
      <c r="C43" s="65">
        <f>VLOOKUP($A43,'Return Data'!$B$7:$R$2292,4,0)</f>
        <v>237.65219999999999</v>
      </c>
      <c r="D43" s="65">
        <f>VLOOKUP($A43,'Return Data'!$B$7:$R$2292,10,0)</f>
        <v>11.7971</v>
      </c>
      <c r="E43" s="66">
        <f t="shared" si="10"/>
        <v>44</v>
      </c>
      <c r="F43" s="65">
        <f>VLOOKUP($A43,'Return Data'!$B$7:$R$2292,11,0)</f>
        <v>38.959200000000003</v>
      </c>
      <c r="G43" s="66">
        <f t="shared" si="11"/>
        <v>10</v>
      </c>
      <c r="H43" s="65">
        <f>VLOOKUP($A43,'Return Data'!$B$7:$R$2292,12,0)</f>
        <v>53.722700000000003</v>
      </c>
      <c r="I43" s="66">
        <f t="shared" si="12"/>
        <v>8</v>
      </c>
      <c r="J43" s="65">
        <f>VLOOKUP($A43,'Return Data'!$B$7:$R$2292,13,0)</f>
        <v>97.234999999999999</v>
      </c>
      <c r="K43" s="66">
        <f t="shared" si="13"/>
        <v>8</v>
      </c>
      <c r="L43" s="65">
        <f>VLOOKUP($A43,'Return Data'!$B$7:$R$2292,17,0)</f>
        <v>62.361800000000002</v>
      </c>
      <c r="M43" s="66">
        <f t="shared" si="14"/>
        <v>1</v>
      </c>
      <c r="N43" s="65">
        <f>VLOOKUP($A43,'Return Data'!$B$7:$R$2292,14,0)</f>
        <v>39.437899999999999</v>
      </c>
      <c r="O43" s="66">
        <f t="shared" si="15"/>
        <v>2</v>
      </c>
      <c r="P43" s="65">
        <f>VLOOKUP($A43,'Return Data'!$B$7:$R$2292,15,0)</f>
        <v>26.0017</v>
      </c>
      <c r="Q43" s="66">
        <f t="shared" si="17"/>
        <v>2</v>
      </c>
      <c r="R43" s="65">
        <f>VLOOKUP($A43,'Return Data'!$B$7:$R$2292,16,0)</f>
        <v>22.83</v>
      </c>
      <c r="S43" s="67">
        <f t="shared" si="16"/>
        <v>7</v>
      </c>
    </row>
    <row r="44" spans="1:19" x14ac:dyDescent="0.3">
      <c r="A44" s="63" t="s">
        <v>199</v>
      </c>
      <c r="B44" s="64">
        <f>VLOOKUP($A44,'Return Data'!$B$7:$R$2292,3,0)</f>
        <v>44482</v>
      </c>
      <c r="C44" s="65">
        <f>VLOOKUP($A44,'Return Data'!$B$7:$R$2292,4,0)</f>
        <v>79.64</v>
      </c>
      <c r="D44" s="65">
        <f>VLOOKUP($A44,'Return Data'!$B$7:$R$2292,10,0)</f>
        <v>9.0660000000000007</v>
      </c>
      <c r="E44" s="66">
        <f t="shared" si="10"/>
        <v>57</v>
      </c>
      <c r="F44" s="65">
        <f>VLOOKUP($A44,'Return Data'!$B$7:$R$2292,11,0)</f>
        <v>21.5136</v>
      </c>
      <c r="G44" s="66">
        <f t="shared" si="11"/>
        <v>57</v>
      </c>
      <c r="H44" s="65">
        <f>VLOOKUP($A44,'Return Data'!$B$7:$R$2292,12,0)</f>
        <v>22.147200000000002</v>
      </c>
      <c r="I44" s="66">
        <f t="shared" si="12"/>
        <v>57</v>
      </c>
      <c r="J44" s="65">
        <f>VLOOKUP($A44,'Return Data'!$B$7:$R$2292,13,0)</f>
        <v>53.301299999999998</v>
      </c>
      <c r="K44" s="66">
        <f t="shared" si="13"/>
        <v>52</v>
      </c>
      <c r="L44" s="65">
        <f>VLOOKUP($A44,'Return Data'!$B$7:$R$2292,17,0)</f>
        <v>25.9481</v>
      </c>
      <c r="M44" s="66">
        <f t="shared" si="14"/>
        <v>46</v>
      </c>
      <c r="N44" s="65">
        <f>VLOOKUP($A44,'Return Data'!$B$7:$R$2292,14,0)</f>
        <v>15.676600000000001</v>
      </c>
      <c r="O44" s="66">
        <f t="shared" si="15"/>
        <v>46</v>
      </c>
      <c r="P44" s="65">
        <f>VLOOKUP($A44,'Return Data'!$B$7:$R$2292,15,0)</f>
        <v>12.142200000000001</v>
      </c>
      <c r="Q44" s="66">
        <f t="shared" si="17"/>
        <v>36</v>
      </c>
      <c r="R44" s="65">
        <f>VLOOKUP($A44,'Return Data'!$B$7:$R$2292,16,0)</f>
        <v>17.5779</v>
      </c>
      <c r="S44" s="67">
        <f t="shared" si="16"/>
        <v>24</v>
      </c>
    </row>
    <row r="45" spans="1:19" x14ac:dyDescent="0.3">
      <c r="A45" s="63" t="s">
        <v>370</v>
      </c>
      <c r="B45" s="64">
        <f>VLOOKUP($A45,'Return Data'!$B$7:$R$2292,3,0)</f>
        <v>44482</v>
      </c>
      <c r="C45" s="65">
        <f>VLOOKUP($A45,'Return Data'!$B$7:$R$2292,4,0)</f>
        <v>241.58959999999999</v>
      </c>
      <c r="D45" s="65">
        <f>VLOOKUP($A45,'Return Data'!$B$7:$R$2292,10,0)</f>
        <v>11.916499999999999</v>
      </c>
      <c r="E45" s="66">
        <f t="shared" si="10"/>
        <v>42</v>
      </c>
      <c r="F45" s="65">
        <f>VLOOKUP($A45,'Return Data'!$B$7:$R$2292,11,0)</f>
        <v>28.010100000000001</v>
      </c>
      <c r="G45" s="66">
        <f t="shared" si="11"/>
        <v>43</v>
      </c>
      <c r="H45" s="65">
        <f>VLOOKUP($A45,'Return Data'!$B$7:$R$2292,12,0)</f>
        <v>27.946400000000001</v>
      </c>
      <c r="I45" s="66">
        <f t="shared" si="12"/>
        <v>50</v>
      </c>
      <c r="J45" s="65">
        <f>VLOOKUP($A45,'Return Data'!$B$7:$R$2292,13,0)</f>
        <v>59.008499999999998</v>
      </c>
      <c r="K45" s="66">
        <f t="shared" si="13"/>
        <v>42</v>
      </c>
      <c r="L45" s="65">
        <f>VLOOKUP($A45,'Return Data'!$B$7:$R$2292,17,0)</f>
        <v>31.347999999999999</v>
      </c>
      <c r="M45" s="66">
        <f t="shared" si="14"/>
        <v>29</v>
      </c>
      <c r="N45" s="65">
        <f>VLOOKUP($A45,'Return Data'!$B$7:$R$2292,14,0)</f>
        <v>21.374600000000001</v>
      </c>
      <c r="O45" s="66">
        <f t="shared" si="15"/>
        <v>33</v>
      </c>
      <c r="P45" s="65">
        <f>VLOOKUP($A45,'Return Data'!$B$7:$R$2292,15,0)</f>
        <v>14.2857</v>
      </c>
      <c r="Q45" s="66">
        <f t="shared" si="17"/>
        <v>29</v>
      </c>
      <c r="R45" s="65">
        <f>VLOOKUP($A45,'Return Data'!$B$7:$R$2292,16,0)</f>
        <v>15.6067</v>
      </c>
      <c r="S45" s="67">
        <f t="shared" si="16"/>
        <v>44</v>
      </c>
    </row>
    <row r="46" spans="1:19" x14ac:dyDescent="0.3">
      <c r="A46" s="63" t="s">
        <v>201</v>
      </c>
      <c r="B46" s="64">
        <f>VLOOKUP($A46,'Return Data'!$B$7:$R$2292,3,0)</f>
        <v>44482</v>
      </c>
      <c r="C46" s="65">
        <f>VLOOKUP($A46,'Return Data'!$B$7:$R$2292,4,0)</f>
        <v>25.2559</v>
      </c>
      <c r="D46" s="65">
        <f>VLOOKUP($A46,'Return Data'!$B$7:$R$2292,10,0)</f>
        <v>11.625299999999999</v>
      </c>
      <c r="E46" s="66">
        <f t="shared" si="10"/>
        <v>46</v>
      </c>
      <c r="F46" s="65">
        <f>VLOOKUP($A46,'Return Data'!$B$7:$R$2292,11,0)</f>
        <v>28.817900000000002</v>
      </c>
      <c r="G46" s="66">
        <f t="shared" si="11"/>
        <v>39</v>
      </c>
      <c r="H46" s="65">
        <f>VLOOKUP($A46,'Return Data'!$B$7:$R$2292,12,0)</f>
        <v>36.050699999999999</v>
      </c>
      <c r="I46" s="66">
        <f t="shared" si="12"/>
        <v>18</v>
      </c>
      <c r="J46" s="65">
        <f>VLOOKUP($A46,'Return Data'!$B$7:$R$2292,13,0)</f>
        <v>68.433300000000003</v>
      </c>
      <c r="K46" s="66">
        <f t="shared" si="13"/>
        <v>22</v>
      </c>
      <c r="L46" s="65">
        <f>VLOOKUP($A46,'Return Data'!$B$7:$R$2292,17,0)</f>
        <v>37.584699999999998</v>
      </c>
      <c r="M46" s="66">
        <f t="shared" si="14"/>
        <v>17</v>
      </c>
      <c r="N46" s="65">
        <f>VLOOKUP($A46,'Return Data'!$B$7:$R$2292,14,0)</f>
        <v>27.481100000000001</v>
      </c>
      <c r="O46" s="66">
        <f t="shared" si="15"/>
        <v>9</v>
      </c>
      <c r="P46" s="65">
        <f>VLOOKUP($A46,'Return Data'!$B$7:$R$2292,15,0)</f>
        <v>16.284800000000001</v>
      </c>
      <c r="Q46" s="66">
        <f t="shared" si="17"/>
        <v>21</v>
      </c>
      <c r="R46" s="65">
        <f>VLOOKUP($A46,'Return Data'!$B$7:$R$2292,16,0)</f>
        <v>14.956099999999999</v>
      </c>
      <c r="S46" s="67">
        <f t="shared" si="16"/>
        <v>47</v>
      </c>
    </row>
    <row r="47" spans="1:19" x14ac:dyDescent="0.3">
      <c r="A47" s="63" t="s">
        <v>202</v>
      </c>
      <c r="B47" s="64">
        <f>VLOOKUP($A47,'Return Data'!$B$7:$R$2292,3,0)</f>
        <v>44482</v>
      </c>
      <c r="C47" s="65">
        <f>VLOOKUP($A47,'Return Data'!$B$7:$R$2292,4,0)</f>
        <v>26.811499999999999</v>
      </c>
      <c r="D47" s="65">
        <f>VLOOKUP($A47,'Return Data'!$B$7:$R$2292,10,0)</f>
        <v>11.549099999999999</v>
      </c>
      <c r="E47" s="66">
        <f t="shared" si="10"/>
        <v>47</v>
      </c>
      <c r="F47" s="65">
        <f>VLOOKUP($A47,'Return Data'!$B$7:$R$2292,11,0)</f>
        <v>29.4404</v>
      </c>
      <c r="G47" s="66">
        <f t="shared" si="11"/>
        <v>35</v>
      </c>
      <c r="H47" s="65">
        <f>VLOOKUP($A47,'Return Data'!$B$7:$R$2292,12,0)</f>
        <v>36.001600000000003</v>
      </c>
      <c r="I47" s="66">
        <f t="shared" si="12"/>
        <v>19</v>
      </c>
      <c r="J47" s="65">
        <f>VLOOKUP($A47,'Return Data'!$B$7:$R$2292,13,0)</f>
        <v>67.950800000000001</v>
      </c>
      <c r="K47" s="66">
        <f t="shared" si="13"/>
        <v>23</v>
      </c>
      <c r="L47" s="65">
        <f>VLOOKUP($A47,'Return Data'!$B$7:$R$2292,17,0)</f>
        <v>39.349200000000003</v>
      </c>
      <c r="M47" s="66">
        <f t="shared" si="14"/>
        <v>14</v>
      </c>
      <c r="N47" s="65">
        <f>VLOOKUP($A47,'Return Data'!$B$7:$R$2292,14,0)</f>
        <v>29.5581</v>
      </c>
      <c r="O47" s="66">
        <f t="shared" si="15"/>
        <v>5</v>
      </c>
      <c r="P47" s="65">
        <f>VLOOKUP($A47,'Return Data'!$B$7:$R$2292,15,0)</f>
        <v>17.578399999999998</v>
      </c>
      <c r="Q47" s="66">
        <f t="shared" si="17"/>
        <v>10</v>
      </c>
      <c r="R47" s="65">
        <f>VLOOKUP($A47,'Return Data'!$B$7:$R$2292,16,0)</f>
        <v>16.234200000000001</v>
      </c>
      <c r="S47" s="67">
        <f t="shared" si="16"/>
        <v>38</v>
      </c>
    </row>
    <row r="48" spans="1:19" x14ac:dyDescent="0.3">
      <c r="A48" s="63" t="s">
        <v>203</v>
      </c>
      <c r="B48" s="64">
        <f>VLOOKUP($A48,'Return Data'!$B$7:$R$2292,3,0)</f>
        <v>44482</v>
      </c>
      <c r="C48" s="65">
        <f>VLOOKUP($A48,'Return Data'!$B$7:$R$2292,4,0)</f>
        <v>26.3934</v>
      </c>
      <c r="D48" s="65">
        <f>VLOOKUP($A48,'Return Data'!$B$7:$R$2292,10,0)</f>
        <v>11.480700000000001</v>
      </c>
      <c r="E48" s="66">
        <f t="shared" si="10"/>
        <v>48</v>
      </c>
      <c r="F48" s="65">
        <f>VLOOKUP($A48,'Return Data'!$B$7:$R$2292,11,0)</f>
        <v>28.813600000000001</v>
      </c>
      <c r="G48" s="66">
        <f t="shared" si="11"/>
        <v>40</v>
      </c>
      <c r="H48" s="65">
        <f>VLOOKUP($A48,'Return Data'!$B$7:$R$2292,12,0)</f>
        <v>36.221200000000003</v>
      </c>
      <c r="I48" s="66">
        <f t="shared" si="12"/>
        <v>17</v>
      </c>
      <c r="J48" s="65">
        <f>VLOOKUP($A48,'Return Data'!$B$7:$R$2292,13,0)</f>
        <v>68.797799999999995</v>
      </c>
      <c r="K48" s="66">
        <f t="shared" si="13"/>
        <v>21</v>
      </c>
      <c r="L48" s="65">
        <f>VLOOKUP($A48,'Return Data'!$B$7:$R$2292,17,0)</f>
        <v>39.064300000000003</v>
      </c>
      <c r="M48" s="66">
        <f t="shared" si="14"/>
        <v>15</v>
      </c>
      <c r="N48" s="65">
        <f>VLOOKUP($A48,'Return Data'!$B$7:$R$2292,14,0)</f>
        <v>28.745799999999999</v>
      </c>
      <c r="O48" s="66">
        <f t="shared" si="15"/>
        <v>7</v>
      </c>
      <c r="P48" s="65"/>
      <c r="Q48" s="66"/>
      <c r="R48" s="65">
        <f>VLOOKUP($A48,'Return Data'!$B$7:$R$2292,16,0)</f>
        <v>19.1478</v>
      </c>
      <c r="S48" s="67">
        <f t="shared" si="16"/>
        <v>17</v>
      </c>
    </row>
    <row r="49" spans="1:19" x14ac:dyDescent="0.3">
      <c r="A49" s="63" t="s">
        <v>204</v>
      </c>
      <c r="B49" s="64">
        <f>VLOOKUP($A49,'Return Data'!$B$7:$R$2292,3,0)</f>
        <v>44482</v>
      </c>
      <c r="C49" s="65">
        <f>VLOOKUP($A49,'Return Data'!$B$7:$R$2292,4,0)</f>
        <v>32.020099999999999</v>
      </c>
      <c r="D49" s="65">
        <f>VLOOKUP($A49,'Return Data'!$B$7:$R$2292,10,0)</f>
        <v>17.292300000000001</v>
      </c>
      <c r="E49" s="66">
        <f t="shared" si="10"/>
        <v>4</v>
      </c>
      <c r="F49" s="65">
        <f>VLOOKUP($A49,'Return Data'!$B$7:$R$2292,11,0)</f>
        <v>50.190199999999997</v>
      </c>
      <c r="G49" s="66">
        <f t="shared" si="11"/>
        <v>6</v>
      </c>
      <c r="H49" s="65">
        <f>VLOOKUP($A49,'Return Data'!$B$7:$R$2292,12,0)</f>
        <v>62.574100000000001</v>
      </c>
      <c r="I49" s="66">
        <f t="shared" si="12"/>
        <v>6</v>
      </c>
      <c r="J49" s="65">
        <f>VLOOKUP($A49,'Return Data'!$B$7:$R$2292,13,0)</f>
        <v>107.3317</v>
      </c>
      <c r="K49" s="66">
        <f t="shared" si="13"/>
        <v>6</v>
      </c>
      <c r="L49" s="65">
        <f>VLOOKUP($A49,'Return Data'!$B$7:$R$2292,17,0)</f>
        <v>53.483600000000003</v>
      </c>
      <c r="M49" s="66">
        <f t="shared" si="14"/>
        <v>2</v>
      </c>
      <c r="N49" s="65">
        <f>VLOOKUP($A49,'Return Data'!$B$7:$R$2292,14,0)</f>
        <v>38.549500000000002</v>
      </c>
      <c r="O49" s="66">
        <f t="shared" si="15"/>
        <v>3</v>
      </c>
      <c r="P49" s="65"/>
      <c r="Q49" s="66"/>
      <c r="R49" s="65">
        <f>VLOOKUP($A49,'Return Data'!$B$7:$R$2292,16,0)</f>
        <v>29.2211</v>
      </c>
      <c r="S49" s="67">
        <f t="shared" si="16"/>
        <v>3</v>
      </c>
    </row>
    <row r="50" spans="1:19" x14ac:dyDescent="0.3">
      <c r="A50" s="63" t="s">
        <v>205</v>
      </c>
      <c r="B50" s="64">
        <f>VLOOKUP($A50,'Return Data'!$B$7:$R$2292,3,0)</f>
        <v>44482</v>
      </c>
      <c r="C50" s="65">
        <f>VLOOKUP($A50,'Return Data'!$B$7:$R$2292,4,0)</f>
        <v>17.1934</v>
      </c>
      <c r="D50" s="65">
        <f>VLOOKUP($A50,'Return Data'!$B$7:$R$2292,10,0)</f>
        <v>13.080299999999999</v>
      </c>
      <c r="E50" s="66">
        <f t="shared" si="10"/>
        <v>35</v>
      </c>
      <c r="F50" s="65">
        <f>VLOOKUP($A50,'Return Data'!$B$7:$R$2292,11,0)</f>
        <v>29.080500000000001</v>
      </c>
      <c r="G50" s="66">
        <f t="shared" si="11"/>
        <v>38</v>
      </c>
      <c r="H50" s="65">
        <f>VLOOKUP($A50,'Return Data'!$B$7:$R$2292,12,0)</f>
        <v>31.538499999999999</v>
      </c>
      <c r="I50" s="66">
        <f t="shared" si="12"/>
        <v>30</v>
      </c>
      <c r="J50" s="65">
        <f>VLOOKUP($A50,'Return Data'!$B$7:$R$2292,13,0)</f>
        <v>60.683</v>
      </c>
      <c r="K50" s="66">
        <f t="shared" si="13"/>
        <v>38</v>
      </c>
      <c r="L50" s="65">
        <f>VLOOKUP($A50,'Return Data'!$B$7:$R$2292,17,0)</f>
        <v>29.368200000000002</v>
      </c>
      <c r="M50" s="66">
        <f t="shared" si="14"/>
        <v>37</v>
      </c>
      <c r="N50" s="65"/>
      <c r="O50" s="66"/>
      <c r="P50" s="65"/>
      <c r="Q50" s="66"/>
      <c r="R50" s="65">
        <f>VLOOKUP($A50,'Return Data'!$B$7:$R$2292,16,0)</f>
        <v>16.4894</v>
      </c>
      <c r="S50" s="67">
        <f t="shared" si="16"/>
        <v>34</v>
      </c>
    </row>
    <row r="51" spans="1:19" x14ac:dyDescent="0.3">
      <c r="A51" s="63" t="s">
        <v>206</v>
      </c>
      <c r="B51" s="64">
        <f>VLOOKUP($A51,'Return Data'!$B$7:$R$2292,3,0)</f>
        <v>44482</v>
      </c>
      <c r="C51" s="65">
        <f>VLOOKUP($A51,'Return Data'!$B$7:$R$2292,4,0)</f>
        <v>18.531099999999999</v>
      </c>
      <c r="D51" s="65">
        <f>VLOOKUP($A51,'Return Data'!$B$7:$R$2292,10,0)</f>
        <v>9.8972999999999995</v>
      </c>
      <c r="E51" s="66">
        <f t="shared" si="10"/>
        <v>54</v>
      </c>
      <c r="F51" s="65">
        <f>VLOOKUP($A51,'Return Data'!$B$7:$R$2292,11,0)</f>
        <v>26.801100000000002</v>
      </c>
      <c r="G51" s="66">
        <f t="shared" si="11"/>
        <v>50</v>
      </c>
      <c r="H51" s="65">
        <f>VLOOKUP($A51,'Return Data'!$B$7:$R$2292,12,0)</f>
        <v>29.4695</v>
      </c>
      <c r="I51" s="66">
        <f t="shared" si="12"/>
        <v>40</v>
      </c>
      <c r="J51" s="65">
        <f>VLOOKUP($A51,'Return Data'!$B$7:$R$2292,13,0)</f>
        <v>62.358400000000003</v>
      </c>
      <c r="K51" s="66">
        <f t="shared" si="13"/>
        <v>36</v>
      </c>
      <c r="L51" s="65">
        <f>VLOOKUP($A51,'Return Data'!$B$7:$R$2292,17,0)</f>
        <v>32.8996</v>
      </c>
      <c r="M51" s="66">
        <f t="shared" si="14"/>
        <v>23</v>
      </c>
      <c r="N51" s="65"/>
      <c r="O51" s="66"/>
      <c r="P51" s="65"/>
      <c r="Q51" s="66"/>
      <c r="R51" s="65">
        <f>VLOOKUP($A51,'Return Data'!$B$7:$R$2292,16,0)</f>
        <v>20.945</v>
      </c>
      <c r="S51" s="67">
        <f t="shared" si="16"/>
        <v>10</v>
      </c>
    </row>
    <row r="52" spans="1:19" x14ac:dyDescent="0.3">
      <c r="A52" s="63" t="s">
        <v>207</v>
      </c>
      <c r="B52" s="64">
        <f>VLOOKUP($A52,'Return Data'!$B$7:$R$2292,3,0)</f>
        <v>44482</v>
      </c>
      <c r="C52" s="65">
        <f>VLOOKUP($A52,'Return Data'!$B$7:$R$2292,4,0)</f>
        <v>61.923200000000001</v>
      </c>
      <c r="D52" s="65">
        <f>VLOOKUP($A52,'Return Data'!$B$7:$R$2292,10,0)</f>
        <v>15.723100000000001</v>
      </c>
      <c r="E52" s="66">
        <f t="shared" si="10"/>
        <v>15</v>
      </c>
      <c r="F52" s="65">
        <f>VLOOKUP($A52,'Return Data'!$B$7:$R$2292,11,0)</f>
        <v>39.476700000000001</v>
      </c>
      <c r="G52" s="66">
        <f t="shared" si="11"/>
        <v>8</v>
      </c>
      <c r="H52" s="65">
        <f>VLOOKUP($A52,'Return Data'!$B$7:$R$2292,12,0)</f>
        <v>50.852600000000002</v>
      </c>
      <c r="I52" s="66">
        <f t="shared" si="12"/>
        <v>9</v>
      </c>
      <c r="J52" s="65">
        <f>VLOOKUP($A52,'Return Data'!$B$7:$R$2292,13,0)</f>
        <v>81.789699999999996</v>
      </c>
      <c r="K52" s="66">
        <f t="shared" si="13"/>
        <v>10</v>
      </c>
      <c r="L52" s="65">
        <f>VLOOKUP($A52,'Return Data'!$B$7:$R$2292,17,0)</f>
        <v>52.500799999999998</v>
      </c>
      <c r="M52" s="66">
        <f t="shared" si="14"/>
        <v>3</v>
      </c>
      <c r="N52" s="65">
        <f>VLOOKUP($A52,'Return Data'!$B$7:$R$2292,14,0)</f>
        <v>41.413699999999999</v>
      </c>
      <c r="O52" s="66">
        <f>RANK(N52,N$8:N$71,0)</f>
        <v>1</v>
      </c>
      <c r="P52" s="65">
        <f>VLOOKUP($A52,'Return Data'!$B$7:$R$2292,15,0)</f>
        <v>27.140699999999999</v>
      </c>
      <c r="Q52" s="66">
        <f>RANK(P52,P$8:P$71,0)</f>
        <v>1</v>
      </c>
      <c r="R52" s="65">
        <f>VLOOKUP($A52,'Return Data'!$B$7:$R$2292,16,0)</f>
        <v>27.3127</v>
      </c>
      <c r="S52" s="67">
        <f t="shared" si="16"/>
        <v>5</v>
      </c>
    </row>
    <row r="53" spans="1:19" x14ac:dyDescent="0.3">
      <c r="A53" s="63" t="s">
        <v>208</v>
      </c>
      <c r="B53" s="64">
        <f>VLOOKUP($A53,'Return Data'!$B$7:$R$2292,3,0)</f>
        <v>44482</v>
      </c>
      <c r="C53" s="65">
        <f>VLOOKUP($A53,'Return Data'!$B$7:$R$2292,4,0)</f>
        <v>17.2178</v>
      </c>
      <c r="D53" s="65">
        <f>VLOOKUP($A53,'Return Data'!$B$7:$R$2292,10,0)</f>
        <v>16.228100000000001</v>
      </c>
      <c r="E53" s="66">
        <f t="shared" si="10"/>
        <v>9</v>
      </c>
      <c r="F53" s="65">
        <f>VLOOKUP($A53,'Return Data'!$B$7:$R$2292,11,0)</f>
        <v>27.1249</v>
      </c>
      <c r="G53" s="66">
        <f t="shared" si="11"/>
        <v>48</v>
      </c>
      <c r="H53" s="65">
        <f>VLOOKUP($A53,'Return Data'!$B$7:$R$2292,12,0)</f>
        <v>23.822700000000001</v>
      </c>
      <c r="I53" s="66">
        <f t="shared" si="12"/>
        <v>55</v>
      </c>
      <c r="J53" s="65">
        <f>VLOOKUP($A53,'Return Data'!$B$7:$R$2292,13,0)</f>
        <v>46.459699999999998</v>
      </c>
      <c r="K53" s="66">
        <f t="shared" si="13"/>
        <v>56</v>
      </c>
      <c r="L53" s="65"/>
      <c r="M53" s="66"/>
      <c r="N53" s="65"/>
      <c r="O53" s="66"/>
      <c r="P53" s="65"/>
      <c r="Q53" s="66"/>
      <c r="R53" s="65">
        <f>VLOOKUP($A53,'Return Data'!$B$7:$R$2292,16,0)</f>
        <v>22.1312</v>
      </c>
      <c r="S53" s="67">
        <f t="shared" si="16"/>
        <v>9</v>
      </c>
    </row>
    <row r="54" spans="1:19" x14ac:dyDescent="0.3">
      <c r="A54" s="63" t="s">
        <v>209</v>
      </c>
      <c r="B54" s="64">
        <f>VLOOKUP($A54,'Return Data'!$B$7:$R$2292,3,0)</f>
        <v>44482</v>
      </c>
      <c r="C54" s="65">
        <f>VLOOKUP($A54,'Return Data'!$B$7:$R$2292,4,0)</f>
        <v>157.3784</v>
      </c>
      <c r="D54" s="65">
        <f>VLOOKUP($A54,'Return Data'!$B$7:$R$2292,10,0)</f>
        <v>13.534800000000001</v>
      </c>
      <c r="E54" s="66">
        <f t="shared" si="10"/>
        <v>34</v>
      </c>
      <c r="F54" s="65">
        <f>VLOOKUP($A54,'Return Data'!$B$7:$R$2292,11,0)</f>
        <v>27.510899999999999</v>
      </c>
      <c r="G54" s="66">
        <f t="shared" si="11"/>
        <v>44</v>
      </c>
      <c r="H54" s="65">
        <f>VLOOKUP($A54,'Return Data'!$B$7:$R$2292,12,0)</f>
        <v>29.067900000000002</v>
      </c>
      <c r="I54" s="66">
        <f t="shared" si="12"/>
        <v>42</v>
      </c>
      <c r="J54" s="65">
        <f>VLOOKUP($A54,'Return Data'!$B$7:$R$2292,13,0)</f>
        <v>59.060600000000001</v>
      </c>
      <c r="K54" s="66">
        <f t="shared" si="13"/>
        <v>41</v>
      </c>
      <c r="L54" s="65">
        <f>VLOOKUP($A54,'Return Data'!$B$7:$R$2292,17,0)</f>
        <v>25.3751</v>
      </c>
      <c r="M54" s="66">
        <f t="shared" ref="M54:M71" si="18">RANK(L54,L$8:L$71,0)</f>
        <v>50</v>
      </c>
      <c r="N54" s="65">
        <f>VLOOKUP($A54,'Return Data'!$B$7:$R$2292,14,0)</f>
        <v>18.544599999999999</v>
      </c>
      <c r="O54" s="66">
        <f t="shared" ref="O54:O60" si="19">RANK(N54,N$8:N$71,0)</f>
        <v>40</v>
      </c>
      <c r="P54" s="65">
        <f>VLOOKUP($A54,'Return Data'!$B$7:$R$2292,15,0)</f>
        <v>12.9346</v>
      </c>
      <c r="Q54" s="66">
        <f>RANK(P54,P$8:P$71,0)</f>
        <v>34</v>
      </c>
      <c r="R54" s="65">
        <f>VLOOKUP($A54,'Return Data'!$B$7:$R$2292,16,0)</f>
        <v>14.288</v>
      </c>
      <c r="S54" s="67">
        <f t="shared" si="16"/>
        <v>52</v>
      </c>
    </row>
    <row r="55" spans="1:19" x14ac:dyDescent="0.3">
      <c r="A55" s="63" t="s">
        <v>210</v>
      </c>
      <c r="B55" s="64">
        <f>VLOOKUP($A55,'Return Data'!$B$7:$R$2292,3,0)</f>
        <v>44482</v>
      </c>
      <c r="C55" s="65">
        <f>VLOOKUP($A55,'Return Data'!$B$7:$R$2292,4,0)</f>
        <v>19.331600000000002</v>
      </c>
      <c r="D55" s="65">
        <f>VLOOKUP($A55,'Return Data'!$B$7:$R$2292,10,0)</f>
        <v>14.375299999999999</v>
      </c>
      <c r="E55" s="66">
        <f t="shared" si="10"/>
        <v>24</v>
      </c>
      <c r="F55" s="65">
        <f>VLOOKUP($A55,'Return Data'!$B$7:$R$2292,11,0)</f>
        <v>56.911099999999998</v>
      </c>
      <c r="G55" s="66">
        <f t="shared" si="11"/>
        <v>3</v>
      </c>
      <c r="H55" s="65">
        <f>VLOOKUP($A55,'Return Data'!$B$7:$R$2292,12,0)</f>
        <v>67.376099999999994</v>
      </c>
      <c r="I55" s="66">
        <f t="shared" si="12"/>
        <v>4</v>
      </c>
      <c r="J55" s="65">
        <f>VLOOKUP($A55,'Return Data'!$B$7:$R$2292,13,0)</f>
        <v>115.6486</v>
      </c>
      <c r="K55" s="66">
        <f t="shared" si="13"/>
        <v>4</v>
      </c>
      <c r="L55" s="65">
        <f>VLOOKUP($A55,'Return Data'!$B$7:$R$2292,17,0)</f>
        <v>45.613100000000003</v>
      </c>
      <c r="M55" s="66">
        <f t="shared" si="18"/>
        <v>8</v>
      </c>
      <c r="N55" s="65">
        <f>VLOOKUP($A55,'Return Data'!$B$7:$R$2292,14,0)</f>
        <v>23.6006</v>
      </c>
      <c r="O55" s="66">
        <f t="shared" si="19"/>
        <v>23</v>
      </c>
      <c r="P55" s="65"/>
      <c r="Q55" s="66"/>
      <c r="R55" s="65">
        <f>VLOOKUP($A55,'Return Data'!$B$7:$R$2292,16,0)</f>
        <v>14.385999999999999</v>
      </c>
      <c r="S55" s="67">
        <f t="shared" si="16"/>
        <v>49</v>
      </c>
    </row>
    <row r="56" spans="1:19" x14ac:dyDescent="0.3">
      <c r="A56" s="63" t="s">
        <v>211</v>
      </c>
      <c r="B56" s="64">
        <f>VLOOKUP($A56,'Return Data'!$B$7:$R$2292,3,0)</f>
        <v>44482</v>
      </c>
      <c r="C56" s="65">
        <f>VLOOKUP($A56,'Return Data'!$B$7:$R$2292,4,0)</f>
        <v>16.605</v>
      </c>
      <c r="D56" s="65">
        <f>VLOOKUP($A56,'Return Data'!$B$7:$R$2292,10,0)</f>
        <v>14.5852</v>
      </c>
      <c r="E56" s="66">
        <f t="shared" si="10"/>
        <v>23</v>
      </c>
      <c r="F56" s="65">
        <f>VLOOKUP($A56,'Return Data'!$B$7:$R$2292,11,0)</f>
        <v>56.735199999999999</v>
      </c>
      <c r="G56" s="66">
        <f t="shared" si="11"/>
        <v>4</v>
      </c>
      <c r="H56" s="65">
        <f>VLOOKUP($A56,'Return Data'!$B$7:$R$2292,12,0)</f>
        <v>69.155699999999996</v>
      </c>
      <c r="I56" s="66">
        <f t="shared" si="12"/>
        <v>3</v>
      </c>
      <c r="J56" s="65">
        <f>VLOOKUP($A56,'Return Data'!$B$7:$R$2292,13,0)</f>
        <v>118.2456</v>
      </c>
      <c r="K56" s="66">
        <f t="shared" si="13"/>
        <v>3</v>
      </c>
      <c r="L56" s="65">
        <f>VLOOKUP($A56,'Return Data'!$B$7:$R$2292,17,0)</f>
        <v>46.521700000000003</v>
      </c>
      <c r="M56" s="66">
        <f t="shared" si="18"/>
        <v>7</v>
      </c>
      <c r="N56" s="65">
        <f>VLOOKUP($A56,'Return Data'!$B$7:$R$2292,14,0)</f>
        <v>23.972300000000001</v>
      </c>
      <c r="O56" s="66">
        <f t="shared" si="19"/>
        <v>20</v>
      </c>
      <c r="P56" s="65"/>
      <c r="Q56" s="66"/>
      <c r="R56" s="65">
        <f>VLOOKUP($A56,'Return Data'!$B$7:$R$2292,16,0)</f>
        <v>11.766</v>
      </c>
      <c r="S56" s="67">
        <f t="shared" si="16"/>
        <v>57</v>
      </c>
    </row>
    <row r="57" spans="1:19" x14ac:dyDescent="0.3">
      <c r="A57" s="63" t="s">
        <v>212</v>
      </c>
      <c r="B57" s="64">
        <f>VLOOKUP($A57,'Return Data'!$B$7:$R$2292,3,0)</f>
        <v>44482</v>
      </c>
      <c r="C57" s="65">
        <f>VLOOKUP($A57,'Return Data'!$B$7:$R$2292,4,0)</f>
        <v>16.5288</v>
      </c>
      <c r="D57" s="65">
        <f>VLOOKUP($A57,'Return Data'!$B$7:$R$2292,10,0)</f>
        <v>14.1752</v>
      </c>
      <c r="E57" s="66">
        <f t="shared" si="10"/>
        <v>26</v>
      </c>
      <c r="F57" s="65">
        <f>VLOOKUP($A57,'Return Data'!$B$7:$R$2292,11,0)</f>
        <v>58.161299999999997</v>
      </c>
      <c r="G57" s="66">
        <f t="shared" si="11"/>
        <v>2</v>
      </c>
      <c r="H57" s="65">
        <f>VLOOKUP($A57,'Return Data'!$B$7:$R$2292,12,0)</f>
        <v>72.078199999999995</v>
      </c>
      <c r="I57" s="66">
        <f t="shared" si="12"/>
        <v>2</v>
      </c>
      <c r="J57" s="65">
        <f>VLOOKUP($A57,'Return Data'!$B$7:$R$2292,13,0)</f>
        <v>122.4633</v>
      </c>
      <c r="K57" s="66">
        <f t="shared" si="13"/>
        <v>2</v>
      </c>
      <c r="L57" s="65">
        <f>VLOOKUP($A57,'Return Data'!$B$7:$R$2292,17,0)</f>
        <v>48.47</v>
      </c>
      <c r="M57" s="66">
        <f t="shared" si="18"/>
        <v>4</v>
      </c>
      <c r="N57" s="65">
        <f>VLOOKUP($A57,'Return Data'!$B$7:$R$2292,14,0)</f>
        <v>24.701799999999999</v>
      </c>
      <c r="O57" s="66">
        <f t="shared" si="19"/>
        <v>17</v>
      </c>
      <c r="P57" s="65"/>
      <c r="Q57" s="66"/>
      <c r="R57" s="65">
        <f>VLOOKUP($A57,'Return Data'!$B$7:$R$2292,16,0)</f>
        <v>12.468299999999999</v>
      </c>
      <c r="S57" s="67">
        <f t="shared" si="16"/>
        <v>55</v>
      </c>
    </row>
    <row r="58" spans="1:19" x14ac:dyDescent="0.3">
      <c r="A58" s="63" t="s">
        <v>213</v>
      </c>
      <c r="B58" s="64">
        <f>VLOOKUP($A58,'Return Data'!$B$7:$R$2292,3,0)</f>
        <v>44482</v>
      </c>
      <c r="C58" s="65">
        <f>VLOOKUP($A58,'Return Data'!$B$7:$R$2292,4,0)</f>
        <v>15.795199999999999</v>
      </c>
      <c r="D58" s="65">
        <f>VLOOKUP($A58,'Return Data'!$B$7:$R$2292,10,0)</f>
        <v>15.593</v>
      </c>
      <c r="E58" s="66">
        <f t="shared" si="10"/>
        <v>17</v>
      </c>
      <c r="F58" s="65">
        <f>VLOOKUP($A58,'Return Data'!$B$7:$R$2292,11,0)</f>
        <v>61.404400000000003</v>
      </c>
      <c r="G58" s="66">
        <f t="shared" si="11"/>
        <v>1</v>
      </c>
      <c r="H58" s="65">
        <f>VLOOKUP($A58,'Return Data'!$B$7:$R$2292,12,0)</f>
        <v>75.883300000000006</v>
      </c>
      <c r="I58" s="66">
        <f t="shared" si="12"/>
        <v>1</v>
      </c>
      <c r="J58" s="65">
        <f>VLOOKUP($A58,'Return Data'!$B$7:$R$2292,13,0)</f>
        <v>126.59739999999999</v>
      </c>
      <c r="K58" s="66">
        <f t="shared" si="13"/>
        <v>1</v>
      </c>
      <c r="L58" s="65">
        <f>VLOOKUP($A58,'Return Data'!$B$7:$R$2292,17,0)</f>
        <v>48.365400000000001</v>
      </c>
      <c r="M58" s="66">
        <f t="shared" si="18"/>
        <v>5</v>
      </c>
      <c r="N58" s="65">
        <f>VLOOKUP($A58,'Return Data'!$B$7:$R$2292,14,0)</f>
        <v>24.728100000000001</v>
      </c>
      <c r="O58" s="66">
        <f t="shared" si="19"/>
        <v>16</v>
      </c>
      <c r="P58" s="65"/>
      <c r="Q58" s="66"/>
      <c r="R58" s="65">
        <f>VLOOKUP($A58,'Return Data'!$B$7:$R$2292,16,0)</f>
        <v>11.9678</v>
      </c>
      <c r="S58" s="67">
        <f t="shared" si="16"/>
        <v>56</v>
      </c>
    </row>
    <row r="59" spans="1:19" x14ac:dyDescent="0.3">
      <c r="A59" s="63" t="s">
        <v>214</v>
      </c>
      <c r="B59" s="64">
        <f>VLOOKUP($A59,'Return Data'!$B$7:$R$2292,3,0)</f>
        <v>44482</v>
      </c>
      <c r="C59" s="65">
        <f>VLOOKUP($A59,'Return Data'!$B$7:$R$2292,4,0)</f>
        <v>22.486000000000001</v>
      </c>
      <c r="D59" s="65">
        <f>VLOOKUP($A59,'Return Data'!$B$7:$R$2292,10,0)</f>
        <v>12.519500000000001</v>
      </c>
      <c r="E59" s="66">
        <f t="shared" si="10"/>
        <v>40</v>
      </c>
      <c r="F59" s="65">
        <f>VLOOKUP($A59,'Return Data'!$B$7:$R$2292,11,0)</f>
        <v>27.163799999999998</v>
      </c>
      <c r="G59" s="66">
        <f t="shared" si="11"/>
        <v>47</v>
      </c>
      <c r="H59" s="65">
        <f>VLOOKUP($A59,'Return Data'!$B$7:$R$2292,12,0)</f>
        <v>28.3279</v>
      </c>
      <c r="I59" s="66">
        <f t="shared" si="12"/>
        <v>47</v>
      </c>
      <c r="J59" s="65">
        <f>VLOOKUP($A59,'Return Data'!$B$7:$R$2292,13,0)</f>
        <v>59.666600000000003</v>
      </c>
      <c r="K59" s="66">
        <f t="shared" si="13"/>
        <v>40</v>
      </c>
      <c r="L59" s="65">
        <f>VLOOKUP($A59,'Return Data'!$B$7:$R$2292,17,0)</f>
        <v>30.264900000000001</v>
      </c>
      <c r="M59" s="66">
        <f t="shared" si="18"/>
        <v>36</v>
      </c>
      <c r="N59" s="65">
        <f>VLOOKUP($A59,'Return Data'!$B$7:$R$2292,14,0)</f>
        <v>20.6067</v>
      </c>
      <c r="O59" s="66">
        <f t="shared" si="19"/>
        <v>37</v>
      </c>
      <c r="P59" s="65">
        <f>VLOOKUP($A59,'Return Data'!$B$7:$R$2292,15,0)</f>
        <v>14.869300000000001</v>
      </c>
      <c r="Q59" s="66">
        <f>RANK(P59,P$8:P$71,0)</f>
        <v>28</v>
      </c>
      <c r="R59" s="65">
        <f>VLOOKUP($A59,'Return Data'!$B$7:$R$2292,16,0)</f>
        <v>13.1557</v>
      </c>
      <c r="S59" s="67">
        <f t="shared" si="16"/>
        <v>54</v>
      </c>
    </row>
    <row r="60" spans="1:19" x14ac:dyDescent="0.3">
      <c r="A60" s="63" t="s">
        <v>215</v>
      </c>
      <c r="B60" s="64">
        <f>VLOOKUP($A60,'Return Data'!$B$7:$R$2292,3,0)</f>
        <v>44482</v>
      </c>
      <c r="C60" s="65">
        <f>VLOOKUP($A60,'Return Data'!$B$7:$R$2292,4,0)</f>
        <v>24.5289</v>
      </c>
      <c r="D60" s="65">
        <f>VLOOKUP($A60,'Return Data'!$B$7:$R$2292,10,0)</f>
        <v>12.5473</v>
      </c>
      <c r="E60" s="66">
        <f t="shared" si="10"/>
        <v>39</v>
      </c>
      <c r="F60" s="65">
        <f>VLOOKUP($A60,'Return Data'!$B$7:$R$2292,11,0)</f>
        <v>26.959900000000001</v>
      </c>
      <c r="G60" s="66">
        <f t="shared" si="11"/>
        <v>49</v>
      </c>
      <c r="H60" s="65">
        <f>VLOOKUP($A60,'Return Data'!$B$7:$R$2292,12,0)</f>
        <v>28.151800000000001</v>
      </c>
      <c r="I60" s="66">
        <f t="shared" si="12"/>
        <v>49</v>
      </c>
      <c r="J60" s="65">
        <f>VLOOKUP($A60,'Return Data'!$B$7:$R$2292,13,0)</f>
        <v>58.212200000000003</v>
      </c>
      <c r="K60" s="66">
        <f t="shared" si="13"/>
        <v>44</v>
      </c>
      <c r="L60" s="65">
        <f>VLOOKUP($A60,'Return Data'!$B$7:$R$2292,17,0)</f>
        <v>30.706900000000001</v>
      </c>
      <c r="M60" s="66">
        <f t="shared" si="18"/>
        <v>34</v>
      </c>
      <c r="N60" s="65">
        <f>VLOOKUP($A60,'Return Data'!$B$7:$R$2292,14,0)</f>
        <v>21.125599999999999</v>
      </c>
      <c r="O60" s="66">
        <f t="shared" si="19"/>
        <v>34</v>
      </c>
      <c r="P60" s="65"/>
      <c r="Q60" s="66"/>
      <c r="R60" s="65">
        <f>VLOOKUP($A60,'Return Data'!$B$7:$R$2292,16,0)</f>
        <v>17.488800000000001</v>
      </c>
      <c r="S60" s="67">
        <f t="shared" si="16"/>
        <v>27</v>
      </c>
    </row>
    <row r="61" spans="1:19" x14ac:dyDescent="0.3">
      <c r="A61" s="63" t="s">
        <v>216</v>
      </c>
      <c r="B61" s="64">
        <f>VLOOKUP($A61,'Return Data'!$B$7:$R$2292,3,0)</f>
        <v>44482</v>
      </c>
      <c r="C61" s="65">
        <f>VLOOKUP($A61,'Return Data'!$B$7:$R$2292,4,0)</f>
        <v>15.571199999999999</v>
      </c>
      <c r="D61" s="65">
        <f>VLOOKUP($A61,'Return Data'!$B$7:$R$2292,10,0)</f>
        <v>11.747299999999999</v>
      </c>
      <c r="E61" s="66">
        <f t="shared" si="10"/>
        <v>45</v>
      </c>
      <c r="F61" s="65">
        <f>VLOOKUP($A61,'Return Data'!$B$7:$R$2292,11,0)</f>
        <v>50.651600000000002</v>
      </c>
      <c r="G61" s="66">
        <f t="shared" si="11"/>
        <v>5</v>
      </c>
      <c r="H61" s="65">
        <f>VLOOKUP($A61,'Return Data'!$B$7:$R$2292,12,0)</f>
        <v>62.921300000000002</v>
      </c>
      <c r="I61" s="66">
        <f t="shared" si="12"/>
        <v>5</v>
      </c>
      <c r="J61" s="65">
        <f>VLOOKUP($A61,'Return Data'!$B$7:$R$2292,13,0)</f>
        <v>108.39400000000001</v>
      </c>
      <c r="K61" s="66">
        <f t="shared" si="13"/>
        <v>5</v>
      </c>
      <c r="L61" s="65">
        <f>VLOOKUP($A61,'Return Data'!$B$7:$R$2292,17,0)</f>
        <v>42.783799999999999</v>
      </c>
      <c r="M61" s="66">
        <f t="shared" si="18"/>
        <v>12</v>
      </c>
      <c r="N61" s="65"/>
      <c r="O61" s="66"/>
      <c r="P61" s="65"/>
      <c r="Q61" s="66"/>
      <c r="R61" s="65">
        <f>VLOOKUP($A61,'Return Data'!$B$7:$R$2292,16,0)</f>
        <v>13.293900000000001</v>
      </c>
      <c r="S61" s="67">
        <f t="shared" si="16"/>
        <v>53</v>
      </c>
    </row>
    <row r="62" spans="1:19" x14ac:dyDescent="0.3">
      <c r="A62" s="63" t="s">
        <v>217</v>
      </c>
      <c r="B62" s="64">
        <f>VLOOKUP($A62,'Return Data'!$B$7:$R$2292,3,0)</f>
        <v>44482</v>
      </c>
      <c r="C62" s="65">
        <f>VLOOKUP($A62,'Return Data'!$B$7:$R$2292,4,0)</f>
        <v>17.8217</v>
      </c>
      <c r="D62" s="65">
        <f>VLOOKUP($A62,'Return Data'!$B$7:$R$2292,10,0)</f>
        <v>11.403</v>
      </c>
      <c r="E62" s="66">
        <f t="shared" si="10"/>
        <v>49</v>
      </c>
      <c r="F62" s="65">
        <f>VLOOKUP($A62,'Return Data'!$B$7:$R$2292,11,0)</f>
        <v>49.218000000000004</v>
      </c>
      <c r="G62" s="66">
        <f t="shared" si="11"/>
        <v>7</v>
      </c>
      <c r="H62" s="65">
        <f>VLOOKUP($A62,'Return Data'!$B$7:$R$2292,12,0)</f>
        <v>60.459000000000003</v>
      </c>
      <c r="I62" s="66">
        <f t="shared" si="12"/>
        <v>7</v>
      </c>
      <c r="J62" s="65">
        <f>VLOOKUP($A62,'Return Data'!$B$7:$R$2292,13,0)</f>
        <v>106.8659</v>
      </c>
      <c r="K62" s="66">
        <f t="shared" si="13"/>
        <v>7</v>
      </c>
      <c r="L62" s="65">
        <f>VLOOKUP($A62,'Return Data'!$B$7:$R$2292,17,0)</f>
        <v>42.900199999999998</v>
      </c>
      <c r="M62" s="66">
        <f t="shared" si="18"/>
        <v>11</v>
      </c>
      <c r="N62" s="65"/>
      <c r="O62" s="66"/>
      <c r="P62" s="65"/>
      <c r="Q62" s="66"/>
      <c r="R62" s="65">
        <f>VLOOKUP($A62,'Return Data'!$B$7:$R$2292,16,0)</f>
        <v>19.18</v>
      </c>
      <c r="S62" s="67">
        <f t="shared" si="16"/>
        <v>16</v>
      </c>
    </row>
    <row r="63" spans="1:19" x14ac:dyDescent="0.3">
      <c r="A63" s="63" t="s">
        <v>218</v>
      </c>
      <c r="B63" s="64">
        <f>VLOOKUP($A63,'Return Data'!$B$7:$R$2292,3,0)</f>
        <v>44482</v>
      </c>
      <c r="C63" s="65">
        <f>VLOOKUP($A63,'Return Data'!$B$7:$R$2292,4,0)</f>
        <v>31.520099999999999</v>
      </c>
      <c r="D63" s="65">
        <f>VLOOKUP($A63,'Return Data'!$B$7:$R$2292,10,0)</f>
        <v>14.866199999999999</v>
      </c>
      <c r="E63" s="66">
        <f t="shared" si="10"/>
        <v>21</v>
      </c>
      <c r="F63" s="65">
        <f>VLOOKUP($A63,'Return Data'!$B$7:$R$2292,11,0)</f>
        <v>27.1874</v>
      </c>
      <c r="G63" s="66">
        <f t="shared" si="11"/>
        <v>45</v>
      </c>
      <c r="H63" s="65">
        <f>VLOOKUP($A63,'Return Data'!$B$7:$R$2292,12,0)</f>
        <v>28.402999999999999</v>
      </c>
      <c r="I63" s="66">
        <f t="shared" si="12"/>
        <v>46</v>
      </c>
      <c r="J63" s="65">
        <f>VLOOKUP($A63,'Return Data'!$B$7:$R$2292,13,0)</f>
        <v>57.791400000000003</v>
      </c>
      <c r="K63" s="66">
        <f t="shared" si="13"/>
        <v>47</v>
      </c>
      <c r="L63" s="65">
        <f>VLOOKUP($A63,'Return Data'!$B$7:$R$2292,17,0)</f>
        <v>28.403400000000001</v>
      </c>
      <c r="M63" s="66">
        <f t="shared" si="18"/>
        <v>40</v>
      </c>
      <c r="N63" s="65">
        <f>VLOOKUP($A63,'Return Data'!$B$7:$R$2292,14,0)</f>
        <v>23.526199999999999</v>
      </c>
      <c r="O63" s="66">
        <f t="shared" ref="O63:O68" si="20">RANK(N63,N$8:N$71,0)</f>
        <v>25</v>
      </c>
      <c r="P63" s="65">
        <f>VLOOKUP($A63,'Return Data'!$B$7:$R$2292,15,0)</f>
        <v>17.007100000000001</v>
      </c>
      <c r="Q63" s="66">
        <f>RANK(P63,P$8:P$71,0)</f>
        <v>15</v>
      </c>
      <c r="R63" s="65">
        <f>VLOOKUP($A63,'Return Data'!$B$7:$R$2292,16,0)</f>
        <v>17.806999999999999</v>
      </c>
      <c r="S63" s="67">
        <f t="shared" si="16"/>
        <v>22</v>
      </c>
    </row>
    <row r="64" spans="1:19" x14ac:dyDescent="0.3">
      <c r="A64" s="63" t="s">
        <v>219</v>
      </c>
      <c r="B64" s="64">
        <f>VLOOKUP($A64,'Return Data'!$B$7:$R$2292,3,0)</f>
        <v>44482</v>
      </c>
      <c r="C64" s="65">
        <f>VLOOKUP($A64,'Return Data'!$B$7:$R$2292,4,0)</f>
        <v>125.64</v>
      </c>
      <c r="D64" s="65">
        <f>VLOOKUP($A64,'Return Data'!$B$7:$R$2292,10,0)</f>
        <v>11.2843</v>
      </c>
      <c r="E64" s="66">
        <f t="shared" si="10"/>
        <v>50</v>
      </c>
      <c r="F64" s="65">
        <f>VLOOKUP($A64,'Return Data'!$B$7:$R$2292,11,0)</f>
        <v>24.5687</v>
      </c>
      <c r="G64" s="66">
        <f t="shared" si="11"/>
        <v>53</v>
      </c>
      <c r="H64" s="65">
        <f>VLOOKUP($A64,'Return Data'!$B$7:$R$2292,12,0)</f>
        <v>23.5884</v>
      </c>
      <c r="I64" s="66">
        <f t="shared" si="12"/>
        <v>56</v>
      </c>
      <c r="J64" s="65">
        <f>VLOOKUP($A64,'Return Data'!$B$7:$R$2292,13,0)</f>
        <v>44.231400000000001</v>
      </c>
      <c r="K64" s="66">
        <f t="shared" si="13"/>
        <v>57</v>
      </c>
      <c r="L64" s="65">
        <f>VLOOKUP($A64,'Return Data'!$B$7:$R$2292,17,0)</f>
        <v>25.446200000000001</v>
      </c>
      <c r="M64" s="66">
        <f t="shared" si="18"/>
        <v>49</v>
      </c>
      <c r="N64" s="65">
        <f>VLOOKUP($A64,'Return Data'!$B$7:$R$2292,14,0)</f>
        <v>17.953299999999999</v>
      </c>
      <c r="O64" s="66">
        <f t="shared" si="20"/>
        <v>42</v>
      </c>
      <c r="P64" s="65">
        <f>VLOOKUP($A64,'Return Data'!$B$7:$R$2292,15,0)</f>
        <v>15.835699999999999</v>
      </c>
      <c r="Q64" s="66">
        <f>RANK(P64,P$8:P$71,0)</f>
        <v>22</v>
      </c>
      <c r="R64" s="65">
        <f>VLOOKUP($A64,'Return Data'!$B$7:$R$2292,16,0)</f>
        <v>14.345499999999999</v>
      </c>
      <c r="S64" s="67">
        <f t="shared" si="16"/>
        <v>51</v>
      </c>
    </row>
    <row r="65" spans="1:19" x14ac:dyDescent="0.3">
      <c r="A65" s="63" t="s">
        <v>220</v>
      </c>
      <c r="B65" s="64">
        <f>VLOOKUP($A65,'Return Data'!$B$7:$R$2292,3,0)</f>
        <v>44482</v>
      </c>
      <c r="C65" s="65">
        <f>VLOOKUP($A65,'Return Data'!$B$7:$R$2292,4,0)</f>
        <v>45.75</v>
      </c>
      <c r="D65" s="65">
        <f>VLOOKUP($A65,'Return Data'!$B$7:$R$2292,10,0)</f>
        <v>15.9696</v>
      </c>
      <c r="E65" s="66">
        <f t="shared" si="10"/>
        <v>12</v>
      </c>
      <c r="F65" s="65">
        <f>VLOOKUP($A65,'Return Data'!$B$7:$R$2292,11,0)</f>
        <v>33.2654</v>
      </c>
      <c r="G65" s="66">
        <f t="shared" si="11"/>
        <v>16</v>
      </c>
      <c r="H65" s="65">
        <f>VLOOKUP($A65,'Return Data'!$B$7:$R$2292,12,0)</f>
        <v>34.519300000000001</v>
      </c>
      <c r="I65" s="66">
        <f t="shared" si="12"/>
        <v>22</v>
      </c>
      <c r="J65" s="65">
        <f>VLOOKUP($A65,'Return Data'!$B$7:$R$2292,13,0)</f>
        <v>63.509599999999999</v>
      </c>
      <c r="K65" s="66">
        <f t="shared" si="13"/>
        <v>32</v>
      </c>
      <c r="L65" s="65">
        <f>VLOOKUP($A65,'Return Data'!$B$7:$R$2292,17,0)</f>
        <v>34.363</v>
      </c>
      <c r="M65" s="66">
        <f t="shared" si="18"/>
        <v>21</v>
      </c>
      <c r="N65" s="65">
        <f>VLOOKUP($A65,'Return Data'!$B$7:$R$2292,14,0)</f>
        <v>25.403300000000002</v>
      </c>
      <c r="O65" s="66">
        <f t="shared" si="20"/>
        <v>14</v>
      </c>
      <c r="P65" s="65">
        <f>VLOOKUP($A65,'Return Data'!$B$7:$R$2292,15,0)</f>
        <v>16.532599999999999</v>
      </c>
      <c r="Q65" s="66">
        <f>RANK(P65,P$8:P$71,0)</f>
        <v>16</v>
      </c>
      <c r="R65" s="65">
        <f>VLOOKUP($A65,'Return Data'!$B$7:$R$2292,16,0)</f>
        <v>15.266</v>
      </c>
      <c r="S65" s="67">
        <f t="shared" si="16"/>
        <v>45</v>
      </c>
    </row>
    <row r="66" spans="1:19" x14ac:dyDescent="0.3">
      <c r="A66" s="63" t="s">
        <v>221</v>
      </c>
      <c r="B66" s="64">
        <f>VLOOKUP($A66,'Return Data'!$B$7:$R$2292,3,0)</f>
        <v>0</v>
      </c>
      <c r="C66" s="65">
        <f>VLOOKUP($A66,'Return Data'!$B$7:$R$2292,4,0)</f>
        <v>0</v>
      </c>
      <c r="D66" s="65">
        <f>VLOOKUP($A66,'Return Data'!$B$7:$R$2292,10,0)</f>
        <v>0</v>
      </c>
      <c r="E66" s="66">
        <f t="shared" si="10"/>
        <v>60</v>
      </c>
      <c r="F66" s="65">
        <f>VLOOKUP($A66,'Return Data'!$B$7:$R$2292,11,0)</f>
        <v>0</v>
      </c>
      <c r="G66" s="66">
        <f t="shared" si="11"/>
        <v>60</v>
      </c>
      <c r="H66" s="65">
        <f>VLOOKUP($A66,'Return Data'!$B$7:$R$2292,12,0)</f>
        <v>0</v>
      </c>
      <c r="I66" s="66">
        <f t="shared" si="12"/>
        <v>60</v>
      </c>
      <c r="J66" s="65">
        <f>VLOOKUP($A66,'Return Data'!$B$7:$R$2292,13,0)</f>
        <v>0</v>
      </c>
      <c r="K66" s="66">
        <f t="shared" si="13"/>
        <v>60</v>
      </c>
      <c r="L66" s="65">
        <f>VLOOKUP($A66,'Return Data'!$B$7:$R$2292,17,0)</f>
        <v>0</v>
      </c>
      <c r="M66" s="66">
        <f t="shared" si="18"/>
        <v>57</v>
      </c>
      <c r="N66" s="65">
        <f>VLOOKUP($A66,'Return Data'!$B$7:$R$2292,14,0)</f>
        <v>0</v>
      </c>
      <c r="O66" s="66">
        <f t="shared" si="20"/>
        <v>49</v>
      </c>
      <c r="P66" s="65"/>
      <c r="Q66" s="66"/>
      <c r="R66" s="65">
        <f>VLOOKUP($A66,'Return Data'!$B$7:$R$2292,16,0)</f>
        <v>0</v>
      </c>
      <c r="S66" s="67">
        <f t="shared" si="16"/>
        <v>60</v>
      </c>
    </row>
    <row r="67" spans="1:19" x14ac:dyDescent="0.3">
      <c r="A67" s="63" t="s">
        <v>222</v>
      </c>
      <c r="B67" s="64">
        <f>VLOOKUP($A67,'Return Data'!$B$7:$R$2292,3,0)</f>
        <v>0</v>
      </c>
      <c r="C67" s="65">
        <f>VLOOKUP($A67,'Return Data'!$B$7:$R$2292,4,0)</f>
        <v>0</v>
      </c>
      <c r="D67" s="65">
        <f>VLOOKUP($A67,'Return Data'!$B$7:$R$2292,10,0)</f>
        <v>0</v>
      </c>
      <c r="E67" s="66">
        <f t="shared" si="10"/>
        <v>60</v>
      </c>
      <c r="F67" s="65">
        <f>VLOOKUP($A67,'Return Data'!$B$7:$R$2292,11,0)</f>
        <v>0</v>
      </c>
      <c r="G67" s="66">
        <f t="shared" si="11"/>
        <v>60</v>
      </c>
      <c r="H67" s="65">
        <f>VLOOKUP($A67,'Return Data'!$B$7:$R$2292,12,0)</f>
        <v>0</v>
      </c>
      <c r="I67" s="66">
        <f t="shared" si="12"/>
        <v>60</v>
      </c>
      <c r="J67" s="65">
        <f>VLOOKUP($A67,'Return Data'!$B$7:$R$2292,13,0)</f>
        <v>0</v>
      </c>
      <c r="K67" s="66">
        <f t="shared" si="13"/>
        <v>60</v>
      </c>
      <c r="L67" s="65">
        <f>VLOOKUP($A67,'Return Data'!$B$7:$R$2292,17,0)</f>
        <v>0</v>
      </c>
      <c r="M67" s="66">
        <f t="shared" si="18"/>
        <v>57</v>
      </c>
      <c r="N67" s="65">
        <f>VLOOKUP($A67,'Return Data'!$B$7:$R$2292,14,0)</f>
        <v>0</v>
      </c>
      <c r="O67" s="66">
        <f t="shared" si="20"/>
        <v>49</v>
      </c>
      <c r="P67" s="65"/>
      <c r="Q67" s="66"/>
      <c r="R67" s="65">
        <f>VLOOKUP($A67,'Return Data'!$B$7:$R$2292,16,0)</f>
        <v>0</v>
      </c>
      <c r="S67" s="67">
        <f t="shared" si="16"/>
        <v>60</v>
      </c>
    </row>
    <row r="68" spans="1:19" x14ac:dyDescent="0.3">
      <c r="A68" s="63" t="s">
        <v>223</v>
      </c>
      <c r="B68" s="64">
        <f>VLOOKUP($A68,'Return Data'!$B$7:$R$2292,3,0)</f>
        <v>0</v>
      </c>
      <c r="C68" s="65">
        <f>VLOOKUP($A68,'Return Data'!$B$7:$R$2292,4,0)</f>
        <v>0</v>
      </c>
      <c r="D68" s="65">
        <f>VLOOKUP($A68,'Return Data'!$B$7:$R$2292,10,0)</f>
        <v>0</v>
      </c>
      <c r="E68" s="66">
        <f t="shared" si="10"/>
        <v>60</v>
      </c>
      <c r="F68" s="65">
        <f>VLOOKUP($A68,'Return Data'!$B$7:$R$2292,11,0)</f>
        <v>0</v>
      </c>
      <c r="G68" s="66">
        <f t="shared" si="11"/>
        <v>60</v>
      </c>
      <c r="H68" s="65">
        <f>VLOOKUP($A68,'Return Data'!$B$7:$R$2292,12,0)</f>
        <v>0</v>
      </c>
      <c r="I68" s="66">
        <f t="shared" si="12"/>
        <v>60</v>
      </c>
      <c r="J68" s="65">
        <f>VLOOKUP($A68,'Return Data'!$B$7:$R$2292,13,0)</f>
        <v>0</v>
      </c>
      <c r="K68" s="66">
        <f t="shared" si="13"/>
        <v>60</v>
      </c>
      <c r="L68" s="65">
        <f>VLOOKUP($A68,'Return Data'!$B$7:$R$2292,17,0)</f>
        <v>0</v>
      </c>
      <c r="M68" s="66">
        <f t="shared" si="18"/>
        <v>57</v>
      </c>
      <c r="N68" s="65">
        <f>VLOOKUP($A68,'Return Data'!$B$7:$R$2292,14,0)</f>
        <v>0</v>
      </c>
      <c r="O68" s="66">
        <f t="shared" si="20"/>
        <v>49</v>
      </c>
      <c r="P68" s="65"/>
      <c r="Q68" s="66"/>
      <c r="R68" s="65">
        <f>VLOOKUP($A68,'Return Data'!$B$7:$R$2292,16,0)</f>
        <v>0</v>
      </c>
      <c r="S68" s="67">
        <f t="shared" si="16"/>
        <v>60</v>
      </c>
    </row>
    <row r="69" spans="1:19" x14ac:dyDescent="0.3">
      <c r="A69" s="63" t="s">
        <v>224</v>
      </c>
      <c r="B69" s="64">
        <f>VLOOKUP($A69,'Return Data'!$B$7:$R$2292,3,0)</f>
        <v>0</v>
      </c>
      <c r="C69" s="65">
        <f>VLOOKUP($A69,'Return Data'!$B$7:$R$2292,4,0)</f>
        <v>0</v>
      </c>
      <c r="D69" s="65">
        <f>VLOOKUP($A69,'Return Data'!$B$7:$R$2292,10,0)</f>
        <v>0</v>
      </c>
      <c r="E69" s="66">
        <f t="shared" si="10"/>
        <v>60</v>
      </c>
      <c r="F69" s="65">
        <f>VLOOKUP($A69,'Return Data'!$B$7:$R$2292,11,0)</f>
        <v>0</v>
      </c>
      <c r="G69" s="66">
        <f t="shared" si="11"/>
        <v>60</v>
      </c>
      <c r="H69" s="65">
        <f>VLOOKUP($A69,'Return Data'!$B$7:$R$2292,12,0)</f>
        <v>0</v>
      </c>
      <c r="I69" s="66">
        <f t="shared" si="12"/>
        <v>60</v>
      </c>
      <c r="J69" s="65">
        <f>VLOOKUP($A69,'Return Data'!$B$7:$R$2292,13,0)</f>
        <v>0</v>
      </c>
      <c r="K69" s="66">
        <f t="shared" si="13"/>
        <v>60</v>
      </c>
      <c r="L69" s="65">
        <f>VLOOKUP($A69,'Return Data'!$B$7:$R$2292,17,0)</f>
        <v>0</v>
      </c>
      <c r="M69" s="66">
        <f t="shared" si="18"/>
        <v>57</v>
      </c>
      <c r="N69" s="65"/>
      <c r="O69" s="66"/>
      <c r="P69" s="65"/>
      <c r="Q69" s="66"/>
      <c r="R69" s="65">
        <f>VLOOKUP($A69,'Return Data'!$B$7:$R$2292,16,0)</f>
        <v>0</v>
      </c>
      <c r="S69" s="67">
        <f t="shared" si="16"/>
        <v>60</v>
      </c>
    </row>
    <row r="70" spans="1:19" x14ac:dyDescent="0.3">
      <c r="A70" s="63" t="s">
        <v>225</v>
      </c>
      <c r="B70" s="64">
        <f>VLOOKUP($A70,'Return Data'!$B$7:$R$2292,3,0)</f>
        <v>0</v>
      </c>
      <c r="C70" s="65">
        <f>VLOOKUP($A70,'Return Data'!$B$7:$R$2292,4,0)</f>
        <v>0</v>
      </c>
      <c r="D70" s="65">
        <f>VLOOKUP($A70,'Return Data'!$B$7:$R$2292,10,0)</f>
        <v>0</v>
      </c>
      <c r="E70" s="66">
        <f t="shared" si="10"/>
        <v>60</v>
      </c>
      <c r="F70" s="65">
        <f>VLOOKUP($A70,'Return Data'!$B$7:$R$2292,11,0)</f>
        <v>0</v>
      </c>
      <c r="G70" s="66">
        <f t="shared" si="11"/>
        <v>60</v>
      </c>
      <c r="H70" s="65">
        <f>VLOOKUP($A70,'Return Data'!$B$7:$R$2292,12,0)</f>
        <v>0</v>
      </c>
      <c r="I70" s="66">
        <f t="shared" si="12"/>
        <v>60</v>
      </c>
      <c r="J70" s="65">
        <f>VLOOKUP($A70,'Return Data'!$B$7:$R$2292,13,0)</f>
        <v>0</v>
      </c>
      <c r="K70" s="66">
        <f t="shared" si="13"/>
        <v>60</v>
      </c>
      <c r="L70" s="65">
        <f>VLOOKUP($A70,'Return Data'!$B$7:$R$2292,17,0)</f>
        <v>0</v>
      </c>
      <c r="M70" s="66">
        <f t="shared" si="18"/>
        <v>57</v>
      </c>
      <c r="N70" s="65"/>
      <c r="O70" s="66"/>
      <c r="P70" s="65"/>
      <c r="Q70" s="66"/>
      <c r="R70" s="65">
        <f>VLOOKUP($A70,'Return Data'!$B$7:$R$2292,16,0)</f>
        <v>0</v>
      </c>
      <c r="S70" s="67">
        <f t="shared" si="16"/>
        <v>60</v>
      </c>
    </row>
    <row r="71" spans="1:19" x14ac:dyDescent="0.3">
      <c r="A71" s="63" t="s">
        <v>226</v>
      </c>
      <c r="B71" s="64">
        <f>VLOOKUP($A71,'Return Data'!$B$7:$R$2292,3,0)</f>
        <v>44482</v>
      </c>
      <c r="C71" s="65">
        <f>VLOOKUP($A71,'Return Data'!$B$7:$R$2292,4,0)</f>
        <v>161.92349999999999</v>
      </c>
      <c r="D71" s="65">
        <f>VLOOKUP($A71,'Return Data'!$B$7:$R$2292,10,0)</f>
        <v>13.824999999999999</v>
      </c>
      <c r="E71" s="66">
        <f t="shared" si="10"/>
        <v>30</v>
      </c>
      <c r="F71" s="65">
        <f>VLOOKUP($A71,'Return Data'!$B$7:$R$2292,11,0)</f>
        <v>29.767700000000001</v>
      </c>
      <c r="G71" s="66">
        <f t="shared" si="11"/>
        <v>32</v>
      </c>
      <c r="H71" s="65">
        <f>VLOOKUP($A71,'Return Data'!$B$7:$R$2292,12,0)</f>
        <v>29.2971</v>
      </c>
      <c r="I71" s="66">
        <f t="shared" si="12"/>
        <v>41</v>
      </c>
      <c r="J71" s="65">
        <f>VLOOKUP($A71,'Return Data'!$B$7:$R$2292,13,0)</f>
        <v>66.836699999999993</v>
      </c>
      <c r="K71" s="66">
        <f t="shared" si="13"/>
        <v>27</v>
      </c>
      <c r="L71" s="65">
        <f>VLOOKUP($A71,'Return Data'!$B$7:$R$2292,17,0)</f>
        <v>35.115200000000002</v>
      </c>
      <c r="M71" s="66">
        <f t="shared" si="18"/>
        <v>19</v>
      </c>
      <c r="N71" s="65">
        <f>VLOOKUP($A71,'Return Data'!$B$7:$R$2292,14,0)</f>
        <v>24.784700000000001</v>
      </c>
      <c r="O71" s="66">
        <f>RANK(N71,N$8:N$71,0)</f>
        <v>15</v>
      </c>
      <c r="P71" s="65">
        <f>VLOOKUP($A71,'Return Data'!$B$7:$R$2292,15,0)</f>
        <v>17.461600000000001</v>
      </c>
      <c r="Q71" s="66">
        <f>RANK(P71,P$8:P$71,0)</f>
        <v>11</v>
      </c>
      <c r="R71" s="65">
        <f>VLOOKUP($A71,'Return Data'!$B$7:$R$2292,16,0)</f>
        <v>16.4556</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12.552657812500001</v>
      </c>
      <c r="E73" s="74"/>
      <c r="F73" s="75">
        <f>AVERAGE(F8:F71)</f>
        <v>30.022929687499996</v>
      </c>
      <c r="G73" s="74"/>
      <c r="H73" s="75">
        <f>AVERAGE(H8:H71)</f>
        <v>33.336160937499997</v>
      </c>
      <c r="I73" s="74"/>
      <c r="J73" s="75">
        <f>AVERAGE(J8:J71)</f>
        <v>63.868176562500011</v>
      </c>
      <c r="K73" s="74"/>
      <c r="L73" s="75">
        <f>AVERAGE(L8:L71)</f>
        <v>31.390378688524585</v>
      </c>
      <c r="M73" s="74"/>
      <c r="N73" s="75">
        <f>AVERAGE(N8:N71)</f>
        <v>22.357737254901956</v>
      </c>
      <c r="O73" s="74"/>
      <c r="P73" s="75">
        <f>AVERAGE(P8:P71)</f>
        <v>16.678637837837837</v>
      </c>
      <c r="Q73" s="74"/>
      <c r="R73" s="75">
        <f>AVERAGE(R8:R71)</f>
        <v>16.622675000000005</v>
      </c>
      <c r="S73" s="76"/>
    </row>
    <row r="74" spans="1:19" x14ac:dyDescent="0.3">
      <c r="A74" s="73" t="s">
        <v>28</v>
      </c>
      <c r="B74" s="74"/>
      <c r="C74" s="74"/>
      <c r="D74" s="75">
        <f>MIN(D8:D71)</f>
        <v>0</v>
      </c>
      <c r="E74" s="74"/>
      <c r="F74" s="75">
        <f>MIN(F8:F71)</f>
        <v>0</v>
      </c>
      <c r="G74" s="74"/>
      <c r="H74" s="75">
        <f>MIN(H8:H71)</f>
        <v>0</v>
      </c>
      <c r="I74" s="74"/>
      <c r="J74" s="75">
        <f>MIN(J8:J71)</f>
        <v>0</v>
      </c>
      <c r="K74" s="74"/>
      <c r="L74" s="75">
        <f>MIN(L8:L71)</f>
        <v>0</v>
      </c>
      <c r="M74" s="74"/>
      <c r="N74" s="75">
        <f>MIN(N8:N71)</f>
        <v>0</v>
      </c>
      <c r="O74" s="74"/>
      <c r="P74" s="75">
        <f>MIN(P8:P71)</f>
        <v>10.4815</v>
      </c>
      <c r="Q74" s="74"/>
      <c r="R74" s="75">
        <f>MIN(R8:R71)</f>
        <v>0</v>
      </c>
      <c r="S74" s="76"/>
    </row>
    <row r="75" spans="1:19" ht="15" thickBot="1" x14ac:dyDescent="0.35">
      <c r="A75" s="77" t="s">
        <v>29</v>
      </c>
      <c r="B75" s="78"/>
      <c r="C75" s="78"/>
      <c r="D75" s="79">
        <f>MAX(D8:D71)</f>
        <v>19.529299999999999</v>
      </c>
      <c r="E75" s="78"/>
      <c r="F75" s="79">
        <f>MAX(F8:F71)</f>
        <v>61.404400000000003</v>
      </c>
      <c r="G75" s="78"/>
      <c r="H75" s="79">
        <f>MAX(H8:H71)</f>
        <v>75.883300000000006</v>
      </c>
      <c r="I75" s="78"/>
      <c r="J75" s="79">
        <f>MAX(J8:J71)</f>
        <v>126.59739999999999</v>
      </c>
      <c r="K75" s="78"/>
      <c r="L75" s="79">
        <f>MAX(L8:L71)</f>
        <v>62.361800000000002</v>
      </c>
      <c r="M75" s="78"/>
      <c r="N75" s="79">
        <f>MAX(N8:N71)</f>
        <v>41.413699999999999</v>
      </c>
      <c r="O75" s="78"/>
      <c r="P75" s="79">
        <f>MAX(P8:P71)</f>
        <v>27.140699999999999</v>
      </c>
      <c r="Q75" s="78"/>
      <c r="R75" s="79">
        <f>MAX(R8:R71)</f>
        <v>35.871200000000002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Data'!$B$7:$R$2292,3,0)</f>
        <v>44482</v>
      </c>
      <c r="C8" s="65">
        <f>VLOOKUP($A8,'Return Data'!$B$7:$R$2292,4,0)</f>
        <v>52.79</v>
      </c>
      <c r="D8" s="65">
        <f>VLOOKUP($A8,'Return Data'!$B$7:$R$2292,10,0)</f>
        <v>6.9706000000000001</v>
      </c>
      <c r="E8" s="66">
        <f t="shared" ref="E8:E39" si="0">RANK(D8,D$8:D$73,0)</f>
        <v>61</v>
      </c>
      <c r="F8" s="65">
        <f>VLOOKUP($A8,'Return Data'!$B$7:$R$2292,11,0)</f>
        <v>14.066599999999999</v>
      </c>
      <c r="G8" s="66">
        <f t="shared" ref="G8:G39" si="1">RANK(F8,F$8:F$73,0)</f>
        <v>61</v>
      </c>
      <c r="H8" s="65">
        <f>VLOOKUP($A8,'Return Data'!$B$7:$R$2292,12,0)</f>
        <v>13.0891</v>
      </c>
      <c r="I8" s="66">
        <f t="shared" ref="I8:I39" si="2">RANK(H8,H$8:H$73,0)</f>
        <v>61</v>
      </c>
      <c r="J8" s="65">
        <f>VLOOKUP($A8,'Return Data'!$B$7:$R$2292,13,0)</f>
        <v>33.611699999999999</v>
      </c>
      <c r="K8" s="66">
        <f t="shared" ref="K8:K39" si="3">RANK(J8,J$8:J$73,0)</f>
        <v>61</v>
      </c>
      <c r="L8" s="65">
        <f>VLOOKUP($A8,'Return Data'!$B$7:$R$2292,17,0)</f>
        <v>19.521000000000001</v>
      </c>
      <c r="M8" s="66">
        <f t="shared" ref="M8:M28" si="4">RANK(L8,L$8:L$73,0)</f>
        <v>58</v>
      </c>
      <c r="N8" s="65">
        <f>VLOOKUP($A8,'Return Data'!$B$7:$R$2292,14,0)</f>
        <v>12.664300000000001</v>
      </c>
      <c r="O8" s="66">
        <f>RANK(N8,N$8:N$73,0)</f>
        <v>49</v>
      </c>
      <c r="P8" s="65">
        <f>VLOOKUP($A8,'Return Data'!$B$7:$R$2292,15,0)</f>
        <v>11.619</v>
      </c>
      <c r="Q8" s="66">
        <f>RANK(P8,P$8:P$73,0)</f>
        <v>38</v>
      </c>
      <c r="R8" s="65">
        <f>VLOOKUP($A8,'Return Data'!$B$7:$R$2292,16,0)</f>
        <v>11.698499999999999</v>
      </c>
      <c r="S8" s="67">
        <f t="shared" ref="S8:S39" si="5">RANK(R8,R$8:R$73,0)</f>
        <v>54</v>
      </c>
    </row>
    <row r="9" spans="1:20" x14ac:dyDescent="0.3">
      <c r="A9" s="63" t="s">
        <v>267</v>
      </c>
      <c r="B9" s="64">
        <f>VLOOKUP($A9,'Return Data'!$B$7:$R$2292,3,0)</f>
        <v>44482</v>
      </c>
      <c r="C9" s="65">
        <f>VLOOKUP($A9,'Return Data'!$B$7:$R$2292,4,0)</f>
        <v>43.33</v>
      </c>
      <c r="D9" s="65">
        <f>VLOOKUP($A9,'Return Data'!$B$7:$R$2292,10,0)</f>
        <v>7.3056000000000001</v>
      </c>
      <c r="E9" s="66">
        <f t="shared" si="0"/>
        <v>60</v>
      </c>
      <c r="F9" s="65">
        <f>VLOOKUP($A9,'Return Data'!$B$7:$R$2292,11,0)</f>
        <v>14.599299999999999</v>
      </c>
      <c r="G9" s="66">
        <f t="shared" si="1"/>
        <v>60</v>
      </c>
      <c r="H9" s="65">
        <f>VLOOKUP($A9,'Return Data'!$B$7:$R$2292,12,0)</f>
        <v>13.6972</v>
      </c>
      <c r="I9" s="66">
        <f t="shared" si="2"/>
        <v>60</v>
      </c>
      <c r="J9" s="65">
        <f>VLOOKUP($A9,'Return Data'!$B$7:$R$2292,13,0)</f>
        <v>34.231699999999996</v>
      </c>
      <c r="K9" s="66">
        <f t="shared" si="3"/>
        <v>60</v>
      </c>
      <c r="L9" s="65">
        <f>VLOOKUP($A9,'Return Data'!$B$7:$R$2292,17,0)</f>
        <v>20.350000000000001</v>
      </c>
      <c r="M9" s="66">
        <f t="shared" si="4"/>
        <v>57</v>
      </c>
      <c r="N9" s="65">
        <f>VLOOKUP($A9,'Return Data'!$B$7:$R$2292,14,0)</f>
        <v>13.492599999999999</v>
      </c>
      <c r="O9" s="66">
        <f>RANK(N9,N$8:N$73,0)</f>
        <v>48</v>
      </c>
      <c r="P9" s="65">
        <f>VLOOKUP($A9,'Return Data'!$B$7:$R$2292,15,0)</f>
        <v>12.311299999999999</v>
      </c>
      <c r="Q9" s="66">
        <f>RANK(P9,P$8:P$73,0)</f>
        <v>35</v>
      </c>
      <c r="R9" s="65">
        <f>VLOOKUP($A9,'Return Data'!$B$7:$R$2292,16,0)</f>
        <v>11.480399999999999</v>
      </c>
      <c r="S9" s="67">
        <f t="shared" si="5"/>
        <v>55</v>
      </c>
    </row>
    <row r="10" spans="1:20" x14ac:dyDescent="0.3">
      <c r="A10" s="63" t="s">
        <v>268</v>
      </c>
      <c r="B10" s="64">
        <f>VLOOKUP($A10,'Return Data'!$B$7:$R$2292,3,0)</f>
        <v>44482</v>
      </c>
      <c r="C10" s="65">
        <f>VLOOKUP($A10,'Return Data'!$B$7:$R$2292,4,0)</f>
        <v>78.971900000000005</v>
      </c>
      <c r="D10" s="65">
        <f>VLOOKUP($A10,'Return Data'!$B$7:$R$2292,10,0)</f>
        <v>16.751999999999999</v>
      </c>
      <c r="E10" s="66">
        <f t="shared" si="0"/>
        <v>5</v>
      </c>
      <c r="F10" s="65">
        <f>VLOOKUP($A10,'Return Data'!$B$7:$R$2292,11,0)</f>
        <v>31.5032</v>
      </c>
      <c r="G10" s="66">
        <f t="shared" si="1"/>
        <v>22</v>
      </c>
      <c r="H10" s="65">
        <f>VLOOKUP($A10,'Return Data'!$B$7:$R$2292,12,0)</f>
        <v>30.299700000000001</v>
      </c>
      <c r="I10" s="66">
        <f t="shared" si="2"/>
        <v>35</v>
      </c>
      <c r="J10" s="65">
        <f>VLOOKUP($A10,'Return Data'!$B$7:$R$2292,13,0)</f>
        <v>65.825100000000006</v>
      </c>
      <c r="K10" s="66">
        <f t="shared" si="3"/>
        <v>26</v>
      </c>
      <c r="L10" s="65">
        <f>VLOOKUP($A10,'Return Data'!$B$7:$R$2292,17,0)</f>
        <v>29.902899999999999</v>
      </c>
      <c r="M10" s="66">
        <f t="shared" si="4"/>
        <v>34</v>
      </c>
      <c r="N10" s="65">
        <f>VLOOKUP($A10,'Return Data'!$B$7:$R$2292,14,0)</f>
        <v>24.9742</v>
      </c>
      <c r="O10" s="66">
        <f>RANK(N10,N$8:N$73,0)</f>
        <v>13</v>
      </c>
      <c r="P10" s="65">
        <f>VLOOKUP($A10,'Return Data'!$B$7:$R$2292,15,0)</f>
        <v>18.928699999999999</v>
      </c>
      <c r="Q10" s="66">
        <f>RANK(P10,P$8:P$73,0)</f>
        <v>6</v>
      </c>
      <c r="R10" s="65">
        <f>VLOOKUP($A10,'Return Data'!$B$7:$R$2292,16,0)</f>
        <v>19.1447</v>
      </c>
      <c r="S10" s="67">
        <f t="shared" si="5"/>
        <v>18</v>
      </c>
    </row>
    <row r="11" spans="1:20" x14ac:dyDescent="0.3">
      <c r="A11" s="63" t="s">
        <v>269</v>
      </c>
      <c r="B11" s="64">
        <f>VLOOKUP($A11,'Return Data'!$B$7:$R$2292,3,0)</f>
        <v>44482</v>
      </c>
      <c r="C11" s="65">
        <f>VLOOKUP($A11,'Return Data'!$B$7:$R$2292,4,0)</f>
        <v>76.2</v>
      </c>
      <c r="D11" s="65">
        <f>VLOOKUP($A11,'Return Data'!$B$7:$R$2292,10,0)</f>
        <v>19.286200000000001</v>
      </c>
      <c r="E11" s="66">
        <f t="shared" si="0"/>
        <v>1</v>
      </c>
      <c r="F11" s="65">
        <f>VLOOKUP($A11,'Return Data'!$B$7:$R$2292,11,0)</f>
        <v>36.241700000000002</v>
      </c>
      <c r="G11" s="66">
        <f t="shared" si="1"/>
        <v>13</v>
      </c>
      <c r="H11" s="65">
        <f>VLOOKUP($A11,'Return Data'!$B$7:$R$2292,12,0)</f>
        <v>36.878</v>
      </c>
      <c r="I11" s="66">
        <f t="shared" si="2"/>
        <v>15</v>
      </c>
      <c r="J11" s="65">
        <f>VLOOKUP($A11,'Return Data'!$B$7:$R$2292,13,0)</f>
        <v>68.882999999999996</v>
      </c>
      <c r="K11" s="66">
        <f t="shared" si="3"/>
        <v>19</v>
      </c>
      <c r="L11" s="65">
        <f>VLOOKUP($A11,'Return Data'!$B$7:$R$2292,17,0)</f>
        <v>33.584400000000002</v>
      </c>
      <c r="M11" s="66">
        <f t="shared" si="4"/>
        <v>22</v>
      </c>
      <c r="N11" s="65">
        <f>VLOOKUP($A11,'Return Data'!$B$7:$R$2292,14,0)</f>
        <v>22.723299999999998</v>
      </c>
      <c r="O11" s="66">
        <f>RANK(N11,N$8:N$73,0)</f>
        <v>20</v>
      </c>
      <c r="P11" s="65">
        <f>VLOOKUP($A11,'Return Data'!$B$7:$R$2292,15,0)</f>
        <v>14.1455</v>
      </c>
      <c r="Q11" s="66">
        <f>RANK(P11,P$8:P$73,0)</f>
        <v>28</v>
      </c>
      <c r="R11" s="65">
        <f>VLOOKUP($A11,'Return Data'!$B$7:$R$2292,16,0)</f>
        <v>10.695600000000001</v>
      </c>
      <c r="S11" s="67">
        <f t="shared" si="5"/>
        <v>58</v>
      </c>
    </row>
    <row r="12" spans="1:20" x14ac:dyDescent="0.3">
      <c r="A12" s="63" t="s">
        <v>270</v>
      </c>
      <c r="B12" s="64">
        <f>VLOOKUP($A12,'Return Data'!$B$7:$R$2292,3,0)</f>
        <v>44482</v>
      </c>
      <c r="C12" s="65">
        <f>VLOOKUP($A12,'Return Data'!$B$7:$R$2292,4,0)</f>
        <v>62.597999999999999</v>
      </c>
      <c r="D12" s="65">
        <f>VLOOKUP($A12,'Return Data'!$B$7:$R$2292,10,0)</f>
        <v>12.267300000000001</v>
      </c>
      <c r="E12" s="66">
        <f t="shared" si="0"/>
        <v>41</v>
      </c>
      <c r="F12" s="65">
        <f>VLOOKUP($A12,'Return Data'!$B$7:$R$2292,11,0)</f>
        <v>25.190999999999999</v>
      </c>
      <c r="G12" s="66">
        <f t="shared" si="1"/>
        <v>53</v>
      </c>
      <c r="H12" s="65">
        <f>VLOOKUP($A12,'Return Data'!$B$7:$R$2292,12,0)</f>
        <v>23.0548</v>
      </c>
      <c r="I12" s="66">
        <f t="shared" si="2"/>
        <v>55</v>
      </c>
      <c r="J12" s="65">
        <f>VLOOKUP($A12,'Return Data'!$B$7:$R$2292,13,0)</f>
        <v>49.6128</v>
      </c>
      <c r="K12" s="66">
        <f t="shared" si="3"/>
        <v>56</v>
      </c>
      <c r="L12" s="65">
        <f>VLOOKUP($A12,'Return Data'!$B$7:$R$2292,17,0)</f>
        <v>26.580300000000001</v>
      </c>
      <c r="M12" s="66">
        <f t="shared" si="4"/>
        <v>44</v>
      </c>
      <c r="N12" s="65">
        <f>VLOOKUP($A12,'Return Data'!$B$7:$R$2292,14,0)</f>
        <v>22.549099999999999</v>
      </c>
      <c r="O12" s="66">
        <f>RANK(N12,N$8:N$73,0)</f>
        <v>21</v>
      </c>
      <c r="P12" s="65">
        <f>VLOOKUP($A12,'Return Data'!$B$7:$R$2292,15,0)</f>
        <v>14.984</v>
      </c>
      <c r="Q12" s="66">
        <f>RANK(P12,P$8:P$73,0)</f>
        <v>23</v>
      </c>
      <c r="R12" s="65">
        <f>VLOOKUP($A12,'Return Data'!$B$7:$R$2292,16,0)</f>
        <v>12.324999999999999</v>
      </c>
      <c r="S12" s="67">
        <f t="shared" si="5"/>
        <v>51</v>
      </c>
    </row>
    <row r="13" spans="1:20" x14ac:dyDescent="0.3">
      <c r="A13" s="63" t="s">
        <v>271</v>
      </c>
      <c r="B13" s="64">
        <f>VLOOKUP($A13,'Return Data'!$B$7:$R$2292,3,0)</f>
        <v>44482</v>
      </c>
      <c r="C13" s="65">
        <f>VLOOKUP($A13,'Return Data'!$B$7:$R$2292,4,0)</f>
        <v>18.28</v>
      </c>
      <c r="D13" s="65">
        <f>VLOOKUP($A13,'Return Data'!$B$7:$R$2292,10,0)</f>
        <v>15.696199999999999</v>
      </c>
      <c r="E13" s="66">
        <f t="shared" si="0"/>
        <v>13</v>
      </c>
      <c r="F13" s="65">
        <f>VLOOKUP($A13,'Return Data'!$B$7:$R$2292,11,0)</f>
        <v>38.905799999999999</v>
      </c>
      <c r="G13" s="66">
        <f t="shared" si="1"/>
        <v>10</v>
      </c>
      <c r="H13" s="65">
        <f>VLOOKUP($A13,'Return Data'!$B$7:$R$2292,12,0)</f>
        <v>47.182000000000002</v>
      </c>
      <c r="I13" s="66">
        <f t="shared" si="2"/>
        <v>11</v>
      </c>
      <c r="J13" s="65">
        <f>VLOOKUP($A13,'Return Data'!$B$7:$R$2292,13,0)</f>
        <v>75.600399999999993</v>
      </c>
      <c r="K13" s="66">
        <f t="shared" si="3"/>
        <v>12</v>
      </c>
      <c r="L13" s="65">
        <f>VLOOKUP($A13,'Return Data'!$B$7:$R$2292,17,0)</f>
        <v>46.763500000000001</v>
      </c>
      <c r="M13" s="66">
        <f t="shared" si="4"/>
        <v>7</v>
      </c>
      <c r="N13" s="65"/>
      <c r="O13" s="66"/>
      <c r="P13" s="65"/>
      <c r="Q13" s="66"/>
      <c r="R13" s="65">
        <f>VLOOKUP($A13,'Return Data'!$B$7:$R$2292,16,0)</f>
        <v>17.974399999999999</v>
      </c>
      <c r="S13" s="67">
        <f t="shared" si="5"/>
        <v>23</v>
      </c>
    </row>
    <row r="14" spans="1:20" x14ac:dyDescent="0.3">
      <c r="A14" s="63" t="s">
        <v>272</v>
      </c>
      <c r="B14" s="64">
        <f>VLOOKUP($A14,'Return Data'!$B$7:$R$2292,3,0)</f>
        <v>44482</v>
      </c>
      <c r="C14" s="65">
        <f>VLOOKUP($A14,'Return Data'!$B$7:$R$2292,4,0)</f>
        <v>21.94</v>
      </c>
      <c r="D14" s="65">
        <f>VLOOKUP($A14,'Return Data'!$B$7:$R$2292,10,0)</f>
        <v>13.385</v>
      </c>
      <c r="E14" s="66">
        <f t="shared" si="0"/>
        <v>34</v>
      </c>
      <c r="F14" s="65">
        <f>VLOOKUP($A14,'Return Data'!$B$7:$R$2292,11,0)</f>
        <v>37.468699999999998</v>
      </c>
      <c r="G14" s="66">
        <f t="shared" si="1"/>
        <v>12</v>
      </c>
      <c r="H14" s="65">
        <f>VLOOKUP($A14,'Return Data'!$B$7:$R$2292,12,0)</f>
        <v>45.105800000000002</v>
      </c>
      <c r="I14" s="66">
        <f t="shared" si="2"/>
        <v>12</v>
      </c>
      <c r="J14" s="65">
        <f>VLOOKUP($A14,'Return Data'!$B$7:$R$2292,13,0)</f>
        <v>74.820700000000002</v>
      </c>
      <c r="K14" s="66">
        <f t="shared" si="3"/>
        <v>13</v>
      </c>
      <c r="L14" s="65">
        <f>VLOOKUP($A14,'Return Data'!$B$7:$R$2292,17,0)</f>
        <v>42.257899999999999</v>
      </c>
      <c r="M14" s="66">
        <f t="shared" si="4"/>
        <v>13</v>
      </c>
      <c r="N14" s="65"/>
      <c r="O14" s="66"/>
      <c r="P14" s="65"/>
      <c r="Q14" s="66"/>
      <c r="R14" s="65">
        <f>VLOOKUP($A14,'Return Data'!$B$7:$R$2292,16,0)</f>
        <v>30.097000000000001</v>
      </c>
      <c r="S14" s="67">
        <f t="shared" si="5"/>
        <v>2</v>
      </c>
    </row>
    <row r="15" spans="1:20" x14ac:dyDescent="0.3">
      <c r="A15" s="63" t="s">
        <v>273</v>
      </c>
      <c r="B15" s="64">
        <f>VLOOKUP($A15,'Return Data'!$B$7:$R$2292,3,0)</f>
        <v>44482</v>
      </c>
      <c r="C15" s="65">
        <f>VLOOKUP($A15,'Return Data'!$B$7:$R$2292,4,0)</f>
        <v>105.92</v>
      </c>
      <c r="D15" s="65">
        <f>VLOOKUP($A15,'Return Data'!$B$7:$R$2292,10,0)</f>
        <v>14.396800000000001</v>
      </c>
      <c r="E15" s="66">
        <f t="shared" si="0"/>
        <v>24</v>
      </c>
      <c r="F15" s="65">
        <f>VLOOKUP($A15,'Return Data'!$B$7:$R$2292,11,0)</f>
        <v>35.378300000000003</v>
      </c>
      <c r="G15" s="66">
        <f t="shared" si="1"/>
        <v>14</v>
      </c>
      <c r="H15" s="65">
        <f>VLOOKUP($A15,'Return Data'!$B$7:$R$2292,12,0)</f>
        <v>40.124400000000001</v>
      </c>
      <c r="I15" s="66">
        <f t="shared" si="2"/>
        <v>14</v>
      </c>
      <c r="J15" s="65">
        <f>VLOOKUP($A15,'Return Data'!$B$7:$R$2292,13,0)</f>
        <v>69.282399999999996</v>
      </c>
      <c r="K15" s="66">
        <f t="shared" si="3"/>
        <v>16</v>
      </c>
      <c r="L15" s="65">
        <f>VLOOKUP($A15,'Return Data'!$B$7:$R$2292,17,0)</f>
        <v>42.731999999999999</v>
      </c>
      <c r="M15" s="66">
        <f t="shared" si="4"/>
        <v>10</v>
      </c>
      <c r="N15" s="65">
        <f>VLOOKUP($A15,'Return Data'!$B$7:$R$2292,14,0)</f>
        <v>30.903700000000001</v>
      </c>
      <c r="O15" s="66">
        <f t="shared" ref="O15:O23" si="6">RANK(N15,N$8:N$73,0)</f>
        <v>5</v>
      </c>
      <c r="P15" s="65">
        <f>VLOOKUP($A15,'Return Data'!$B$7:$R$2292,15,0)</f>
        <v>20.604199999999999</v>
      </c>
      <c r="Q15" s="66">
        <f t="shared" ref="Q15:Q23" si="7">RANK(P15,P$8:P$73,0)</f>
        <v>4</v>
      </c>
      <c r="R15" s="65">
        <f>VLOOKUP($A15,'Return Data'!$B$7:$R$2292,16,0)</f>
        <v>20.531500000000001</v>
      </c>
      <c r="S15" s="67">
        <f t="shared" si="5"/>
        <v>12</v>
      </c>
    </row>
    <row r="16" spans="1:20" x14ac:dyDescent="0.3">
      <c r="A16" s="63" t="s">
        <v>274</v>
      </c>
      <c r="B16" s="64">
        <f>VLOOKUP($A16,'Return Data'!$B$7:$R$2292,3,0)</f>
        <v>44482</v>
      </c>
      <c r="C16" s="65">
        <f>VLOOKUP($A16,'Return Data'!$B$7:$R$2292,4,0)</f>
        <v>119.95</v>
      </c>
      <c r="D16" s="65">
        <f>VLOOKUP($A16,'Return Data'!$B$7:$R$2292,10,0)</f>
        <v>13.5138</v>
      </c>
      <c r="E16" s="66">
        <f t="shared" si="0"/>
        <v>30</v>
      </c>
      <c r="F16" s="65">
        <f>VLOOKUP($A16,'Return Data'!$B$7:$R$2292,11,0)</f>
        <v>29.7879</v>
      </c>
      <c r="G16" s="66">
        <f t="shared" si="1"/>
        <v>30</v>
      </c>
      <c r="H16" s="65">
        <f>VLOOKUP($A16,'Return Data'!$B$7:$R$2292,12,0)</f>
        <v>30.394600000000001</v>
      </c>
      <c r="I16" s="66">
        <f t="shared" si="2"/>
        <v>34</v>
      </c>
      <c r="J16" s="65">
        <f>VLOOKUP($A16,'Return Data'!$B$7:$R$2292,13,0)</f>
        <v>59.253900000000002</v>
      </c>
      <c r="K16" s="66">
        <f t="shared" si="3"/>
        <v>40</v>
      </c>
      <c r="L16" s="65">
        <f>VLOOKUP($A16,'Return Data'!$B$7:$R$2292,17,0)</f>
        <v>36.060899999999997</v>
      </c>
      <c r="M16" s="66">
        <f t="shared" si="4"/>
        <v>19</v>
      </c>
      <c r="N16" s="65">
        <f>VLOOKUP($A16,'Return Data'!$B$7:$R$2292,14,0)</f>
        <v>27.211500000000001</v>
      </c>
      <c r="O16" s="66">
        <f t="shared" si="6"/>
        <v>8</v>
      </c>
      <c r="P16" s="65">
        <f>VLOOKUP($A16,'Return Data'!$B$7:$R$2292,15,0)</f>
        <v>19.484500000000001</v>
      </c>
      <c r="Q16" s="66">
        <f t="shared" si="7"/>
        <v>5</v>
      </c>
      <c r="R16" s="65">
        <f>VLOOKUP($A16,'Return Data'!$B$7:$R$2292,16,0)</f>
        <v>21.2118</v>
      </c>
      <c r="S16" s="67">
        <f t="shared" si="5"/>
        <v>11</v>
      </c>
    </row>
    <row r="17" spans="1:19" x14ac:dyDescent="0.3">
      <c r="A17" s="63" t="s">
        <v>275</v>
      </c>
      <c r="B17" s="64">
        <f>VLOOKUP($A17,'Return Data'!$B$7:$R$2292,3,0)</f>
        <v>44482</v>
      </c>
      <c r="C17" s="65">
        <f>VLOOKUP($A17,'Return Data'!$B$7:$R$2292,4,0)</f>
        <v>83.772999999999996</v>
      </c>
      <c r="D17" s="65">
        <f>VLOOKUP($A17,'Return Data'!$B$7:$R$2292,10,0)</f>
        <v>10.9473</v>
      </c>
      <c r="E17" s="66">
        <f t="shared" si="0"/>
        <v>53</v>
      </c>
      <c r="F17" s="65">
        <f>VLOOKUP($A17,'Return Data'!$B$7:$R$2292,11,0)</f>
        <v>29.157699999999998</v>
      </c>
      <c r="G17" s="66">
        <f t="shared" si="1"/>
        <v>34</v>
      </c>
      <c r="H17" s="65">
        <f>VLOOKUP($A17,'Return Data'!$B$7:$R$2292,12,0)</f>
        <v>32.875999999999998</v>
      </c>
      <c r="I17" s="66">
        <f t="shared" si="2"/>
        <v>24</v>
      </c>
      <c r="J17" s="65">
        <f>VLOOKUP($A17,'Return Data'!$B$7:$R$2292,13,0)</f>
        <v>69.234999999999999</v>
      </c>
      <c r="K17" s="66">
        <f t="shared" si="3"/>
        <v>17</v>
      </c>
      <c r="L17" s="65">
        <f>VLOOKUP($A17,'Return Data'!$B$7:$R$2292,17,0)</f>
        <v>31.447900000000001</v>
      </c>
      <c r="M17" s="66">
        <f t="shared" si="4"/>
        <v>26</v>
      </c>
      <c r="N17" s="65">
        <f>VLOOKUP($A17,'Return Data'!$B$7:$R$2292,14,0)</f>
        <v>25.360700000000001</v>
      </c>
      <c r="O17" s="66">
        <f t="shared" si="6"/>
        <v>12</v>
      </c>
      <c r="P17" s="65">
        <f>VLOOKUP($A17,'Return Data'!$B$7:$R$2292,15,0)</f>
        <v>16.847100000000001</v>
      </c>
      <c r="Q17" s="66">
        <f t="shared" si="7"/>
        <v>11</v>
      </c>
      <c r="R17" s="65">
        <f>VLOOKUP($A17,'Return Data'!$B$7:$R$2292,16,0)</f>
        <v>15.505800000000001</v>
      </c>
      <c r="S17" s="67">
        <f t="shared" si="5"/>
        <v>38</v>
      </c>
    </row>
    <row r="18" spans="1:19" x14ac:dyDescent="0.3">
      <c r="A18" s="63" t="s">
        <v>276</v>
      </c>
      <c r="B18" s="64">
        <f>VLOOKUP($A18,'Return Data'!$B$7:$R$2292,3,0)</f>
        <v>44482</v>
      </c>
      <c r="C18" s="65">
        <f>VLOOKUP($A18,'Return Data'!$B$7:$R$2292,4,0)</f>
        <v>72.78</v>
      </c>
      <c r="D18" s="65">
        <f>VLOOKUP($A18,'Return Data'!$B$7:$R$2292,10,0)</f>
        <v>11.403600000000001</v>
      </c>
      <c r="E18" s="66">
        <f t="shared" si="0"/>
        <v>48</v>
      </c>
      <c r="F18" s="65">
        <f>VLOOKUP($A18,'Return Data'!$B$7:$R$2292,11,0)</f>
        <v>26.0915</v>
      </c>
      <c r="G18" s="66">
        <f t="shared" si="1"/>
        <v>51</v>
      </c>
      <c r="H18" s="65">
        <f>VLOOKUP($A18,'Return Data'!$B$7:$R$2292,12,0)</f>
        <v>26.573899999999998</v>
      </c>
      <c r="I18" s="66">
        <f t="shared" si="2"/>
        <v>50</v>
      </c>
      <c r="J18" s="65">
        <f>VLOOKUP($A18,'Return Data'!$B$7:$R$2292,13,0)</f>
        <v>55.346899999999998</v>
      </c>
      <c r="K18" s="66">
        <f t="shared" si="3"/>
        <v>47</v>
      </c>
      <c r="L18" s="65">
        <f>VLOOKUP($A18,'Return Data'!$B$7:$R$2292,17,0)</f>
        <v>25.939399999999999</v>
      </c>
      <c r="M18" s="66">
        <f t="shared" si="4"/>
        <v>47</v>
      </c>
      <c r="N18" s="65">
        <f>VLOOKUP($A18,'Return Data'!$B$7:$R$2292,14,0)</f>
        <v>20.034199999999998</v>
      </c>
      <c r="O18" s="66">
        <f t="shared" si="6"/>
        <v>37</v>
      </c>
      <c r="P18" s="65">
        <f>VLOOKUP($A18,'Return Data'!$B$7:$R$2292,15,0)</f>
        <v>13.597899999999999</v>
      </c>
      <c r="Q18" s="66">
        <f t="shared" si="7"/>
        <v>30</v>
      </c>
      <c r="R18" s="65">
        <f>VLOOKUP($A18,'Return Data'!$B$7:$R$2292,16,0)</f>
        <v>16.781400000000001</v>
      </c>
      <c r="S18" s="67">
        <f t="shared" si="5"/>
        <v>26</v>
      </c>
    </row>
    <row r="19" spans="1:19" x14ac:dyDescent="0.3">
      <c r="A19" s="63" t="s">
        <v>278</v>
      </c>
      <c r="B19" s="64">
        <f>VLOOKUP($A19,'Return Data'!$B$7:$R$2292,3,0)</f>
        <v>44482</v>
      </c>
      <c r="C19" s="65">
        <f>VLOOKUP($A19,'Return Data'!$B$7:$R$2292,4,0)</f>
        <v>898.60820000000001</v>
      </c>
      <c r="D19" s="65">
        <f>VLOOKUP($A19,'Return Data'!$B$7:$R$2292,10,0)</f>
        <v>13.8756</v>
      </c>
      <c r="E19" s="66">
        <f t="shared" si="0"/>
        <v>28</v>
      </c>
      <c r="F19" s="65">
        <f>VLOOKUP($A19,'Return Data'!$B$7:$R$2292,11,0)</f>
        <v>31.261800000000001</v>
      </c>
      <c r="G19" s="66">
        <f t="shared" si="1"/>
        <v>24</v>
      </c>
      <c r="H19" s="65">
        <f>VLOOKUP($A19,'Return Data'!$B$7:$R$2292,12,0)</f>
        <v>32.349200000000003</v>
      </c>
      <c r="I19" s="66">
        <f t="shared" si="2"/>
        <v>26</v>
      </c>
      <c r="J19" s="65">
        <f>VLOOKUP($A19,'Return Data'!$B$7:$R$2292,13,0)</f>
        <v>73.656899999999993</v>
      </c>
      <c r="K19" s="66">
        <f t="shared" si="3"/>
        <v>14</v>
      </c>
      <c r="L19" s="65">
        <f>VLOOKUP($A19,'Return Data'!$B$7:$R$2292,17,0)</f>
        <v>27.945799999999998</v>
      </c>
      <c r="M19" s="66">
        <f t="shared" si="4"/>
        <v>40</v>
      </c>
      <c r="N19" s="65">
        <f>VLOOKUP($A19,'Return Data'!$B$7:$R$2292,14,0)</f>
        <v>19.600000000000001</v>
      </c>
      <c r="O19" s="66">
        <f t="shared" si="6"/>
        <v>38</v>
      </c>
      <c r="P19" s="65">
        <f>VLOOKUP($A19,'Return Data'!$B$7:$R$2292,15,0)</f>
        <v>13.892200000000001</v>
      </c>
      <c r="Q19" s="66">
        <f t="shared" si="7"/>
        <v>29</v>
      </c>
      <c r="R19" s="65">
        <f>VLOOKUP($A19,'Return Data'!$B$7:$R$2292,16,0)</f>
        <v>22.102599999999999</v>
      </c>
      <c r="S19" s="67">
        <f t="shared" si="5"/>
        <v>9</v>
      </c>
    </row>
    <row r="20" spans="1:19" x14ac:dyDescent="0.3">
      <c r="A20" s="63" t="s">
        <v>279</v>
      </c>
      <c r="B20" s="64">
        <f>VLOOKUP($A20,'Return Data'!$B$7:$R$2292,3,0)</f>
        <v>44482</v>
      </c>
      <c r="C20" s="65">
        <f>VLOOKUP($A20,'Return Data'!$B$7:$R$2292,4,0)</f>
        <v>580.32799999999997</v>
      </c>
      <c r="D20" s="65">
        <f>VLOOKUP($A20,'Return Data'!$B$7:$R$2292,10,0)</f>
        <v>12.7225</v>
      </c>
      <c r="E20" s="66">
        <f t="shared" si="0"/>
        <v>38</v>
      </c>
      <c r="F20" s="65">
        <f>VLOOKUP($A20,'Return Data'!$B$7:$R$2292,11,0)</f>
        <v>29.430900000000001</v>
      </c>
      <c r="G20" s="66">
        <f t="shared" si="1"/>
        <v>31</v>
      </c>
      <c r="H20" s="65">
        <f>VLOOKUP($A20,'Return Data'!$B$7:$R$2292,12,0)</f>
        <v>32.683100000000003</v>
      </c>
      <c r="I20" s="66">
        <f t="shared" si="2"/>
        <v>25</v>
      </c>
      <c r="J20" s="65">
        <f>VLOOKUP($A20,'Return Data'!$B$7:$R$2292,13,0)</f>
        <v>65.853499999999997</v>
      </c>
      <c r="K20" s="66">
        <f t="shared" si="3"/>
        <v>25</v>
      </c>
      <c r="L20" s="65">
        <f>VLOOKUP($A20,'Return Data'!$B$7:$R$2292,17,0)</f>
        <v>28.71</v>
      </c>
      <c r="M20" s="66">
        <f t="shared" si="4"/>
        <v>39</v>
      </c>
      <c r="N20" s="65">
        <f>VLOOKUP($A20,'Return Data'!$B$7:$R$2292,14,0)</f>
        <v>21.7011</v>
      </c>
      <c r="O20" s="66">
        <f t="shared" si="6"/>
        <v>26</v>
      </c>
      <c r="P20" s="65">
        <f>VLOOKUP($A20,'Return Data'!$B$7:$R$2292,15,0)</f>
        <v>16.5166</v>
      </c>
      <c r="Q20" s="66">
        <f t="shared" si="7"/>
        <v>12</v>
      </c>
      <c r="R20" s="65">
        <f>VLOOKUP($A20,'Return Data'!$B$7:$R$2292,16,0)</f>
        <v>21.569700000000001</v>
      </c>
      <c r="S20" s="67">
        <f t="shared" si="5"/>
        <v>10</v>
      </c>
    </row>
    <row r="21" spans="1:19" x14ac:dyDescent="0.3">
      <c r="A21" s="63" t="s">
        <v>280</v>
      </c>
      <c r="B21" s="64">
        <f>VLOOKUP($A21,'Return Data'!$B$7:$R$2292,3,0)</f>
        <v>44482</v>
      </c>
      <c r="C21" s="65">
        <f>VLOOKUP($A21,'Return Data'!$B$7:$R$2292,4,0)</f>
        <v>2473.7972565618702</v>
      </c>
      <c r="D21" s="65">
        <f>VLOOKUP($A21,'Return Data'!$B$7:$R$2292,10,0)</f>
        <v>15.926600000000001</v>
      </c>
      <c r="E21" s="66">
        <f t="shared" si="0"/>
        <v>10</v>
      </c>
      <c r="F21" s="65">
        <f>VLOOKUP($A21,'Return Data'!$B$7:$R$2292,11,0)</f>
        <v>32.133899999999997</v>
      </c>
      <c r="G21" s="66">
        <f t="shared" si="1"/>
        <v>18</v>
      </c>
      <c r="H21" s="65">
        <f>VLOOKUP($A21,'Return Data'!$B$7:$R$2292,12,0)</f>
        <v>31.788</v>
      </c>
      <c r="I21" s="66">
        <f t="shared" si="2"/>
        <v>28</v>
      </c>
      <c r="J21" s="65">
        <f>VLOOKUP($A21,'Return Data'!$B$7:$R$2292,13,0)</f>
        <v>62.276299999999999</v>
      </c>
      <c r="K21" s="66">
        <f t="shared" si="3"/>
        <v>34</v>
      </c>
      <c r="L21" s="65">
        <f>VLOOKUP($A21,'Return Data'!$B$7:$R$2292,17,0)</f>
        <v>24.443200000000001</v>
      </c>
      <c r="M21" s="66">
        <f t="shared" si="4"/>
        <v>52</v>
      </c>
      <c r="N21" s="65">
        <f>VLOOKUP($A21,'Return Data'!$B$7:$R$2292,14,0)</f>
        <v>15.8612</v>
      </c>
      <c r="O21" s="66">
        <f t="shared" si="6"/>
        <v>45</v>
      </c>
      <c r="P21" s="65">
        <f>VLOOKUP($A21,'Return Data'!$B$7:$R$2292,15,0)</f>
        <v>12.5885</v>
      </c>
      <c r="Q21" s="66">
        <f t="shared" si="7"/>
        <v>33</v>
      </c>
      <c r="R21" s="65">
        <f>VLOOKUP($A21,'Return Data'!$B$7:$R$2292,16,0)</f>
        <v>24.0684</v>
      </c>
      <c r="S21" s="67">
        <f t="shared" si="5"/>
        <v>7</v>
      </c>
    </row>
    <row r="22" spans="1:19" x14ac:dyDescent="0.3">
      <c r="A22" s="63" t="s">
        <v>281</v>
      </c>
      <c r="B22" s="64">
        <f>VLOOKUP($A22,'Return Data'!$B$7:$R$2292,3,0)</f>
        <v>44482</v>
      </c>
      <c r="C22" s="65">
        <f>VLOOKUP($A22,'Return Data'!$B$7:$R$2292,4,0)</f>
        <v>58.788499999999999</v>
      </c>
      <c r="D22" s="65">
        <f>VLOOKUP($A22,'Return Data'!$B$7:$R$2292,10,0)</f>
        <v>16.033799999999999</v>
      </c>
      <c r="E22" s="66">
        <f t="shared" si="0"/>
        <v>8</v>
      </c>
      <c r="F22" s="65">
        <f>VLOOKUP($A22,'Return Data'!$B$7:$R$2292,11,0)</f>
        <v>31.477</v>
      </c>
      <c r="G22" s="66">
        <f t="shared" si="1"/>
        <v>23</v>
      </c>
      <c r="H22" s="65">
        <f>VLOOKUP($A22,'Return Data'!$B$7:$R$2292,12,0)</f>
        <v>31.306699999999999</v>
      </c>
      <c r="I22" s="66">
        <f t="shared" si="2"/>
        <v>29</v>
      </c>
      <c r="J22" s="65">
        <f>VLOOKUP($A22,'Return Data'!$B$7:$R$2292,13,0)</f>
        <v>60.925899999999999</v>
      </c>
      <c r="K22" s="66">
        <f t="shared" si="3"/>
        <v>37</v>
      </c>
      <c r="L22" s="65">
        <f>VLOOKUP($A22,'Return Data'!$B$7:$R$2292,17,0)</f>
        <v>28.782299999999999</v>
      </c>
      <c r="M22" s="66">
        <f t="shared" si="4"/>
        <v>37</v>
      </c>
      <c r="N22" s="65">
        <f>VLOOKUP($A22,'Return Data'!$B$7:$R$2292,14,0)</f>
        <v>20.953299999999999</v>
      </c>
      <c r="O22" s="66">
        <f t="shared" si="6"/>
        <v>29</v>
      </c>
      <c r="P22" s="65">
        <f>VLOOKUP($A22,'Return Data'!$B$7:$R$2292,15,0)</f>
        <v>14.3611</v>
      </c>
      <c r="Q22" s="66">
        <f t="shared" si="7"/>
        <v>25</v>
      </c>
      <c r="R22" s="65">
        <f>VLOOKUP($A22,'Return Data'!$B$7:$R$2292,16,0)</f>
        <v>12.7319</v>
      </c>
      <c r="S22" s="67">
        <f t="shared" si="5"/>
        <v>49</v>
      </c>
    </row>
    <row r="23" spans="1:19" x14ac:dyDescent="0.3">
      <c r="A23" s="63" t="s">
        <v>282</v>
      </c>
      <c r="B23" s="64">
        <f>VLOOKUP($A23,'Return Data'!$B$7:$R$2292,3,0)</f>
        <v>44482</v>
      </c>
      <c r="C23" s="65">
        <f>VLOOKUP($A23,'Return Data'!$B$7:$R$2292,4,0)</f>
        <v>617.80999999999995</v>
      </c>
      <c r="D23" s="65">
        <f>VLOOKUP($A23,'Return Data'!$B$7:$R$2292,10,0)</f>
        <v>16.079499999999999</v>
      </c>
      <c r="E23" s="66">
        <f t="shared" si="0"/>
        <v>7</v>
      </c>
      <c r="F23" s="65">
        <f>VLOOKUP($A23,'Return Data'!$B$7:$R$2292,11,0)</f>
        <v>30.262699999999999</v>
      </c>
      <c r="G23" s="66">
        <f t="shared" si="1"/>
        <v>27</v>
      </c>
      <c r="H23" s="65">
        <f>VLOOKUP($A23,'Return Data'!$B$7:$R$2292,12,0)</f>
        <v>30.576599999999999</v>
      </c>
      <c r="I23" s="66">
        <f t="shared" si="2"/>
        <v>33</v>
      </c>
      <c r="J23" s="65">
        <f>VLOOKUP($A23,'Return Data'!$B$7:$R$2292,13,0)</f>
        <v>69.110100000000003</v>
      </c>
      <c r="K23" s="66">
        <f t="shared" si="3"/>
        <v>18</v>
      </c>
      <c r="L23" s="65">
        <f>VLOOKUP($A23,'Return Data'!$B$7:$R$2292,17,0)</f>
        <v>31.101800000000001</v>
      </c>
      <c r="M23" s="66">
        <f t="shared" si="4"/>
        <v>28</v>
      </c>
      <c r="N23" s="65">
        <f>VLOOKUP($A23,'Return Data'!$B$7:$R$2292,14,0)</f>
        <v>21.261600000000001</v>
      </c>
      <c r="O23" s="66">
        <f t="shared" si="6"/>
        <v>27</v>
      </c>
      <c r="P23" s="65">
        <f>VLOOKUP($A23,'Return Data'!$B$7:$R$2292,15,0)</f>
        <v>15.250400000000001</v>
      </c>
      <c r="Q23" s="66">
        <f t="shared" si="7"/>
        <v>20</v>
      </c>
      <c r="R23" s="65">
        <f>VLOOKUP($A23,'Return Data'!$B$7:$R$2292,16,0)</f>
        <v>20.445</v>
      </c>
      <c r="S23" s="67">
        <f t="shared" si="5"/>
        <v>13</v>
      </c>
    </row>
    <row r="24" spans="1:19" x14ac:dyDescent="0.3">
      <c r="A24" s="63" t="s">
        <v>283</v>
      </c>
      <c r="B24" s="64">
        <f>VLOOKUP($A24,'Return Data'!$B$7:$R$2292,3,0)</f>
        <v>44482</v>
      </c>
      <c r="C24" s="65">
        <f>VLOOKUP($A24,'Return Data'!$B$7:$R$2292,4,0)</f>
        <v>16.72</v>
      </c>
      <c r="D24" s="65">
        <f>VLOOKUP($A24,'Return Data'!$B$7:$R$2292,10,0)</f>
        <v>15.3103</v>
      </c>
      <c r="E24" s="66">
        <f t="shared" si="0"/>
        <v>20</v>
      </c>
      <c r="F24" s="65">
        <f>VLOOKUP($A24,'Return Data'!$B$7:$R$2292,11,0)</f>
        <v>31.965299999999999</v>
      </c>
      <c r="G24" s="66">
        <f t="shared" si="1"/>
        <v>19</v>
      </c>
      <c r="H24" s="65">
        <f>VLOOKUP($A24,'Return Data'!$B$7:$R$2292,12,0)</f>
        <v>29.813700000000001</v>
      </c>
      <c r="I24" s="66">
        <f t="shared" si="2"/>
        <v>39</v>
      </c>
      <c r="J24" s="65">
        <f>VLOOKUP($A24,'Return Data'!$B$7:$R$2292,13,0)</f>
        <v>62.015500000000003</v>
      </c>
      <c r="K24" s="66">
        <f t="shared" si="3"/>
        <v>35</v>
      </c>
      <c r="L24" s="65">
        <f>VLOOKUP($A24,'Return Data'!$B$7:$R$2292,17,0)</f>
        <v>25.2407</v>
      </c>
      <c r="M24" s="66">
        <f t="shared" si="4"/>
        <v>49</v>
      </c>
      <c r="N24" s="65"/>
      <c r="O24" s="66"/>
      <c r="P24" s="65"/>
      <c r="Q24" s="66"/>
      <c r="R24" s="65">
        <f>VLOOKUP($A24,'Return Data'!$B$7:$R$2292,16,0)</f>
        <v>15.525499999999999</v>
      </c>
      <c r="S24" s="67">
        <f t="shared" si="5"/>
        <v>37</v>
      </c>
    </row>
    <row r="25" spans="1:19" x14ac:dyDescent="0.3">
      <c r="A25" s="63" t="s">
        <v>284</v>
      </c>
      <c r="B25" s="64">
        <f>VLOOKUP($A25,'Return Data'!$B$7:$R$2292,3,0)</f>
        <v>44482</v>
      </c>
      <c r="C25" s="65">
        <f>VLOOKUP($A25,'Return Data'!$B$7:$R$2292,4,0)</f>
        <v>39.630000000000003</v>
      </c>
      <c r="D25" s="65">
        <f>VLOOKUP($A25,'Return Data'!$B$7:$R$2292,10,0)</f>
        <v>13.944800000000001</v>
      </c>
      <c r="E25" s="66">
        <f t="shared" si="0"/>
        <v>27</v>
      </c>
      <c r="F25" s="65">
        <f>VLOOKUP($A25,'Return Data'!$B$7:$R$2292,11,0)</f>
        <v>27.673999999999999</v>
      </c>
      <c r="G25" s="66">
        <f t="shared" si="1"/>
        <v>42</v>
      </c>
      <c r="H25" s="65">
        <f>VLOOKUP($A25,'Return Data'!$B$7:$R$2292,12,0)</f>
        <v>25.5306</v>
      </c>
      <c r="I25" s="66">
        <f t="shared" si="2"/>
        <v>54</v>
      </c>
      <c r="J25" s="65">
        <f>VLOOKUP($A25,'Return Data'!$B$7:$R$2292,13,0)</f>
        <v>53.604700000000001</v>
      </c>
      <c r="K25" s="66">
        <f t="shared" si="3"/>
        <v>51</v>
      </c>
      <c r="L25" s="65">
        <f>VLOOKUP($A25,'Return Data'!$B$7:$R$2292,17,0)</f>
        <v>21.4832</v>
      </c>
      <c r="M25" s="66">
        <f t="shared" si="4"/>
        <v>55</v>
      </c>
      <c r="N25" s="65">
        <f>VLOOKUP($A25,'Return Data'!$B$7:$R$2292,14,0)</f>
        <v>16.737500000000001</v>
      </c>
      <c r="O25" s="66">
        <f>RANK(N25,N$8:N$73,0)</f>
        <v>44</v>
      </c>
      <c r="P25" s="65">
        <f>VLOOKUP($A25,'Return Data'!$B$7:$R$2292,15,0)</f>
        <v>11.6548</v>
      </c>
      <c r="Q25" s="66">
        <f>RANK(P25,P$8:P$73,0)</f>
        <v>37</v>
      </c>
      <c r="R25" s="65">
        <f>VLOOKUP($A25,'Return Data'!$B$7:$R$2292,16,0)</f>
        <v>18.540700000000001</v>
      </c>
      <c r="S25" s="67">
        <f t="shared" si="5"/>
        <v>21</v>
      </c>
    </row>
    <row r="26" spans="1:19" x14ac:dyDescent="0.3">
      <c r="A26" s="63" t="s">
        <v>285</v>
      </c>
      <c r="B26" s="64">
        <f>VLOOKUP($A26,'Return Data'!$B$7:$R$2292,3,0)</f>
        <v>44482</v>
      </c>
      <c r="C26" s="65">
        <f>VLOOKUP($A26,'Return Data'!$B$7:$R$2292,4,0)</f>
        <v>100.19</v>
      </c>
      <c r="D26" s="65">
        <f>VLOOKUP($A26,'Return Data'!$B$7:$R$2292,10,0)</f>
        <v>14.6995</v>
      </c>
      <c r="E26" s="66">
        <f t="shared" si="0"/>
        <v>21</v>
      </c>
      <c r="F26" s="65">
        <f>VLOOKUP($A26,'Return Data'!$B$7:$R$2292,11,0)</f>
        <v>33.497700000000002</v>
      </c>
      <c r="G26" s="66">
        <f t="shared" si="1"/>
        <v>15</v>
      </c>
      <c r="H26" s="65">
        <f>VLOOKUP($A26,'Return Data'!$B$7:$R$2292,12,0)</f>
        <v>43.374400000000001</v>
      </c>
      <c r="I26" s="66">
        <f t="shared" si="2"/>
        <v>13</v>
      </c>
      <c r="J26" s="65">
        <f>VLOOKUP($A26,'Return Data'!$B$7:$R$2292,13,0)</f>
        <v>82.895200000000003</v>
      </c>
      <c r="K26" s="66">
        <f t="shared" si="3"/>
        <v>9</v>
      </c>
      <c r="L26" s="65">
        <f>VLOOKUP($A26,'Return Data'!$B$7:$R$2292,17,0)</f>
        <v>39.383499999999998</v>
      </c>
      <c r="M26" s="66">
        <f t="shared" si="4"/>
        <v>14</v>
      </c>
      <c r="N26" s="65">
        <f>VLOOKUP($A26,'Return Data'!$B$7:$R$2292,14,0)</f>
        <v>24.5444</v>
      </c>
      <c r="O26" s="66">
        <f>RANK(N26,N$8:N$73,0)</f>
        <v>15</v>
      </c>
      <c r="P26" s="65">
        <f>VLOOKUP($A26,'Return Data'!$B$7:$R$2292,15,0)</f>
        <v>18.8872</v>
      </c>
      <c r="Q26" s="66">
        <f>RANK(P26,P$8:P$73,0)</f>
        <v>7</v>
      </c>
      <c r="R26" s="65">
        <f>VLOOKUP($A26,'Return Data'!$B$7:$R$2292,16,0)</f>
        <v>19.716999999999999</v>
      </c>
      <c r="S26" s="67">
        <f t="shared" si="5"/>
        <v>16</v>
      </c>
    </row>
    <row r="27" spans="1:19" x14ac:dyDescent="0.3">
      <c r="A27" s="63" t="s">
        <v>286</v>
      </c>
      <c r="B27" s="64">
        <f>VLOOKUP($A27,'Return Data'!$B$7:$R$2292,3,0)</f>
        <v>44482</v>
      </c>
      <c r="C27" s="65">
        <f>VLOOKUP($A27,'Return Data'!$B$7:$R$2292,4,0)</f>
        <v>13.87</v>
      </c>
      <c r="D27" s="65">
        <f>VLOOKUP($A27,'Return Data'!$B$7:$R$2292,10,0)</f>
        <v>12.216799999999999</v>
      </c>
      <c r="E27" s="66">
        <f t="shared" si="0"/>
        <v>42</v>
      </c>
      <c r="F27" s="65">
        <f>VLOOKUP($A27,'Return Data'!$B$7:$R$2292,11,0)</f>
        <v>23.618500000000001</v>
      </c>
      <c r="G27" s="66">
        <f t="shared" si="1"/>
        <v>55</v>
      </c>
      <c r="H27" s="65">
        <f>VLOOKUP($A27,'Return Data'!$B$7:$R$2292,12,0)</f>
        <v>20.924099999999999</v>
      </c>
      <c r="I27" s="66">
        <f t="shared" si="2"/>
        <v>59</v>
      </c>
      <c r="J27" s="65">
        <f>VLOOKUP($A27,'Return Data'!$B$7:$R$2292,13,0)</f>
        <v>45.0837</v>
      </c>
      <c r="K27" s="66">
        <f t="shared" si="3"/>
        <v>57</v>
      </c>
      <c r="L27" s="65">
        <f>VLOOKUP($A27,'Return Data'!$B$7:$R$2292,17,0)</f>
        <v>20.6737</v>
      </c>
      <c r="M27" s="66">
        <f t="shared" si="4"/>
        <v>56</v>
      </c>
      <c r="N27" s="65"/>
      <c r="O27" s="66"/>
      <c r="P27" s="65"/>
      <c r="Q27" s="66"/>
      <c r="R27" s="65">
        <f>VLOOKUP($A27,'Return Data'!$B$7:$R$2292,16,0)</f>
        <v>9.0039999999999996</v>
      </c>
      <c r="S27" s="67">
        <f t="shared" si="5"/>
        <v>60</v>
      </c>
    </row>
    <row r="28" spans="1:19" x14ac:dyDescent="0.3">
      <c r="A28" s="63" t="s">
        <v>287</v>
      </c>
      <c r="B28" s="64">
        <f>VLOOKUP($A28,'Return Data'!$B$7:$R$2292,3,0)</f>
        <v>44482</v>
      </c>
      <c r="C28" s="65">
        <f>VLOOKUP($A28,'Return Data'!$B$7:$R$2292,4,0)</f>
        <v>86.36</v>
      </c>
      <c r="D28" s="65">
        <f>VLOOKUP($A28,'Return Data'!$B$7:$R$2292,10,0)</f>
        <v>13.3185</v>
      </c>
      <c r="E28" s="66">
        <f t="shared" si="0"/>
        <v>35</v>
      </c>
      <c r="F28" s="65">
        <f>VLOOKUP($A28,'Return Data'!$B$7:$R$2292,11,0)</f>
        <v>30.060199999999998</v>
      </c>
      <c r="G28" s="66">
        <f t="shared" si="1"/>
        <v>28</v>
      </c>
      <c r="H28" s="65">
        <f>VLOOKUP($A28,'Return Data'!$B$7:$R$2292,12,0)</f>
        <v>30.099399999999999</v>
      </c>
      <c r="I28" s="66">
        <f t="shared" si="2"/>
        <v>37</v>
      </c>
      <c r="J28" s="65">
        <f>VLOOKUP($A28,'Return Data'!$B$7:$R$2292,13,0)</f>
        <v>57.677599999999998</v>
      </c>
      <c r="K28" s="66">
        <f t="shared" si="3"/>
        <v>44</v>
      </c>
      <c r="L28" s="65">
        <f>VLOOKUP($A28,'Return Data'!$B$7:$R$2292,17,0)</f>
        <v>31.407</v>
      </c>
      <c r="M28" s="66">
        <f t="shared" si="4"/>
        <v>27</v>
      </c>
      <c r="N28" s="65">
        <f>VLOOKUP($A28,'Return Data'!$B$7:$R$2292,14,0)</f>
        <v>22.1004</v>
      </c>
      <c r="O28" s="66">
        <f>RANK(N28,N$8:N$73,0)</f>
        <v>23</v>
      </c>
      <c r="P28" s="65">
        <f>VLOOKUP($A28,'Return Data'!$B$7:$R$2292,15,0)</f>
        <v>17.198699999999999</v>
      </c>
      <c r="Q28" s="66">
        <f>RANK(P28,P$8:P$73,0)</f>
        <v>9</v>
      </c>
      <c r="R28" s="65">
        <f>VLOOKUP($A28,'Return Data'!$B$7:$R$2292,16,0)</f>
        <v>15.6816</v>
      </c>
      <c r="S28" s="67">
        <f t="shared" si="5"/>
        <v>36</v>
      </c>
    </row>
    <row r="29" spans="1:19" x14ac:dyDescent="0.3">
      <c r="A29" s="63" t="s">
        <v>288</v>
      </c>
      <c r="B29" s="64">
        <f>VLOOKUP($A29,'Return Data'!$B$7:$R$2292,3,0)</f>
        <v>44482</v>
      </c>
      <c r="C29" s="65">
        <f>VLOOKUP($A29,'Return Data'!$B$7:$R$2292,4,0)</f>
        <v>15.6317</v>
      </c>
      <c r="D29" s="65">
        <f>VLOOKUP($A29,'Return Data'!$B$7:$R$2292,10,0)</f>
        <v>8.9901999999999997</v>
      </c>
      <c r="E29" s="66">
        <f t="shared" si="0"/>
        <v>58</v>
      </c>
      <c r="F29" s="65">
        <f>VLOOKUP($A29,'Return Data'!$B$7:$R$2292,11,0)</f>
        <v>23.0581</v>
      </c>
      <c r="G29" s="66">
        <f t="shared" si="1"/>
        <v>58</v>
      </c>
      <c r="H29" s="65">
        <f>VLOOKUP($A29,'Return Data'!$B$7:$R$2292,12,0)</f>
        <v>26.4895</v>
      </c>
      <c r="I29" s="66">
        <f t="shared" si="2"/>
        <v>51</v>
      </c>
      <c r="J29" s="65">
        <f>VLOOKUP($A29,'Return Data'!$B$7:$R$2292,13,0)</f>
        <v>54.585599999999999</v>
      </c>
      <c r="K29" s="66">
        <f t="shared" si="3"/>
        <v>49</v>
      </c>
      <c r="L29" s="65"/>
      <c r="M29" s="66"/>
      <c r="N29" s="65"/>
      <c r="O29" s="66"/>
      <c r="P29" s="65"/>
      <c r="Q29" s="66"/>
      <c r="R29" s="65">
        <f>VLOOKUP($A29,'Return Data'!$B$7:$R$2292,16,0)</f>
        <v>25.180800000000001</v>
      </c>
      <c r="S29" s="67">
        <f t="shared" si="5"/>
        <v>5</v>
      </c>
    </row>
    <row r="30" spans="1:19" x14ac:dyDescent="0.3">
      <c r="A30" s="63" t="s">
        <v>289</v>
      </c>
      <c r="B30" s="64">
        <f>VLOOKUP($A30,'Return Data'!$B$7:$R$2292,3,0)</f>
        <v>44482</v>
      </c>
      <c r="C30" s="65">
        <f>VLOOKUP($A30,'Return Data'!$B$7:$R$2292,4,0)</f>
        <v>29.9605</v>
      </c>
      <c r="D30" s="65">
        <f>VLOOKUP($A30,'Return Data'!$B$7:$R$2292,10,0)</f>
        <v>17.214099999999998</v>
      </c>
      <c r="E30" s="66">
        <f t="shared" si="0"/>
        <v>2</v>
      </c>
      <c r="F30" s="65">
        <f>VLOOKUP($A30,'Return Data'!$B$7:$R$2292,11,0)</f>
        <v>30.870699999999999</v>
      </c>
      <c r="G30" s="66">
        <f t="shared" si="1"/>
        <v>26</v>
      </c>
      <c r="H30" s="65">
        <f>VLOOKUP($A30,'Return Data'!$B$7:$R$2292,12,0)</f>
        <v>31.9375</v>
      </c>
      <c r="I30" s="66">
        <f t="shared" si="2"/>
        <v>27</v>
      </c>
      <c r="J30" s="65">
        <f>VLOOKUP($A30,'Return Data'!$B$7:$R$2292,13,0)</f>
        <v>68.539900000000003</v>
      </c>
      <c r="K30" s="66">
        <f t="shared" si="3"/>
        <v>21</v>
      </c>
      <c r="L30" s="65">
        <f>VLOOKUP($A30,'Return Data'!$B$7:$R$2292,17,0)</f>
        <v>30.2117</v>
      </c>
      <c r="M30" s="66">
        <f t="shared" ref="M30:M38" si="8">RANK(L30,L$8:L$73,0)</f>
        <v>32</v>
      </c>
      <c r="N30" s="65">
        <f>VLOOKUP($A30,'Return Data'!$B$7:$R$2292,14,0)</f>
        <v>25.621600000000001</v>
      </c>
      <c r="O30" s="66">
        <f t="shared" ref="O30:O38" si="9">RANK(N30,N$8:N$73,0)</f>
        <v>11</v>
      </c>
      <c r="P30" s="65">
        <f>VLOOKUP($A30,'Return Data'!$B$7:$R$2292,15,0)</f>
        <v>17.943300000000001</v>
      </c>
      <c r="Q30" s="66">
        <f>RANK(P30,P$8:P$73,0)</f>
        <v>8</v>
      </c>
      <c r="R30" s="65">
        <f>VLOOKUP($A30,'Return Data'!$B$7:$R$2292,16,0)</f>
        <v>8.4382000000000001</v>
      </c>
      <c r="S30" s="67">
        <f t="shared" si="5"/>
        <v>61</v>
      </c>
    </row>
    <row r="31" spans="1:19" x14ac:dyDescent="0.3">
      <c r="A31" s="63" t="s">
        <v>290</v>
      </c>
      <c r="B31" s="64">
        <f>VLOOKUP($A31,'Return Data'!$B$7:$R$2292,3,0)</f>
        <v>44482</v>
      </c>
      <c r="C31" s="65">
        <f>VLOOKUP($A31,'Return Data'!$B$7:$R$2292,4,0)</f>
        <v>72.191999999999993</v>
      </c>
      <c r="D31" s="65">
        <f>VLOOKUP($A31,'Return Data'!$B$7:$R$2292,10,0)</f>
        <v>9.5112000000000005</v>
      </c>
      <c r="E31" s="66">
        <f t="shared" si="0"/>
        <v>57</v>
      </c>
      <c r="F31" s="65">
        <f>VLOOKUP($A31,'Return Data'!$B$7:$R$2292,11,0)</f>
        <v>23.536100000000001</v>
      </c>
      <c r="G31" s="66">
        <f t="shared" si="1"/>
        <v>56</v>
      </c>
      <c r="H31" s="65">
        <f>VLOOKUP($A31,'Return Data'!$B$7:$R$2292,12,0)</f>
        <v>28.3003</v>
      </c>
      <c r="I31" s="66">
        <f t="shared" si="2"/>
        <v>43</v>
      </c>
      <c r="J31" s="65">
        <f>VLOOKUP($A31,'Return Data'!$B$7:$R$2292,13,0)</f>
        <v>55.345199999999998</v>
      </c>
      <c r="K31" s="66">
        <f t="shared" si="3"/>
        <v>48</v>
      </c>
      <c r="L31" s="65">
        <f>VLOOKUP($A31,'Return Data'!$B$7:$R$2292,17,0)</f>
        <v>29.1387</v>
      </c>
      <c r="M31" s="66">
        <f t="shared" si="8"/>
        <v>36</v>
      </c>
      <c r="N31" s="65">
        <f>VLOOKUP($A31,'Return Data'!$B$7:$R$2292,14,0)</f>
        <v>22.4711</v>
      </c>
      <c r="O31" s="66">
        <f t="shared" si="9"/>
        <v>22</v>
      </c>
      <c r="P31" s="65">
        <f>VLOOKUP($A31,'Return Data'!$B$7:$R$2292,15,0)</f>
        <v>15.891999999999999</v>
      </c>
      <c r="Q31" s="66">
        <f>RANK(P31,P$8:P$73,0)</f>
        <v>14</v>
      </c>
      <c r="R31" s="65">
        <f>VLOOKUP($A31,'Return Data'!$B$7:$R$2292,16,0)</f>
        <v>13.2394</v>
      </c>
      <c r="S31" s="67">
        <f t="shared" si="5"/>
        <v>46</v>
      </c>
    </row>
    <row r="32" spans="1:19" x14ac:dyDescent="0.3">
      <c r="A32" s="63" t="s">
        <v>291</v>
      </c>
      <c r="B32" s="64">
        <f>VLOOKUP($A32,'Return Data'!$B$7:$R$2292,3,0)</f>
        <v>44482</v>
      </c>
      <c r="C32" s="65">
        <f>VLOOKUP($A32,'Return Data'!$B$7:$R$2292,4,0)</f>
        <v>82.576999999999998</v>
      </c>
      <c r="D32" s="65">
        <f>VLOOKUP($A32,'Return Data'!$B$7:$R$2292,10,0)</f>
        <v>10.8193</v>
      </c>
      <c r="E32" s="66">
        <f t="shared" si="0"/>
        <v>54</v>
      </c>
      <c r="F32" s="65">
        <f>VLOOKUP($A32,'Return Data'!$B$7:$R$2292,11,0)</f>
        <v>23.1206</v>
      </c>
      <c r="G32" s="66">
        <f t="shared" si="1"/>
        <v>57</v>
      </c>
      <c r="H32" s="65">
        <f>VLOOKUP($A32,'Return Data'!$B$7:$R$2292,12,0)</f>
        <v>26.098700000000001</v>
      </c>
      <c r="I32" s="66">
        <f t="shared" si="2"/>
        <v>53</v>
      </c>
      <c r="J32" s="65">
        <f>VLOOKUP($A32,'Return Data'!$B$7:$R$2292,13,0)</f>
        <v>51.907699999999998</v>
      </c>
      <c r="K32" s="66">
        <f t="shared" si="3"/>
        <v>54</v>
      </c>
      <c r="L32" s="65">
        <f>VLOOKUP($A32,'Return Data'!$B$7:$R$2292,17,0)</f>
        <v>26.7561</v>
      </c>
      <c r="M32" s="66">
        <f t="shared" si="8"/>
        <v>42</v>
      </c>
      <c r="N32" s="65">
        <f>VLOOKUP($A32,'Return Data'!$B$7:$R$2292,14,0)</f>
        <v>16.862300000000001</v>
      </c>
      <c r="O32" s="66">
        <f t="shared" si="9"/>
        <v>43</v>
      </c>
      <c r="P32" s="65">
        <f>VLOOKUP($A32,'Return Data'!$B$7:$R$2292,15,0)</f>
        <v>14.2098</v>
      </c>
      <c r="Q32" s="66">
        <f>RANK(P32,P$8:P$73,0)</f>
        <v>27</v>
      </c>
      <c r="R32" s="65">
        <f>VLOOKUP($A32,'Return Data'!$B$7:$R$2292,16,0)</f>
        <v>14.456200000000001</v>
      </c>
      <c r="S32" s="67">
        <f t="shared" si="5"/>
        <v>41</v>
      </c>
    </row>
    <row r="33" spans="1:19" x14ac:dyDescent="0.3">
      <c r="A33" s="63" t="s">
        <v>292</v>
      </c>
      <c r="B33" s="64">
        <f>VLOOKUP($A33,'Return Data'!$B$7:$R$2292,3,0)</f>
        <v>44482</v>
      </c>
      <c r="C33" s="65">
        <f>VLOOKUP($A33,'Return Data'!$B$7:$R$2292,4,0)</f>
        <v>105.063</v>
      </c>
      <c r="D33" s="65">
        <f>VLOOKUP($A33,'Return Data'!$B$7:$R$2292,10,0)</f>
        <v>15.6922</v>
      </c>
      <c r="E33" s="66">
        <f t="shared" si="0"/>
        <v>14</v>
      </c>
      <c r="F33" s="65">
        <f>VLOOKUP($A33,'Return Data'!$B$7:$R$2292,11,0)</f>
        <v>29.981999999999999</v>
      </c>
      <c r="G33" s="66">
        <f t="shared" si="1"/>
        <v>29</v>
      </c>
      <c r="H33" s="65">
        <f>VLOOKUP($A33,'Return Data'!$B$7:$R$2292,12,0)</f>
        <v>27.441500000000001</v>
      </c>
      <c r="I33" s="66">
        <f t="shared" si="2"/>
        <v>46</v>
      </c>
      <c r="J33" s="65">
        <f>VLOOKUP($A33,'Return Data'!$B$7:$R$2292,13,0)</f>
        <v>56.323300000000003</v>
      </c>
      <c r="K33" s="66">
        <f t="shared" si="3"/>
        <v>45</v>
      </c>
      <c r="L33" s="65">
        <f>VLOOKUP($A33,'Return Data'!$B$7:$R$2292,17,0)</f>
        <v>23.778500000000001</v>
      </c>
      <c r="M33" s="66">
        <f t="shared" si="8"/>
        <v>53</v>
      </c>
      <c r="N33" s="65">
        <f>VLOOKUP($A33,'Return Data'!$B$7:$R$2292,14,0)</f>
        <v>20.0837</v>
      </c>
      <c r="O33" s="66">
        <f t="shared" si="9"/>
        <v>36</v>
      </c>
      <c r="P33" s="65">
        <f>VLOOKUP($A33,'Return Data'!$B$7:$R$2292,15,0)</f>
        <v>15.076700000000001</v>
      </c>
      <c r="Q33" s="66">
        <f>RANK(P33,P$8:P$73,0)</f>
        <v>22</v>
      </c>
      <c r="R33" s="65">
        <f>VLOOKUP($A33,'Return Data'!$B$7:$R$2292,16,0)</f>
        <v>10.3491</v>
      </c>
      <c r="S33" s="67">
        <f t="shared" si="5"/>
        <v>59</v>
      </c>
    </row>
    <row r="34" spans="1:19" x14ac:dyDescent="0.3">
      <c r="A34" s="63" t="s">
        <v>435</v>
      </c>
      <c r="B34" s="64">
        <f>VLOOKUP($A34,'Return Data'!$B$7:$R$2292,3,0)</f>
        <v>44482</v>
      </c>
      <c r="C34" s="65">
        <f>VLOOKUP($A34,'Return Data'!$B$7:$R$2292,4,0)</f>
        <v>19.290800000000001</v>
      </c>
      <c r="D34" s="65">
        <f>VLOOKUP($A34,'Return Data'!$B$7:$R$2292,10,0)</f>
        <v>13.444599999999999</v>
      </c>
      <c r="E34" s="66">
        <f t="shared" si="0"/>
        <v>32</v>
      </c>
      <c r="F34" s="65">
        <f>VLOOKUP($A34,'Return Data'!$B$7:$R$2292,11,0)</f>
        <v>30.980399999999999</v>
      </c>
      <c r="G34" s="66">
        <f t="shared" si="1"/>
        <v>25</v>
      </c>
      <c r="H34" s="65">
        <f>VLOOKUP($A34,'Return Data'!$B$7:$R$2292,12,0)</f>
        <v>36.042299999999997</v>
      </c>
      <c r="I34" s="66">
        <f t="shared" si="2"/>
        <v>17</v>
      </c>
      <c r="J34" s="65">
        <f>VLOOKUP($A34,'Return Data'!$B$7:$R$2292,13,0)</f>
        <v>68.761600000000001</v>
      </c>
      <c r="K34" s="66">
        <f t="shared" si="3"/>
        <v>20</v>
      </c>
      <c r="L34" s="65">
        <f>VLOOKUP($A34,'Return Data'!$B$7:$R$2292,17,0)</f>
        <v>30.673500000000001</v>
      </c>
      <c r="M34" s="66">
        <f t="shared" si="8"/>
        <v>29</v>
      </c>
      <c r="N34" s="65">
        <f>VLOOKUP($A34,'Return Data'!$B$7:$R$2292,14,0)</f>
        <v>21.060700000000001</v>
      </c>
      <c r="O34" s="66">
        <f t="shared" si="9"/>
        <v>28</v>
      </c>
      <c r="P34" s="65"/>
      <c r="Q34" s="66"/>
      <c r="R34" s="65">
        <f>VLOOKUP($A34,'Return Data'!$B$7:$R$2292,16,0)</f>
        <v>14.0763</v>
      </c>
      <c r="S34" s="67">
        <f t="shared" si="5"/>
        <v>43</v>
      </c>
    </row>
    <row r="35" spans="1:19" x14ac:dyDescent="0.3">
      <c r="A35" s="63" t="s">
        <v>294</v>
      </c>
      <c r="B35" s="64">
        <f>VLOOKUP($A35,'Return Data'!$B$7:$R$2292,3,0)</f>
        <v>44482</v>
      </c>
      <c r="C35" s="65">
        <f>VLOOKUP($A35,'Return Data'!$B$7:$R$2292,4,0)</f>
        <v>32.380000000000003</v>
      </c>
      <c r="D35" s="65">
        <f>VLOOKUP($A35,'Return Data'!$B$7:$R$2292,10,0)</f>
        <v>13.454800000000001</v>
      </c>
      <c r="E35" s="66">
        <f t="shared" si="0"/>
        <v>31</v>
      </c>
      <c r="F35" s="65">
        <f>VLOOKUP($A35,'Return Data'!$B$7:$R$2292,11,0)</f>
        <v>29.1069</v>
      </c>
      <c r="G35" s="66">
        <f t="shared" si="1"/>
        <v>35</v>
      </c>
      <c r="H35" s="65">
        <f>VLOOKUP($A35,'Return Data'!$B$7:$R$2292,12,0)</f>
        <v>33.185299999999998</v>
      </c>
      <c r="I35" s="66">
        <f t="shared" si="2"/>
        <v>23</v>
      </c>
      <c r="J35" s="65">
        <f>VLOOKUP($A35,'Return Data'!$B$7:$R$2292,13,0)</f>
        <v>64.993600000000001</v>
      </c>
      <c r="K35" s="66">
        <f t="shared" si="3"/>
        <v>29</v>
      </c>
      <c r="L35" s="65">
        <f>VLOOKUP($A35,'Return Data'!$B$7:$R$2292,17,0)</f>
        <v>36.767800000000001</v>
      </c>
      <c r="M35" s="66">
        <f t="shared" si="8"/>
        <v>18</v>
      </c>
      <c r="N35" s="65">
        <f>VLOOKUP($A35,'Return Data'!$B$7:$R$2292,14,0)</f>
        <v>26.767700000000001</v>
      </c>
      <c r="O35" s="66">
        <f t="shared" si="9"/>
        <v>10</v>
      </c>
      <c r="P35" s="65"/>
      <c r="Q35" s="66"/>
      <c r="R35" s="65">
        <f>VLOOKUP($A35,'Return Data'!$B$7:$R$2292,16,0)</f>
        <v>22.467400000000001</v>
      </c>
      <c r="S35" s="67">
        <f t="shared" si="5"/>
        <v>8</v>
      </c>
    </row>
    <row r="36" spans="1:19" x14ac:dyDescent="0.3">
      <c r="A36" s="63" t="s">
        <v>295</v>
      </c>
      <c r="B36" s="64">
        <f>VLOOKUP($A36,'Return Data'!$B$7:$R$2292,3,0)</f>
        <v>44482</v>
      </c>
      <c r="C36" s="65">
        <f>VLOOKUP($A36,'Return Data'!$B$7:$R$2292,4,0)</f>
        <v>27.6431</v>
      </c>
      <c r="D36" s="65">
        <f>VLOOKUP($A36,'Return Data'!$B$7:$R$2292,10,0)</f>
        <v>10.2399</v>
      </c>
      <c r="E36" s="66">
        <f t="shared" si="0"/>
        <v>55</v>
      </c>
      <c r="F36" s="65">
        <f>VLOOKUP($A36,'Return Data'!$B$7:$R$2292,11,0)</f>
        <v>27.565100000000001</v>
      </c>
      <c r="G36" s="66">
        <f t="shared" si="1"/>
        <v>44</v>
      </c>
      <c r="H36" s="65">
        <f>VLOOKUP($A36,'Return Data'!$B$7:$R$2292,12,0)</f>
        <v>29.831</v>
      </c>
      <c r="I36" s="66">
        <f t="shared" si="2"/>
        <v>38</v>
      </c>
      <c r="J36" s="65">
        <f>VLOOKUP($A36,'Return Data'!$B$7:$R$2292,13,0)</f>
        <v>65.0334</v>
      </c>
      <c r="K36" s="66">
        <f t="shared" si="3"/>
        <v>28</v>
      </c>
      <c r="L36" s="65">
        <f>VLOOKUP($A36,'Return Data'!$B$7:$R$2292,17,0)</f>
        <v>26.0901</v>
      </c>
      <c r="M36" s="66">
        <f t="shared" si="8"/>
        <v>45</v>
      </c>
      <c r="N36" s="65">
        <f>VLOOKUP($A36,'Return Data'!$B$7:$R$2292,14,0)</f>
        <v>20.5578</v>
      </c>
      <c r="O36" s="66">
        <f t="shared" si="9"/>
        <v>32</v>
      </c>
      <c r="P36" s="65">
        <f>VLOOKUP($A36,'Return Data'!$B$7:$R$2292,15,0)</f>
        <v>15.5616</v>
      </c>
      <c r="Q36" s="66">
        <f>RANK(P36,P$8:P$73,0)</f>
        <v>18</v>
      </c>
      <c r="R36" s="65">
        <f>VLOOKUP($A36,'Return Data'!$B$7:$R$2292,16,0)</f>
        <v>16.305399999999999</v>
      </c>
      <c r="S36" s="67">
        <f t="shared" si="5"/>
        <v>28</v>
      </c>
    </row>
    <row r="37" spans="1:19" x14ac:dyDescent="0.3">
      <c r="A37" s="63" t="s">
        <v>2014</v>
      </c>
      <c r="B37" s="64">
        <f>VLOOKUP($A37,'Return Data'!$B$7:$R$2292,3,0)</f>
        <v>44482</v>
      </c>
      <c r="C37" s="65">
        <f>VLOOKUP($A37,'Return Data'!$B$7:$R$2292,4,0)</f>
        <v>21.5822</v>
      </c>
      <c r="D37" s="65">
        <f>VLOOKUP($A37,'Return Data'!$B$7:$R$2292,10,0)</f>
        <v>15.9635</v>
      </c>
      <c r="E37" s="66">
        <f t="shared" si="0"/>
        <v>9</v>
      </c>
      <c r="F37" s="65">
        <f>VLOOKUP($A37,'Return Data'!$B$7:$R$2292,11,0)</f>
        <v>28.7851</v>
      </c>
      <c r="G37" s="66">
        <f t="shared" si="1"/>
        <v>38</v>
      </c>
      <c r="H37" s="65">
        <f>VLOOKUP($A37,'Return Data'!$B$7:$R$2292,12,0)</f>
        <v>26.9481</v>
      </c>
      <c r="I37" s="66">
        <f t="shared" si="2"/>
        <v>49</v>
      </c>
      <c r="J37" s="65">
        <f>VLOOKUP($A37,'Return Data'!$B$7:$R$2292,13,0)</f>
        <v>53.426499999999997</v>
      </c>
      <c r="K37" s="66">
        <f t="shared" si="3"/>
        <v>52</v>
      </c>
      <c r="L37" s="65">
        <f>VLOOKUP($A37,'Return Data'!$B$7:$R$2292,17,0)</f>
        <v>23.6922</v>
      </c>
      <c r="M37" s="66">
        <f t="shared" si="8"/>
        <v>54</v>
      </c>
      <c r="N37" s="65">
        <f>VLOOKUP($A37,'Return Data'!$B$7:$R$2292,14,0)</f>
        <v>18.384799999999998</v>
      </c>
      <c r="O37" s="66">
        <f t="shared" si="9"/>
        <v>40</v>
      </c>
      <c r="P37" s="65"/>
      <c r="Q37" s="66"/>
      <c r="R37" s="65">
        <f>VLOOKUP($A37,'Return Data'!$B$7:$R$2292,16,0)</f>
        <v>14.204800000000001</v>
      </c>
      <c r="S37" s="67">
        <f t="shared" si="5"/>
        <v>42</v>
      </c>
    </row>
    <row r="38" spans="1:19" x14ac:dyDescent="0.3">
      <c r="A38" s="63" t="s">
        <v>296</v>
      </c>
      <c r="B38" s="64">
        <f>VLOOKUP($A38,'Return Data'!$B$7:$R$2292,3,0)</f>
        <v>44482</v>
      </c>
      <c r="C38" s="65">
        <f>VLOOKUP($A38,'Return Data'!$B$7:$R$2292,4,0)</f>
        <v>79.816699999999997</v>
      </c>
      <c r="D38" s="65">
        <f>VLOOKUP($A38,'Return Data'!$B$7:$R$2292,10,0)</f>
        <v>15.6219</v>
      </c>
      <c r="E38" s="66">
        <f t="shared" si="0"/>
        <v>15</v>
      </c>
      <c r="F38" s="65">
        <f>VLOOKUP($A38,'Return Data'!$B$7:$R$2292,11,0)</f>
        <v>28.922499999999999</v>
      </c>
      <c r="G38" s="66">
        <f t="shared" si="1"/>
        <v>36</v>
      </c>
      <c r="H38" s="65">
        <f>VLOOKUP($A38,'Return Data'!$B$7:$R$2292,12,0)</f>
        <v>36.0687</v>
      </c>
      <c r="I38" s="66">
        <f t="shared" si="2"/>
        <v>16</v>
      </c>
      <c r="J38" s="65">
        <f>VLOOKUP($A38,'Return Data'!$B$7:$R$2292,13,0)</f>
        <v>72.4983</v>
      </c>
      <c r="K38" s="66">
        <f t="shared" si="3"/>
        <v>15</v>
      </c>
      <c r="L38" s="65">
        <f>VLOOKUP($A38,'Return Data'!$B$7:$R$2292,17,0)</f>
        <v>27.251999999999999</v>
      </c>
      <c r="M38" s="66">
        <f t="shared" si="8"/>
        <v>41</v>
      </c>
      <c r="N38" s="65">
        <f>VLOOKUP($A38,'Return Data'!$B$7:$R$2292,14,0)</f>
        <v>15.4206</v>
      </c>
      <c r="O38" s="66">
        <f t="shared" si="9"/>
        <v>46</v>
      </c>
      <c r="P38" s="65">
        <f>VLOOKUP($A38,'Return Data'!$B$7:$R$2292,15,0)</f>
        <v>9.5894999999999992</v>
      </c>
      <c r="Q38" s="66">
        <f>RANK(P38,P$8:P$73,0)</f>
        <v>39</v>
      </c>
      <c r="R38" s="65">
        <f>VLOOKUP($A38,'Return Data'!$B$7:$R$2292,16,0)</f>
        <v>13.797000000000001</v>
      </c>
      <c r="S38" s="67">
        <f t="shared" si="5"/>
        <v>45</v>
      </c>
    </row>
    <row r="39" spans="1:19" x14ac:dyDescent="0.3">
      <c r="A39" s="63" t="s">
        <v>297</v>
      </c>
      <c r="B39" s="64">
        <f>VLOOKUP($A39,'Return Data'!$B$7:$R$2292,3,0)</f>
        <v>44482</v>
      </c>
      <c r="C39" s="65">
        <f>VLOOKUP($A39,'Return Data'!$B$7:$R$2292,4,0)</f>
        <v>19.244499999999999</v>
      </c>
      <c r="D39" s="65">
        <f>VLOOKUP($A39,'Return Data'!$B$7:$R$2292,10,0)</f>
        <v>17.057600000000001</v>
      </c>
      <c r="E39" s="66">
        <f t="shared" si="0"/>
        <v>4</v>
      </c>
      <c r="F39" s="65">
        <f>VLOOKUP($A39,'Return Data'!$B$7:$R$2292,11,0)</f>
        <v>32.618299999999998</v>
      </c>
      <c r="G39" s="66">
        <f t="shared" si="1"/>
        <v>17</v>
      </c>
      <c r="H39" s="65">
        <f>VLOOKUP($A39,'Return Data'!$B$7:$R$2292,12,0)</f>
        <v>33.983800000000002</v>
      </c>
      <c r="I39" s="66">
        <f t="shared" si="2"/>
        <v>21</v>
      </c>
      <c r="J39" s="65">
        <f>VLOOKUP($A39,'Return Data'!$B$7:$R$2292,13,0)</f>
        <v>51.542200000000001</v>
      </c>
      <c r="K39" s="66">
        <f t="shared" si="3"/>
        <v>55</v>
      </c>
      <c r="L39" s="65"/>
      <c r="M39" s="66"/>
      <c r="N39" s="65"/>
      <c r="O39" s="66"/>
      <c r="P39" s="65"/>
      <c r="Q39" s="66"/>
      <c r="R39" s="65">
        <f>VLOOKUP($A39,'Return Data'!$B$7:$R$2292,16,0)</f>
        <v>34.213999999999999</v>
      </c>
      <c r="S39" s="67">
        <f t="shared" si="5"/>
        <v>1</v>
      </c>
    </row>
    <row r="40" spans="1:19" x14ac:dyDescent="0.3">
      <c r="A40" s="63" t="s">
        <v>298</v>
      </c>
      <c r="B40" s="64">
        <f>VLOOKUP($A40,'Return Data'!$B$7:$R$2292,3,0)</f>
        <v>44482</v>
      </c>
      <c r="C40" s="65">
        <f>VLOOKUP($A40,'Return Data'!$B$7:$R$2292,4,0)</f>
        <v>23.66</v>
      </c>
      <c r="D40" s="65">
        <f>VLOOKUP($A40,'Return Data'!$B$7:$R$2292,10,0)</f>
        <v>11.9735</v>
      </c>
      <c r="E40" s="66">
        <f t="shared" ref="E40:E71" si="10">RANK(D40,D$8:D$73,0)</f>
        <v>43</v>
      </c>
      <c r="F40" s="65">
        <f>VLOOKUP($A40,'Return Data'!$B$7:$R$2292,11,0)</f>
        <v>28.447299999999998</v>
      </c>
      <c r="G40" s="66">
        <f t="shared" ref="G40:G71" si="11">RANK(F40,F$8:F$73,0)</f>
        <v>41</v>
      </c>
      <c r="H40" s="65">
        <f>VLOOKUP($A40,'Return Data'!$B$7:$R$2292,12,0)</f>
        <v>30.214600000000001</v>
      </c>
      <c r="I40" s="66">
        <f t="shared" ref="I40:I71" si="12">RANK(H40,H$8:H$73,0)</f>
        <v>36</v>
      </c>
      <c r="J40" s="65">
        <f>VLOOKUP($A40,'Return Data'!$B$7:$R$2292,13,0)</f>
        <v>63.963999999999999</v>
      </c>
      <c r="K40" s="66">
        <f t="shared" ref="K40:K71" si="13">RANK(J40,J$8:J$73,0)</f>
        <v>32</v>
      </c>
      <c r="L40" s="65">
        <f>VLOOKUP($A40,'Return Data'!$B$7:$R$2292,17,0)</f>
        <v>29.584199999999999</v>
      </c>
      <c r="M40" s="66">
        <f t="shared" ref="M40:M53" si="14">RANK(L40,L$8:L$73,0)</f>
        <v>35</v>
      </c>
      <c r="N40" s="65">
        <f>VLOOKUP($A40,'Return Data'!$B$7:$R$2292,14,0)</f>
        <v>21.861599999999999</v>
      </c>
      <c r="O40" s="66">
        <f t="shared" ref="O40:O49" si="15">RANK(N40,N$8:N$73,0)</f>
        <v>24</v>
      </c>
      <c r="P40" s="65"/>
      <c r="Q40" s="66"/>
      <c r="R40" s="65">
        <f>VLOOKUP($A40,'Return Data'!$B$7:$R$2292,16,0)</f>
        <v>15.8782</v>
      </c>
      <c r="S40" s="67">
        <f t="shared" ref="S40:S71" si="16">RANK(R40,R$8:R$73,0)</f>
        <v>33</v>
      </c>
    </row>
    <row r="41" spans="1:19" x14ac:dyDescent="0.3">
      <c r="A41" s="63" t="s">
        <v>299</v>
      </c>
      <c r="B41" s="64">
        <f>VLOOKUP($A41,'Return Data'!$B$7:$R$2292,3,0)</f>
        <v>44482</v>
      </c>
      <c r="C41" s="65">
        <f>VLOOKUP($A41,'Return Data'!$B$7:$R$2292,4,0)</f>
        <v>937.42777025695</v>
      </c>
      <c r="D41" s="65">
        <f>VLOOKUP($A41,'Return Data'!$B$7:$R$2292,10,0)</f>
        <v>15.581300000000001</v>
      </c>
      <c r="E41" s="66">
        <f t="shared" si="10"/>
        <v>17</v>
      </c>
      <c r="F41" s="65">
        <f>VLOOKUP($A41,'Return Data'!$B$7:$R$2292,11,0)</f>
        <v>31.755400000000002</v>
      </c>
      <c r="G41" s="66">
        <f t="shared" si="11"/>
        <v>20</v>
      </c>
      <c r="H41" s="65">
        <f>VLOOKUP($A41,'Return Data'!$B$7:$R$2292,12,0)</f>
        <v>31.067799999999998</v>
      </c>
      <c r="I41" s="66">
        <f t="shared" si="12"/>
        <v>31</v>
      </c>
      <c r="J41" s="65">
        <f>VLOOKUP($A41,'Return Data'!$B$7:$R$2292,13,0)</f>
        <v>64.697599999999994</v>
      </c>
      <c r="K41" s="66">
        <f t="shared" si="13"/>
        <v>30</v>
      </c>
      <c r="L41" s="65">
        <f>VLOOKUP($A41,'Return Data'!$B$7:$R$2292,17,0)</f>
        <v>31.979500000000002</v>
      </c>
      <c r="M41" s="66">
        <f t="shared" si="14"/>
        <v>25</v>
      </c>
      <c r="N41" s="65">
        <f>VLOOKUP($A41,'Return Data'!$B$7:$R$2292,14,0)</f>
        <v>20.146100000000001</v>
      </c>
      <c r="O41" s="66">
        <f t="shared" si="15"/>
        <v>35</v>
      </c>
      <c r="P41" s="65">
        <f>VLOOKUP($A41,'Return Data'!$B$7:$R$2292,15,0)</f>
        <v>13.4754</v>
      </c>
      <c r="Q41" s="66">
        <f>RANK(P41,P$8:P$73,0)</f>
        <v>32</v>
      </c>
      <c r="R41" s="65">
        <f>VLOOKUP($A41,'Return Data'!$B$7:$R$2292,16,0)</f>
        <v>19.4453</v>
      </c>
      <c r="S41" s="67">
        <f t="shared" si="16"/>
        <v>17</v>
      </c>
    </row>
    <row r="42" spans="1:19" x14ac:dyDescent="0.3">
      <c r="A42" s="63" t="s">
        <v>300</v>
      </c>
      <c r="B42" s="64">
        <f>VLOOKUP($A42,'Return Data'!$B$7:$R$2292,3,0)</f>
        <v>44482</v>
      </c>
      <c r="C42" s="65">
        <f>VLOOKUP($A42,'Return Data'!$B$7:$R$2292,4,0)</f>
        <v>510.95819173610499</v>
      </c>
      <c r="D42" s="65">
        <f>VLOOKUP($A42,'Return Data'!$B$7:$R$2292,10,0)</f>
        <v>15.4268</v>
      </c>
      <c r="E42" s="66">
        <f t="shared" si="10"/>
        <v>19</v>
      </c>
      <c r="F42" s="65">
        <f>VLOOKUP($A42,'Return Data'!$B$7:$R$2292,11,0)</f>
        <v>31.572399999999998</v>
      </c>
      <c r="G42" s="66">
        <f t="shared" si="11"/>
        <v>21</v>
      </c>
      <c r="H42" s="65">
        <f>VLOOKUP($A42,'Return Data'!$B$7:$R$2292,12,0)</f>
        <v>30.885999999999999</v>
      </c>
      <c r="I42" s="66">
        <f t="shared" si="12"/>
        <v>32</v>
      </c>
      <c r="J42" s="65">
        <f>VLOOKUP($A42,'Return Data'!$B$7:$R$2292,13,0)</f>
        <v>64.363399999999999</v>
      </c>
      <c r="K42" s="66">
        <f t="shared" si="13"/>
        <v>31</v>
      </c>
      <c r="L42" s="65">
        <f>VLOOKUP($A42,'Return Data'!$B$7:$R$2292,17,0)</f>
        <v>32.025599999999997</v>
      </c>
      <c r="M42" s="66">
        <f t="shared" si="14"/>
        <v>24</v>
      </c>
      <c r="N42" s="65">
        <f>VLOOKUP($A42,'Return Data'!$B$7:$R$2292,14,0)</f>
        <v>20.415299999999998</v>
      </c>
      <c r="O42" s="66">
        <f t="shared" si="15"/>
        <v>33</v>
      </c>
      <c r="P42" s="65">
        <f>VLOOKUP($A42,'Return Data'!$B$7:$R$2292,15,0)</f>
        <v>15.871499999999999</v>
      </c>
      <c r="Q42" s="66">
        <f>RANK(P42,P$8:P$73,0)</f>
        <v>15</v>
      </c>
      <c r="R42" s="65">
        <f>VLOOKUP($A42,'Return Data'!$B$7:$R$2292,16,0)</f>
        <v>16.642099999999999</v>
      </c>
      <c r="S42" s="67">
        <f t="shared" si="16"/>
        <v>27</v>
      </c>
    </row>
    <row r="43" spans="1:19" x14ac:dyDescent="0.3">
      <c r="A43" s="63" t="s">
        <v>301</v>
      </c>
      <c r="B43" s="64">
        <f>VLOOKUP($A43,'Return Data'!$B$7:$R$2292,3,0)</f>
        <v>44482</v>
      </c>
      <c r="C43" s="65">
        <f>VLOOKUP($A43,'Return Data'!$B$7:$R$2292,4,0)</f>
        <v>223.32390000000001</v>
      </c>
      <c r="D43" s="65">
        <f>VLOOKUP($A43,'Return Data'!$B$7:$R$2292,10,0)</f>
        <v>11.207599999999999</v>
      </c>
      <c r="E43" s="66">
        <f t="shared" si="10"/>
        <v>51</v>
      </c>
      <c r="F43" s="65">
        <f>VLOOKUP($A43,'Return Data'!$B$7:$R$2292,11,0)</f>
        <v>37.4895</v>
      </c>
      <c r="G43" s="66">
        <f t="shared" si="11"/>
        <v>11</v>
      </c>
      <c r="H43" s="65">
        <f>VLOOKUP($A43,'Return Data'!$B$7:$R$2292,12,0)</f>
        <v>51.252800000000001</v>
      </c>
      <c r="I43" s="66">
        <f t="shared" si="12"/>
        <v>8</v>
      </c>
      <c r="J43" s="65">
        <f>VLOOKUP($A43,'Return Data'!$B$7:$R$2292,13,0)</f>
        <v>93.081999999999994</v>
      </c>
      <c r="K43" s="66">
        <f t="shared" si="13"/>
        <v>8</v>
      </c>
      <c r="L43" s="65">
        <f>VLOOKUP($A43,'Return Data'!$B$7:$R$2292,17,0)</f>
        <v>59.225700000000003</v>
      </c>
      <c r="M43" s="66">
        <f t="shared" si="14"/>
        <v>1</v>
      </c>
      <c r="N43" s="65">
        <f>VLOOKUP($A43,'Return Data'!$B$7:$R$2292,14,0)</f>
        <v>37.2014</v>
      </c>
      <c r="O43" s="66">
        <f t="shared" si="15"/>
        <v>4</v>
      </c>
      <c r="P43" s="65">
        <f>VLOOKUP($A43,'Return Data'!$B$7:$R$2292,15,0)</f>
        <v>24.665299999999998</v>
      </c>
      <c r="Q43" s="66">
        <f>RANK(P43,P$8:P$73,0)</f>
        <v>3</v>
      </c>
      <c r="R43" s="65">
        <f>VLOOKUP($A43,'Return Data'!$B$7:$R$2292,16,0)</f>
        <v>15.5031</v>
      </c>
      <c r="S43" s="67">
        <f t="shared" si="16"/>
        <v>39</v>
      </c>
    </row>
    <row r="44" spans="1:19" x14ac:dyDescent="0.3">
      <c r="A44" s="63" t="s">
        <v>302</v>
      </c>
      <c r="B44" s="64">
        <f>VLOOKUP($A44,'Return Data'!$B$7:$R$2292,3,0)</f>
        <v>44482</v>
      </c>
      <c r="C44" s="65">
        <f>VLOOKUP($A44,'Return Data'!$B$7:$R$2292,4,0)</f>
        <v>78.349999999999994</v>
      </c>
      <c r="D44" s="65">
        <f>VLOOKUP($A44,'Return Data'!$B$7:$R$2292,10,0)</f>
        <v>8.9556000000000004</v>
      </c>
      <c r="E44" s="66">
        <f t="shared" si="10"/>
        <v>59</v>
      </c>
      <c r="F44" s="65">
        <f>VLOOKUP($A44,'Return Data'!$B$7:$R$2292,11,0)</f>
        <v>21.2285</v>
      </c>
      <c r="G44" s="66">
        <f t="shared" si="11"/>
        <v>59</v>
      </c>
      <c r="H44" s="65">
        <f>VLOOKUP($A44,'Return Data'!$B$7:$R$2292,12,0)</f>
        <v>21.7182</v>
      </c>
      <c r="I44" s="66">
        <f t="shared" si="12"/>
        <v>58</v>
      </c>
      <c r="J44" s="65">
        <f>VLOOKUP($A44,'Return Data'!$B$7:$R$2292,13,0)</f>
        <v>52.580300000000001</v>
      </c>
      <c r="K44" s="66">
        <f t="shared" si="13"/>
        <v>53</v>
      </c>
      <c r="L44" s="65">
        <f>VLOOKUP($A44,'Return Data'!$B$7:$R$2292,17,0)</f>
        <v>25.3523</v>
      </c>
      <c r="M44" s="66">
        <f t="shared" si="14"/>
        <v>48</v>
      </c>
      <c r="N44" s="65">
        <f>VLOOKUP($A44,'Return Data'!$B$7:$R$2292,14,0)</f>
        <v>15.154199999999999</v>
      </c>
      <c r="O44" s="66">
        <f t="shared" si="15"/>
        <v>47</v>
      </c>
      <c r="P44" s="65">
        <f>VLOOKUP($A44,'Return Data'!$B$7:$R$2292,15,0)</f>
        <v>11.751899999999999</v>
      </c>
      <c r="Q44" s="66">
        <f>RANK(P44,P$8:P$73,0)</f>
        <v>36</v>
      </c>
      <c r="R44" s="65">
        <f>VLOOKUP($A44,'Return Data'!$B$7:$R$2292,16,0)</f>
        <v>17.2378</v>
      </c>
      <c r="S44" s="67">
        <f t="shared" si="16"/>
        <v>24</v>
      </c>
    </row>
    <row r="45" spans="1:19" x14ac:dyDescent="0.3">
      <c r="A45" s="63" t="s">
        <v>373</v>
      </c>
      <c r="B45" s="64">
        <f>VLOOKUP($A45,'Return Data'!$B$7:$R$2292,3,0)</f>
        <v>44482</v>
      </c>
      <c r="C45" s="65">
        <f>VLOOKUP($A45,'Return Data'!$B$7:$R$2292,4,0)</f>
        <v>711.57683621665399</v>
      </c>
      <c r="D45" s="65">
        <f>VLOOKUP($A45,'Return Data'!$B$7:$R$2292,10,0)</f>
        <v>11.7438</v>
      </c>
      <c r="E45" s="66">
        <f t="shared" si="10"/>
        <v>44</v>
      </c>
      <c r="F45" s="65">
        <f>VLOOKUP($A45,'Return Data'!$B$7:$R$2292,11,0)</f>
        <v>27.622399999999999</v>
      </c>
      <c r="G45" s="66">
        <f t="shared" si="11"/>
        <v>43</v>
      </c>
      <c r="H45" s="65">
        <f>VLOOKUP($A45,'Return Data'!$B$7:$R$2292,12,0)</f>
        <v>27.344899999999999</v>
      </c>
      <c r="I45" s="66">
        <f t="shared" si="12"/>
        <v>47</v>
      </c>
      <c r="J45" s="65">
        <f>VLOOKUP($A45,'Return Data'!$B$7:$R$2292,13,0)</f>
        <v>58.021000000000001</v>
      </c>
      <c r="K45" s="66">
        <f t="shared" si="13"/>
        <v>42</v>
      </c>
      <c r="L45" s="65">
        <f>VLOOKUP($A45,'Return Data'!$B$7:$R$2292,17,0)</f>
        <v>30.526499999999999</v>
      </c>
      <c r="M45" s="66">
        <f t="shared" si="14"/>
        <v>30</v>
      </c>
      <c r="N45" s="65">
        <f>VLOOKUP($A45,'Return Data'!$B$7:$R$2292,14,0)</f>
        <v>20.631900000000002</v>
      </c>
      <c r="O45" s="66">
        <f t="shared" si="15"/>
        <v>31</v>
      </c>
      <c r="P45" s="65">
        <f>VLOOKUP($A45,'Return Data'!$B$7:$R$2292,15,0)</f>
        <v>13.547000000000001</v>
      </c>
      <c r="Q45" s="66">
        <f>RANK(P45,P$8:P$73,0)</f>
        <v>31</v>
      </c>
      <c r="R45" s="65">
        <f>VLOOKUP($A45,'Return Data'!$B$7:$R$2292,16,0)</f>
        <v>16.1081</v>
      </c>
      <c r="S45" s="67">
        <f t="shared" si="16"/>
        <v>31</v>
      </c>
    </row>
    <row r="46" spans="1:19" x14ac:dyDescent="0.3">
      <c r="A46" s="63" t="s">
        <v>304</v>
      </c>
      <c r="B46" s="64">
        <f>VLOOKUP($A46,'Return Data'!$B$7:$R$2292,3,0)</f>
        <v>44482</v>
      </c>
      <c r="C46" s="65">
        <f>VLOOKUP($A46,'Return Data'!$B$7:$R$2292,4,0)</f>
        <v>25.1448</v>
      </c>
      <c r="D46" s="65">
        <f>VLOOKUP($A46,'Return Data'!$B$7:$R$2292,10,0)</f>
        <v>11.3543</v>
      </c>
      <c r="E46" s="66">
        <f t="shared" si="10"/>
        <v>49</v>
      </c>
      <c r="F46" s="65">
        <f>VLOOKUP($A46,'Return Data'!$B$7:$R$2292,11,0)</f>
        <v>28.5245</v>
      </c>
      <c r="G46" s="66">
        <f t="shared" si="11"/>
        <v>40</v>
      </c>
      <c r="H46" s="65">
        <f>VLOOKUP($A46,'Return Data'!$B$7:$R$2292,12,0)</f>
        <v>35.762999999999998</v>
      </c>
      <c r="I46" s="66">
        <f t="shared" si="12"/>
        <v>18</v>
      </c>
      <c r="J46" s="65">
        <f>VLOOKUP($A46,'Return Data'!$B$7:$R$2292,13,0)</f>
        <v>68.0184</v>
      </c>
      <c r="K46" s="66">
        <f t="shared" si="13"/>
        <v>22</v>
      </c>
      <c r="L46" s="65">
        <f>VLOOKUP($A46,'Return Data'!$B$7:$R$2292,17,0)</f>
        <v>38.405299999999997</v>
      </c>
      <c r="M46" s="66">
        <f t="shared" si="14"/>
        <v>16</v>
      </c>
      <c r="N46" s="65">
        <f>VLOOKUP($A46,'Return Data'!$B$7:$R$2292,14,0)</f>
        <v>28.004899999999999</v>
      </c>
      <c r="O46" s="66">
        <f t="shared" si="15"/>
        <v>7</v>
      </c>
      <c r="P46" s="65"/>
      <c r="Q46" s="66"/>
      <c r="R46" s="65">
        <f>VLOOKUP($A46,'Return Data'!$B$7:$R$2292,16,0)</f>
        <v>18.11</v>
      </c>
      <c r="S46" s="67">
        <f t="shared" si="16"/>
        <v>22</v>
      </c>
    </row>
    <row r="47" spans="1:19" x14ac:dyDescent="0.3">
      <c r="A47" s="63" t="s">
        <v>305</v>
      </c>
      <c r="B47" s="64">
        <f>VLOOKUP($A47,'Return Data'!$B$7:$R$2292,3,0)</f>
        <v>44482</v>
      </c>
      <c r="C47" s="65">
        <f>VLOOKUP($A47,'Return Data'!$B$7:$R$2292,4,0)</f>
        <v>26.134399999999999</v>
      </c>
      <c r="D47" s="65">
        <f>VLOOKUP($A47,'Return Data'!$B$7:$R$2292,10,0)</f>
        <v>11.4511</v>
      </c>
      <c r="E47" s="66">
        <f t="shared" si="10"/>
        <v>47</v>
      </c>
      <c r="F47" s="65">
        <f>VLOOKUP($A47,'Return Data'!$B$7:$R$2292,11,0)</f>
        <v>29.213799999999999</v>
      </c>
      <c r="G47" s="66">
        <f t="shared" si="11"/>
        <v>32</v>
      </c>
      <c r="H47" s="65">
        <f>VLOOKUP($A47,'Return Data'!$B$7:$R$2292,12,0)</f>
        <v>35.647599999999997</v>
      </c>
      <c r="I47" s="66">
        <f t="shared" si="12"/>
        <v>20</v>
      </c>
      <c r="J47" s="65">
        <f>VLOOKUP($A47,'Return Data'!$B$7:$R$2292,13,0)</f>
        <v>67.365099999999998</v>
      </c>
      <c r="K47" s="66">
        <f t="shared" si="13"/>
        <v>24</v>
      </c>
      <c r="L47" s="65">
        <f>VLOOKUP($A47,'Return Data'!$B$7:$R$2292,17,0)</f>
        <v>38.869100000000003</v>
      </c>
      <c r="M47" s="66">
        <f t="shared" si="14"/>
        <v>15</v>
      </c>
      <c r="N47" s="65">
        <f>VLOOKUP($A47,'Return Data'!$B$7:$R$2292,14,0)</f>
        <v>28.954899999999999</v>
      </c>
      <c r="O47" s="66">
        <f t="shared" si="15"/>
        <v>6</v>
      </c>
      <c r="P47" s="65">
        <f>VLOOKUP($A47,'Return Data'!$B$7:$R$2292,15,0)</f>
        <v>17.070900000000002</v>
      </c>
      <c r="Q47" s="66">
        <f>RANK(P47,P$8:P$73,0)</f>
        <v>10</v>
      </c>
      <c r="R47" s="65">
        <f>VLOOKUP($A47,'Return Data'!$B$7:$R$2292,16,0)</f>
        <v>15.780900000000001</v>
      </c>
      <c r="S47" s="67">
        <f t="shared" si="16"/>
        <v>34</v>
      </c>
    </row>
    <row r="48" spans="1:19" x14ac:dyDescent="0.3">
      <c r="A48" s="63" t="s">
        <v>306</v>
      </c>
      <c r="B48" s="64">
        <f>VLOOKUP($A48,'Return Data'!$B$7:$R$2292,3,0)</f>
        <v>44482</v>
      </c>
      <c r="C48" s="65">
        <f>VLOOKUP($A48,'Return Data'!$B$7:$R$2292,4,0)</f>
        <v>24.610900000000001</v>
      </c>
      <c r="D48" s="65">
        <f>VLOOKUP($A48,'Return Data'!$B$7:$R$2292,10,0)</f>
        <v>11.5266</v>
      </c>
      <c r="E48" s="66">
        <f t="shared" si="10"/>
        <v>46</v>
      </c>
      <c r="F48" s="65">
        <f>VLOOKUP($A48,'Return Data'!$B$7:$R$2292,11,0)</f>
        <v>28.591699999999999</v>
      </c>
      <c r="G48" s="66">
        <f t="shared" si="11"/>
        <v>39</v>
      </c>
      <c r="H48" s="65">
        <f>VLOOKUP($A48,'Return Data'!$B$7:$R$2292,12,0)</f>
        <v>35.6952</v>
      </c>
      <c r="I48" s="66">
        <f t="shared" si="12"/>
        <v>19</v>
      </c>
      <c r="J48" s="65">
        <f>VLOOKUP($A48,'Return Data'!$B$7:$R$2292,13,0)</f>
        <v>67.840100000000007</v>
      </c>
      <c r="K48" s="66">
        <f t="shared" si="13"/>
        <v>23</v>
      </c>
      <c r="L48" s="65">
        <f>VLOOKUP($A48,'Return Data'!$B$7:$R$2292,17,0)</f>
        <v>37.104100000000003</v>
      </c>
      <c r="M48" s="66">
        <f t="shared" si="14"/>
        <v>17</v>
      </c>
      <c r="N48" s="65">
        <f>VLOOKUP($A48,'Return Data'!$B$7:$R$2292,14,0)</f>
        <v>26.8825</v>
      </c>
      <c r="O48" s="66">
        <f t="shared" si="15"/>
        <v>9</v>
      </c>
      <c r="P48" s="65">
        <f>VLOOKUP($A48,'Return Data'!$B$7:$R$2292,15,0)</f>
        <v>15.769600000000001</v>
      </c>
      <c r="Q48" s="66">
        <f>RANK(P48,P$8:P$73,0)</f>
        <v>17</v>
      </c>
      <c r="R48" s="65">
        <f>VLOOKUP($A48,'Return Data'!$B$7:$R$2292,16,0)</f>
        <v>14.5116</v>
      </c>
      <c r="S48" s="67">
        <f t="shared" si="16"/>
        <v>40</v>
      </c>
    </row>
    <row r="49" spans="1:19" x14ac:dyDescent="0.3">
      <c r="A49" s="63" t="s">
        <v>307</v>
      </c>
      <c r="B49" s="64">
        <f>VLOOKUP($A49,'Return Data'!$B$7:$R$2292,3,0)</f>
        <v>44482</v>
      </c>
      <c r="C49" s="65">
        <f>VLOOKUP($A49,'Return Data'!$B$7:$R$2292,4,0)</f>
        <v>31.0169</v>
      </c>
      <c r="D49" s="65">
        <f>VLOOKUP($A49,'Return Data'!$B$7:$R$2292,10,0)</f>
        <v>17.159400000000002</v>
      </c>
      <c r="E49" s="66">
        <f t="shared" si="10"/>
        <v>3</v>
      </c>
      <c r="F49" s="65">
        <f>VLOOKUP($A49,'Return Data'!$B$7:$R$2292,11,0)</f>
        <v>49.851700000000001</v>
      </c>
      <c r="G49" s="66">
        <f t="shared" si="11"/>
        <v>6</v>
      </c>
      <c r="H49" s="65">
        <f>VLOOKUP($A49,'Return Data'!$B$7:$R$2292,12,0)</f>
        <v>62.026499999999999</v>
      </c>
      <c r="I49" s="66">
        <f t="shared" si="12"/>
        <v>6</v>
      </c>
      <c r="J49" s="65">
        <f>VLOOKUP($A49,'Return Data'!$B$7:$R$2292,13,0)</f>
        <v>106.37350000000001</v>
      </c>
      <c r="K49" s="66">
        <f t="shared" si="13"/>
        <v>6</v>
      </c>
      <c r="L49" s="65">
        <f>VLOOKUP($A49,'Return Data'!$B$7:$R$2292,17,0)</f>
        <v>52.744199999999999</v>
      </c>
      <c r="M49" s="66">
        <f t="shared" si="14"/>
        <v>2</v>
      </c>
      <c r="N49" s="65">
        <f>VLOOKUP($A49,'Return Data'!$B$7:$R$2292,14,0)</f>
        <v>37.769799999999996</v>
      </c>
      <c r="O49" s="66">
        <f t="shared" si="15"/>
        <v>2</v>
      </c>
      <c r="P49" s="65"/>
      <c r="Q49" s="66"/>
      <c r="R49" s="65">
        <f>VLOOKUP($A49,'Return Data'!$B$7:$R$2292,16,0)</f>
        <v>28.318200000000001</v>
      </c>
      <c r="S49" s="67">
        <f t="shared" si="16"/>
        <v>3</v>
      </c>
    </row>
    <row r="50" spans="1:19" x14ac:dyDescent="0.3">
      <c r="A50" s="63" t="s">
        <v>308</v>
      </c>
      <c r="B50" s="64">
        <f>VLOOKUP($A50,'Return Data'!$B$7:$R$2292,3,0)</f>
        <v>44482</v>
      </c>
      <c r="C50" s="65">
        <f>VLOOKUP($A50,'Return Data'!$B$7:$R$2292,4,0)</f>
        <v>18.092700000000001</v>
      </c>
      <c r="D50" s="65">
        <f>VLOOKUP($A50,'Return Data'!$B$7:$R$2292,10,0)</f>
        <v>9.7865000000000002</v>
      </c>
      <c r="E50" s="66">
        <f t="shared" si="10"/>
        <v>56</v>
      </c>
      <c r="F50" s="65">
        <f>VLOOKUP($A50,'Return Data'!$B$7:$R$2292,11,0)</f>
        <v>26.546299999999999</v>
      </c>
      <c r="G50" s="66">
        <f t="shared" si="11"/>
        <v>48</v>
      </c>
      <c r="H50" s="65">
        <f>VLOOKUP($A50,'Return Data'!$B$7:$R$2292,12,0)</f>
        <v>29.136700000000001</v>
      </c>
      <c r="I50" s="66">
        <f t="shared" si="12"/>
        <v>40</v>
      </c>
      <c r="J50" s="65">
        <f>VLOOKUP($A50,'Return Data'!$B$7:$R$2292,13,0)</f>
        <v>61.676200000000001</v>
      </c>
      <c r="K50" s="66">
        <f t="shared" si="13"/>
        <v>36</v>
      </c>
      <c r="L50" s="65">
        <f>VLOOKUP($A50,'Return Data'!$B$7:$R$2292,17,0)</f>
        <v>32.197200000000002</v>
      </c>
      <c r="M50" s="66">
        <f t="shared" si="14"/>
        <v>23</v>
      </c>
      <c r="N50" s="65"/>
      <c r="O50" s="66"/>
      <c r="P50" s="65"/>
      <c r="Q50" s="66"/>
      <c r="R50" s="65">
        <f>VLOOKUP($A50,'Return Data'!$B$7:$R$2292,16,0)</f>
        <v>20.055599999999998</v>
      </c>
      <c r="S50" s="67">
        <f t="shared" si="16"/>
        <v>14</v>
      </c>
    </row>
    <row r="51" spans="1:19" x14ac:dyDescent="0.3">
      <c r="A51" s="63" t="s">
        <v>309</v>
      </c>
      <c r="B51" s="64">
        <f>VLOOKUP($A51,'Return Data'!$B$7:$R$2292,3,0)</f>
        <v>44482</v>
      </c>
      <c r="C51" s="65">
        <f>VLOOKUP($A51,'Return Data'!$B$7:$R$2292,4,0)</f>
        <v>16.7818</v>
      </c>
      <c r="D51" s="65">
        <f>VLOOKUP($A51,'Return Data'!$B$7:$R$2292,10,0)</f>
        <v>12.966200000000001</v>
      </c>
      <c r="E51" s="66">
        <f t="shared" si="10"/>
        <v>37</v>
      </c>
      <c r="F51" s="65">
        <f>VLOOKUP($A51,'Return Data'!$B$7:$R$2292,11,0)</f>
        <v>28.822199999999999</v>
      </c>
      <c r="G51" s="66">
        <f t="shared" si="11"/>
        <v>37</v>
      </c>
      <c r="H51" s="65">
        <f>VLOOKUP($A51,'Return Data'!$B$7:$R$2292,12,0)</f>
        <v>31.205200000000001</v>
      </c>
      <c r="I51" s="66">
        <f t="shared" si="12"/>
        <v>30</v>
      </c>
      <c r="J51" s="65">
        <f>VLOOKUP($A51,'Return Data'!$B$7:$R$2292,13,0)</f>
        <v>60.032400000000003</v>
      </c>
      <c r="K51" s="66">
        <f t="shared" si="13"/>
        <v>38</v>
      </c>
      <c r="L51" s="65">
        <f>VLOOKUP($A51,'Return Data'!$B$7:$R$2292,17,0)</f>
        <v>28.722100000000001</v>
      </c>
      <c r="M51" s="66">
        <f t="shared" si="14"/>
        <v>38</v>
      </c>
      <c r="N51" s="65"/>
      <c r="O51" s="66"/>
      <c r="P51" s="65"/>
      <c r="Q51" s="66"/>
      <c r="R51" s="65">
        <f>VLOOKUP($A51,'Return Data'!$B$7:$R$2292,16,0)</f>
        <v>15.697100000000001</v>
      </c>
      <c r="S51" s="67">
        <f t="shared" si="16"/>
        <v>35</v>
      </c>
    </row>
    <row r="52" spans="1:19" x14ac:dyDescent="0.3">
      <c r="A52" s="63" t="s">
        <v>310</v>
      </c>
      <c r="B52" s="64">
        <f>VLOOKUP($A52,'Return Data'!$B$7:$R$2292,3,0)</f>
        <v>44482</v>
      </c>
      <c r="C52" s="65">
        <f>VLOOKUP($A52,'Return Data'!$B$7:$R$2292,4,0)</f>
        <v>84.175700000000006</v>
      </c>
      <c r="D52" s="65">
        <f>VLOOKUP($A52,'Return Data'!$B$7:$R$2292,10,0)</f>
        <v>16.7058</v>
      </c>
      <c r="E52" s="66">
        <f t="shared" si="10"/>
        <v>6</v>
      </c>
      <c r="F52" s="65">
        <f>VLOOKUP($A52,'Return Data'!$B$7:$R$2292,11,0)</f>
        <v>39.008899999999997</v>
      </c>
      <c r="G52" s="66">
        <f t="shared" si="11"/>
        <v>9</v>
      </c>
      <c r="H52" s="65">
        <f>VLOOKUP($A52,'Return Data'!$B$7:$R$2292,12,0)</f>
        <v>49.662999999999997</v>
      </c>
      <c r="I52" s="66">
        <f t="shared" si="12"/>
        <v>10</v>
      </c>
      <c r="J52" s="65">
        <f>VLOOKUP($A52,'Return Data'!$B$7:$R$2292,13,0)</f>
        <v>80.9452</v>
      </c>
      <c r="K52" s="66">
        <f t="shared" si="13"/>
        <v>11</v>
      </c>
      <c r="L52" s="65">
        <f>VLOOKUP($A52,'Return Data'!$B$7:$R$2292,17,0)</f>
        <v>49.8857</v>
      </c>
      <c r="M52" s="66">
        <f t="shared" si="14"/>
        <v>4</v>
      </c>
      <c r="N52" s="65">
        <f>VLOOKUP($A52,'Return Data'!$B$7:$R$2292,14,0)</f>
        <v>37.335299999999997</v>
      </c>
      <c r="O52" s="66">
        <f>RANK(N52,N$8:N$73,0)</f>
        <v>3</v>
      </c>
      <c r="P52" s="65">
        <f>VLOOKUP($A52,'Return Data'!$B$7:$R$2292,15,0)</f>
        <v>25.264199999999999</v>
      </c>
      <c r="Q52" s="66">
        <f>RANK(P52,P$8:P$73,0)</f>
        <v>2</v>
      </c>
      <c r="R52" s="65">
        <f>VLOOKUP($A52,'Return Data'!$B$7:$R$2292,16,0)</f>
        <v>24.9968</v>
      </c>
      <c r="S52" s="67">
        <f t="shared" si="16"/>
        <v>6</v>
      </c>
    </row>
    <row r="53" spans="1:19" x14ac:dyDescent="0.3">
      <c r="A53" s="63" t="s">
        <v>311</v>
      </c>
      <c r="B53" s="64">
        <f>VLOOKUP($A53,'Return Data'!$B$7:$R$2292,3,0)</f>
        <v>44482</v>
      </c>
      <c r="C53" s="65">
        <f>VLOOKUP($A53,'Return Data'!$B$7:$R$2292,4,0)</f>
        <v>60.044400000000003</v>
      </c>
      <c r="D53" s="65">
        <f>VLOOKUP($A53,'Return Data'!$B$7:$R$2292,10,0)</f>
        <v>15.606299999999999</v>
      </c>
      <c r="E53" s="66">
        <f t="shared" si="10"/>
        <v>16</v>
      </c>
      <c r="F53" s="65">
        <f>VLOOKUP($A53,'Return Data'!$B$7:$R$2292,11,0)</f>
        <v>39.1982</v>
      </c>
      <c r="G53" s="66">
        <f t="shared" si="11"/>
        <v>8</v>
      </c>
      <c r="H53" s="65">
        <f>VLOOKUP($A53,'Return Data'!$B$7:$R$2292,12,0)</f>
        <v>50.393700000000003</v>
      </c>
      <c r="I53" s="66">
        <f t="shared" si="12"/>
        <v>9</v>
      </c>
      <c r="J53" s="65">
        <f>VLOOKUP($A53,'Return Data'!$B$7:$R$2292,13,0)</f>
        <v>81.008200000000002</v>
      </c>
      <c r="K53" s="66">
        <f t="shared" si="13"/>
        <v>10</v>
      </c>
      <c r="L53" s="65">
        <f>VLOOKUP($A53,'Return Data'!$B$7:$R$2292,17,0)</f>
        <v>51.796300000000002</v>
      </c>
      <c r="M53" s="66">
        <f t="shared" si="14"/>
        <v>3</v>
      </c>
      <c r="N53" s="65">
        <f>VLOOKUP($A53,'Return Data'!$B$7:$R$2292,14,0)</f>
        <v>40.604199999999999</v>
      </c>
      <c r="O53" s="66">
        <f>RANK(N53,N$8:N$73,0)</f>
        <v>1</v>
      </c>
      <c r="P53" s="65">
        <f>VLOOKUP($A53,'Return Data'!$B$7:$R$2292,15,0)</f>
        <v>26.4819</v>
      </c>
      <c r="Q53" s="66">
        <f>RANK(P53,P$8:P$73,0)</f>
        <v>1</v>
      </c>
      <c r="R53" s="65">
        <f>VLOOKUP($A53,'Return Data'!$B$7:$R$2292,16,0)</f>
        <v>26.7943</v>
      </c>
      <c r="S53" s="67">
        <f t="shared" si="16"/>
        <v>4</v>
      </c>
    </row>
    <row r="54" spans="1:19" x14ac:dyDescent="0.3">
      <c r="A54" s="63" t="s">
        <v>312</v>
      </c>
      <c r="B54" s="64">
        <f>VLOOKUP($A54,'Return Data'!$B$7:$R$2292,3,0)</f>
        <v>44482</v>
      </c>
      <c r="C54" s="65">
        <f>VLOOKUP($A54,'Return Data'!$B$7:$R$2292,4,0)</f>
        <v>16.3475</v>
      </c>
      <c r="D54" s="65">
        <f>VLOOKUP($A54,'Return Data'!$B$7:$R$2292,10,0)</f>
        <v>15.7067</v>
      </c>
      <c r="E54" s="66">
        <f t="shared" si="10"/>
        <v>12</v>
      </c>
      <c r="F54" s="65">
        <f>VLOOKUP($A54,'Return Data'!$B$7:$R$2292,11,0)</f>
        <v>25.987400000000001</v>
      </c>
      <c r="G54" s="66">
        <f t="shared" si="11"/>
        <v>52</v>
      </c>
      <c r="H54" s="65">
        <f>VLOOKUP($A54,'Return Data'!$B$7:$R$2292,12,0)</f>
        <v>22.153099999999998</v>
      </c>
      <c r="I54" s="66">
        <f t="shared" si="12"/>
        <v>57</v>
      </c>
      <c r="J54" s="65">
        <f>VLOOKUP($A54,'Return Data'!$B$7:$R$2292,13,0)</f>
        <v>43.804000000000002</v>
      </c>
      <c r="K54" s="66">
        <f t="shared" si="13"/>
        <v>58</v>
      </c>
      <c r="L54" s="65"/>
      <c r="M54" s="66"/>
      <c r="N54" s="65"/>
      <c r="O54" s="66"/>
      <c r="P54" s="65"/>
      <c r="Q54" s="66"/>
      <c r="R54" s="65">
        <f>VLOOKUP($A54,'Return Data'!$B$7:$R$2292,16,0)</f>
        <v>19.822399999999998</v>
      </c>
      <c r="S54" s="67">
        <f t="shared" si="16"/>
        <v>15</v>
      </c>
    </row>
    <row r="55" spans="1:19" x14ac:dyDescent="0.3">
      <c r="A55" s="63" t="s">
        <v>313</v>
      </c>
      <c r="B55" s="64">
        <f>VLOOKUP($A55,'Return Data'!$B$7:$R$2292,3,0)</f>
        <v>44482</v>
      </c>
      <c r="C55" s="65">
        <f>VLOOKUP($A55,'Return Data'!$B$7:$R$2292,4,0)</f>
        <v>151.7732</v>
      </c>
      <c r="D55" s="65">
        <f>VLOOKUP($A55,'Return Data'!$B$7:$R$2292,10,0)</f>
        <v>13.4336</v>
      </c>
      <c r="E55" s="66">
        <f t="shared" si="10"/>
        <v>33</v>
      </c>
      <c r="F55" s="65">
        <f>VLOOKUP($A55,'Return Data'!$B$7:$R$2292,11,0)</f>
        <v>27.135300000000001</v>
      </c>
      <c r="G55" s="66">
        <f t="shared" si="11"/>
        <v>45</v>
      </c>
      <c r="H55" s="65">
        <f>VLOOKUP($A55,'Return Data'!$B$7:$R$2292,12,0)</f>
        <v>28.5303</v>
      </c>
      <c r="I55" s="66">
        <f t="shared" si="12"/>
        <v>41</v>
      </c>
      <c r="J55" s="65">
        <f>VLOOKUP($A55,'Return Data'!$B$7:$R$2292,13,0)</f>
        <v>58.256999999999998</v>
      </c>
      <c r="K55" s="66">
        <f t="shared" si="13"/>
        <v>41</v>
      </c>
      <c r="L55" s="65">
        <f>VLOOKUP($A55,'Return Data'!$B$7:$R$2292,17,0)</f>
        <v>24.823699999999999</v>
      </c>
      <c r="M55" s="66">
        <f t="shared" ref="M55:M73" si="17">RANK(L55,L$8:L$73,0)</f>
        <v>50</v>
      </c>
      <c r="N55" s="65">
        <f>VLOOKUP($A55,'Return Data'!$B$7:$R$2292,14,0)</f>
        <v>18.039100000000001</v>
      </c>
      <c r="O55" s="66">
        <f>RANK(N55,N$8:N$73,0)</f>
        <v>41</v>
      </c>
      <c r="P55" s="65">
        <f>VLOOKUP($A55,'Return Data'!$B$7:$R$2292,15,0)</f>
        <v>12.3908</v>
      </c>
      <c r="Q55" s="66">
        <f>RANK(P55,P$8:P$73,0)</f>
        <v>34</v>
      </c>
      <c r="R55" s="65">
        <f>VLOOKUP($A55,'Return Data'!$B$7:$R$2292,16,0)</f>
        <v>15.9915</v>
      </c>
      <c r="S55" s="67">
        <f t="shared" si="16"/>
        <v>32</v>
      </c>
    </row>
    <row r="56" spans="1:19" x14ac:dyDescent="0.3">
      <c r="A56" s="63" t="s">
        <v>314</v>
      </c>
      <c r="B56" s="64">
        <f>VLOOKUP($A56,'Return Data'!$B$7:$R$2292,3,0)</f>
        <v>44482</v>
      </c>
      <c r="C56" s="65">
        <f>VLOOKUP($A56,'Return Data'!$B$7:$R$2292,4,0)</f>
        <v>18.897400000000001</v>
      </c>
      <c r="D56" s="65">
        <f>VLOOKUP($A56,'Return Data'!$B$7:$R$2292,10,0)</f>
        <v>14.326700000000001</v>
      </c>
      <c r="E56" s="66">
        <f t="shared" si="10"/>
        <v>25</v>
      </c>
      <c r="F56" s="65">
        <f>VLOOKUP($A56,'Return Data'!$B$7:$R$2292,11,0)</f>
        <v>56.780700000000003</v>
      </c>
      <c r="G56" s="66">
        <f t="shared" si="11"/>
        <v>3</v>
      </c>
      <c r="H56" s="65">
        <f>VLOOKUP($A56,'Return Data'!$B$7:$R$2292,12,0)</f>
        <v>67.1892</v>
      </c>
      <c r="I56" s="66">
        <f t="shared" si="12"/>
        <v>4</v>
      </c>
      <c r="J56" s="65">
        <f>VLOOKUP($A56,'Return Data'!$B$7:$R$2292,13,0)</f>
        <v>115.31570000000001</v>
      </c>
      <c r="K56" s="66">
        <f t="shared" si="13"/>
        <v>4</v>
      </c>
      <c r="L56" s="65">
        <f>VLOOKUP($A56,'Return Data'!$B$7:$R$2292,17,0)</f>
        <v>45.383899999999997</v>
      </c>
      <c r="M56" s="66">
        <f t="shared" si="17"/>
        <v>9</v>
      </c>
      <c r="N56" s="65">
        <f>VLOOKUP($A56,'Return Data'!$B$7:$R$2292,14,0)</f>
        <v>23.3108</v>
      </c>
      <c r="O56" s="66">
        <f>RANK(N56,N$8:N$73,0)</f>
        <v>19</v>
      </c>
      <c r="P56" s="65"/>
      <c r="Q56" s="66"/>
      <c r="R56" s="65">
        <f>VLOOKUP($A56,'Return Data'!$B$7:$R$2292,16,0)</f>
        <v>13.8574</v>
      </c>
      <c r="S56" s="67">
        <f t="shared" si="16"/>
        <v>44</v>
      </c>
    </row>
    <row r="57" spans="1:19" x14ac:dyDescent="0.3">
      <c r="A57" s="63" t="s">
        <v>315</v>
      </c>
      <c r="B57" s="64">
        <f>VLOOKUP($A57,'Return Data'!$B$7:$R$2292,3,0)</f>
        <v>44482</v>
      </c>
      <c r="C57" s="65">
        <f>VLOOKUP($A57,'Return Data'!$B$7:$R$2292,4,0)</f>
        <v>16.306799999999999</v>
      </c>
      <c r="D57" s="65">
        <f>VLOOKUP($A57,'Return Data'!$B$7:$R$2292,10,0)</f>
        <v>14.5543</v>
      </c>
      <c r="E57" s="66">
        <f t="shared" si="10"/>
        <v>22</v>
      </c>
      <c r="F57" s="65">
        <f>VLOOKUP($A57,'Return Data'!$B$7:$R$2292,11,0)</f>
        <v>56.643999999999998</v>
      </c>
      <c r="G57" s="66">
        <f t="shared" si="11"/>
        <v>4</v>
      </c>
      <c r="H57" s="65">
        <f>VLOOKUP($A57,'Return Data'!$B$7:$R$2292,12,0)</f>
        <v>69.012200000000007</v>
      </c>
      <c r="I57" s="66">
        <f t="shared" si="12"/>
        <v>3</v>
      </c>
      <c r="J57" s="65">
        <f>VLOOKUP($A57,'Return Data'!$B$7:$R$2292,13,0)</f>
        <v>118.0141</v>
      </c>
      <c r="K57" s="66">
        <f t="shared" si="13"/>
        <v>3</v>
      </c>
      <c r="L57" s="65">
        <f>VLOOKUP($A57,'Return Data'!$B$7:$R$2292,17,0)</f>
        <v>46.357599999999998</v>
      </c>
      <c r="M57" s="66">
        <f t="shared" si="17"/>
        <v>8</v>
      </c>
      <c r="N57" s="65">
        <f>VLOOKUP($A57,'Return Data'!$B$7:$R$2292,14,0)</f>
        <v>23.699300000000001</v>
      </c>
      <c r="O57" s="66">
        <f>RANK(N57,N$8:N$73,0)</f>
        <v>17</v>
      </c>
      <c r="P57" s="65"/>
      <c r="Q57" s="66"/>
      <c r="R57" s="65">
        <f>VLOOKUP($A57,'Return Data'!$B$7:$R$2292,16,0)</f>
        <v>11.3226</v>
      </c>
      <c r="S57" s="67">
        <f t="shared" si="16"/>
        <v>56</v>
      </c>
    </row>
    <row r="58" spans="1:19" x14ac:dyDescent="0.3">
      <c r="A58" s="63" t="s">
        <v>316</v>
      </c>
      <c r="B58" s="64">
        <f>VLOOKUP($A58,'Return Data'!$B$7:$R$2292,3,0)</f>
        <v>44482</v>
      </c>
      <c r="C58" s="65">
        <f>VLOOKUP($A58,'Return Data'!$B$7:$R$2292,4,0)</f>
        <v>15.204599999999999</v>
      </c>
      <c r="D58" s="65">
        <f>VLOOKUP($A58,'Return Data'!$B$7:$R$2292,10,0)</f>
        <v>15.540900000000001</v>
      </c>
      <c r="E58" s="66">
        <f t="shared" si="10"/>
        <v>18</v>
      </c>
      <c r="F58" s="65">
        <f>VLOOKUP($A58,'Return Data'!$B$7:$R$2292,11,0)</f>
        <v>61.260399999999997</v>
      </c>
      <c r="G58" s="66">
        <f t="shared" si="11"/>
        <v>1</v>
      </c>
      <c r="H58" s="65">
        <f>VLOOKUP($A58,'Return Data'!$B$7:$R$2292,12,0)</f>
        <v>75.607200000000006</v>
      </c>
      <c r="I58" s="66">
        <f t="shared" si="12"/>
        <v>1</v>
      </c>
      <c r="J58" s="65">
        <f>VLOOKUP($A58,'Return Data'!$B$7:$R$2292,13,0)</f>
        <v>126.0806</v>
      </c>
      <c r="K58" s="66">
        <f t="shared" si="13"/>
        <v>1</v>
      </c>
      <c r="L58" s="65">
        <f>VLOOKUP($A58,'Return Data'!$B$7:$R$2292,17,0)</f>
        <v>47.988700000000001</v>
      </c>
      <c r="M58" s="66">
        <f t="shared" si="17"/>
        <v>6</v>
      </c>
      <c r="N58" s="65"/>
      <c r="O58" s="66"/>
      <c r="P58" s="65"/>
      <c r="Q58" s="66"/>
      <c r="R58" s="65">
        <f>VLOOKUP($A58,'Return Data'!$B$7:$R$2292,16,0)</f>
        <v>10.9176</v>
      </c>
      <c r="S58" s="67">
        <f t="shared" si="16"/>
        <v>57</v>
      </c>
    </row>
    <row r="59" spans="1:19" x14ac:dyDescent="0.3">
      <c r="A59" s="63" t="s">
        <v>317</v>
      </c>
      <c r="B59" s="64">
        <f>VLOOKUP($A59,'Return Data'!$B$7:$R$2292,3,0)</f>
        <v>44482</v>
      </c>
      <c r="C59" s="65">
        <f>VLOOKUP($A59,'Return Data'!$B$7:$R$2292,4,0)</f>
        <v>16.2058</v>
      </c>
      <c r="D59" s="65">
        <f>VLOOKUP($A59,'Return Data'!$B$7:$R$2292,10,0)</f>
        <v>14.1205</v>
      </c>
      <c r="E59" s="66">
        <f t="shared" si="10"/>
        <v>26</v>
      </c>
      <c r="F59" s="65">
        <f>VLOOKUP($A59,'Return Data'!$B$7:$R$2292,11,0)</f>
        <v>58.009799999999998</v>
      </c>
      <c r="G59" s="66">
        <f t="shared" si="11"/>
        <v>2</v>
      </c>
      <c r="H59" s="65">
        <f>VLOOKUP($A59,'Return Data'!$B$7:$R$2292,12,0)</f>
        <v>71.782600000000002</v>
      </c>
      <c r="I59" s="66">
        <f t="shared" si="12"/>
        <v>2</v>
      </c>
      <c r="J59" s="65">
        <f>VLOOKUP($A59,'Return Data'!$B$7:$R$2292,13,0)</f>
        <v>121.9</v>
      </c>
      <c r="K59" s="66">
        <f t="shared" si="13"/>
        <v>2</v>
      </c>
      <c r="L59" s="65">
        <f>VLOOKUP($A59,'Return Data'!$B$7:$R$2292,17,0)</f>
        <v>48.042499999999997</v>
      </c>
      <c r="M59" s="66">
        <f t="shared" si="17"/>
        <v>5</v>
      </c>
      <c r="N59" s="65">
        <f>VLOOKUP($A59,'Return Data'!$B$7:$R$2292,14,0)</f>
        <v>24.283799999999999</v>
      </c>
      <c r="O59" s="66">
        <f>RANK(N59,N$8:N$73,0)</f>
        <v>16</v>
      </c>
      <c r="P59" s="65"/>
      <c r="Q59" s="66"/>
      <c r="R59" s="65">
        <f>VLOOKUP($A59,'Return Data'!$B$7:$R$2292,16,0)</f>
        <v>11.9505</v>
      </c>
      <c r="S59" s="67">
        <f t="shared" si="16"/>
        <v>53</v>
      </c>
    </row>
    <row r="60" spans="1:19" x14ac:dyDescent="0.3">
      <c r="A60" s="63" t="s">
        <v>318</v>
      </c>
      <c r="B60" s="64">
        <f>VLOOKUP($A60,'Return Data'!$B$7:$R$2292,3,0)</f>
        <v>44482</v>
      </c>
      <c r="C60" s="65">
        <f>VLOOKUP($A60,'Return Data'!$B$7:$R$2292,4,0)</f>
        <v>15.212400000000001</v>
      </c>
      <c r="D60" s="65">
        <f>VLOOKUP($A60,'Return Data'!$B$7:$R$2292,10,0)</f>
        <v>11.6343</v>
      </c>
      <c r="E60" s="66">
        <f t="shared" si="10"/>
        <v>45</v>
      </c>
      <c r="F60" s="65">
        <f>VLOOKUP($A60,'Return Data'!$B$7:$R$2292,11,0)</f>
        <v>50.458399999999997</v>
      </c>
      <c r="G60" s="66">
        <f t="shared" si="11"/>
        <v>5</v>
      </c>
      <c r="H60" s="65">
        <f>VLOOKUP($A60,'Return Data'!$B$7:$R$2292,12,0)</f>
        <v>62.633400000000002</v>
      </c>
      <c r="I60" s="66">
        <f t="shared" si="12"/>
        <v>5</v>
      </c>
      <c r="J60" s="65">
        <f>VLOOKUP($A60,'Return Data'!$B$7:$R$2292,13,0)</f>
        <v>107.9134</v>
      </c>
      <c r="K60" s="66">
        <f t="shared" si="13"/>
        <v>5</v>
      </c>
      <c r="L60" s="65">
        <f>VLOOKUP($A60,'Return Data'!$B$7:$R$2292,17,0)</f>
        <v>42.469700000000003</v>
      </c>
      <c r="M60" s="66">
        <f t="shared" si="17"/>
        <v>12</v>
      </c>
      <c r="N60" s="65"/>
      <c r="O60" s="66"/>
      <c r="P60" s="65"/>
      <c r="Q60" s="66"/>
      <c r="R60" s="65">
        <f>VLOOKUP($A60,'Return Data'!$B$7:$R$2292,16,0)</f>
        <v>12.552</v>
      </c>
      <c r="S60" s="67">
        <f t="shared" si="16"/>
        <v>50</v>
      </c>
    </row>
    <row r="61" spans="1:19" x14ac:dyDescent="0.3">
      <c r="A61" s="63" t="s">
        <v>319</v>
      </c>
      <c r="B61" s="64">
        <f>VLOOKUP($A61,'Return Data'!$B$7:$R$2292,3,0)</f>
        <v>44482</v>
      </c>
      <c r="C61" s="65">
        <f>VLOOKUP($A61,'Return Data'!$B$7:$R$2292,4,0)</f>
        <v>23.98</v>
      </c>
      <c r="D61" s="65">
        <f>VLOOKUP($A61,'Return Data'!$B$7:$R$2292,10,0)</f>
        <v>12.4961</v>
      </c>
      <c r="E61" s="66">
        <f t="shared" si="10"/>
        <v>39</v>
      </c>
      <c r="F61" s="65">
        <f>VLOOKUP($A61,'Return Data'!$B$7:$R$2292,11,0)</f>
        <v>26.850100000000001</v>
      </c>
      <c r="G61" s="66">
        <f t="shared" si="11"/>
        <v>47</v>
      </c>
      <c r="H61" s="65">
        <f>VLOOKUP($A61,'Return Data'!$B$7:$R$2292,12,0)</f>
        <v>27.990300000000001</v>
      </c>
      <c r="I61" s="66">
        <f t="shared" si="12"/>
        <v>45</v>
      </c>
      <c r="J61" s="65">
        <f>VLOOKUP($A61,'Return Data'!$B$7:$R$2292,13,0)</f>
        <v>57.948099999999997</v>
      </c>
      <c r="K61" s="66">
        <f t="shared" si="13"/>
        <v>43</v>
      </c>
      <c r="L61" s="65">
        <f>VLOOKUP($A61,'Return Data'!$B$7:$R$2292,17,0)</f>
        <v>30.454899999999999</v>
      </c>
      <c r="M61" s="66">
        <f t="shared" si="17"/>
        <v>31</v>
      </c>
      <c r="N61" s="65">
        <f>VLOOKUP($A61,'Return Data'!$B$7:$R$2292,14,0)</f>
        <v>20.777100000000001</v>
      </c>
      <c r="O61" s="66">
        <f>RANK(N61,N$8:N$73,0)</f>
        <v>30</v>
      </c>
      <c r="P61" s="65"/>
      <c r="Q61" s="66"/>
      <c r="R61" s="65">
        <f>VLOOKUP($A61,'Return Data'!$B$7:$R$2292,16,0)</f>
        <v>17.0121</v>
      </c>
      <c r="S61" s="67">
        <f t="shared" si="16"/>
        <v>25</v>
      </c>
    </row>
    <row r="62" spans="1:19" x14ac:dyDescent="0.3">
      <c r="A62" s="63" t="s">
        <v>320</v>
      </c>
      <c r="B62" s="64">
        <f>VLOOKUP($A62,'Return Data'!$B$7:$R$2292,3,0)</f>
        <v>44482</v>
      </c>
      <c r="C62" s="65">
        <f>VLOOKUP($A62,'Return Data'!$B$7:$R$2292,4,0)</f>
        <v>21.991599999999998</v>
      </c>
      <c r="D62" s="65">
        <f>VLOOKUP($A62,'Return Data'!$B$7:$R$2292,10,0)</f>
        <v>12.418799999999999</v>
      </c>
      <c r="E62" s="66">
        <f t="shared" si="10"/>
        <v>40</v>
      </c>
      <c r="F62" s="65">
        <f>VLOOKUP($A62,'Return Data'!$B$7:$R$2292,11,0)</f>
        <v>27.061800000000002</v>
      </c>
      <c r="G62" s="66">
        <f t="shared" si="11"/>
        <v>46</v>
      </c>
      <c r="H62" s="65">
        <f>VLOOKUP($A62,'Return Data'!$B$7:$R$2292,12,0)</f>
        <v>28.2197</v>
      </c>
      <c r="I62" s="66">
        <f t="shared" si="12"/>
        <v>44</v>
      </c>
      <c r="J62" s="65">
        <f>VLOOKUP($A62,'Return Data'!$B$7:$R$2292,13,0)</f>
        <v>59.524700000000003</v>
      </c>
      <c r="K62" s="66">
        <f t="shared" si="13"/>
        <v>39</v>
      </c>
      <c r="L62" s="65">
        <f>VLOOKUP($A62,'Return Data'!$B$7:$R$2292,17,0)</f>
        <v>30.0581</v>
      </c>
      <c r="M62" s="66">
        <f t="shared" si="17"/>
        <v>33</v>
      </c>
      <c r="N62" s="65">
        <f>VLOOKUP($A62,'Return Data'!$B$7:$R$2292,14,0)</f>
        <v>20.324000000000002</v>
      </c>
      <c r="O62" s="66">
        <f>RANK(N62,N$8:N$73,0)</f>
        <v>34</v>
      </c>
      <c r="P62" s="65">
        <f>VLOOKUP($A62,'Return Data'!$B$7:$R$2292,15,0)</f>
        <v>14.547599999999999</v>
      </c>
      <c r="Q62" s="66">
        <f>RANK(P62,P$8:P$73,0)</f>
        <v>24</v>
      </c>
      <c r="R62" s="65">
        <f>VLOOKUP($A62,'Return Data'!$B$7:$R$2292,16,0)</f>
        <v>12.7727</v>
      </c>
      <c r="S62" s="67">
        <f t="shared" si="16"/>
        <v>48</v>
      </c>
    </row>
    <row r="63" spans="1:19" x14ac:dyDescent="0.3">
      <c r="A63" s="63" t="s">
        <v>321</v>
      </c>
      <c r="B63" s="64">
        <f>VLOOKUP($A63,'Return Data'!$B$7:$R$2292,3,0)</f>
        <v>44482</v>
      </c>
      <c r="C63" s="65">
        <f>VLOOKUP($A63,'Return Data'!$B$7:$R$2292,4,0)</f>
        <v>17.611999999999998</v>
      </c>
      <c r="D63" s="65">
        <f>VLOOKUP($A63,'Return Data'!$B$7:$R$2292,10,0)</f>
        <v>11.3127</v>
      </c>
      <c r="E63" s="66">
        <f t="shared" si="10"/>
        <v>50</v>
      </c>
      <c r="F63" s="65">
        <f>VLOOKUP($A63,'Return Data'!$B$7:$R$2292,11,0)</f>
        <v>48.985300000000002</v>
      </c>
      <c r="G63" s="66">
        <f t="shared" si="11"/>
        <v>7</v>
      </c>
      <c r="H63" s="65">
        <f>VLOOKUP($A63,'Return Data'!$B$7:$R$2292,12,0)</f>
        <v>60.094499999999996</v>
      </c>
      <c r="I63" s="66">
        <f t="shared" si="12"/>
        <v>7</v>
      </c>
      <c r="J63" s="65">
        <f>VLOOKUP($A63,'Return Data'!$B$7:$R$2292,13,0)</f>
        <v>106.24639999999999</v>
      </c>
      <c r="K63" s="66">
        <f t="shared" si="13"/>
        <v>7</v>
      </c>
      <c r="L63" s="65">
        <f>VLOOKUP($A63,'Return Data'!$B$7:$R$2292,17,0)</f>
        <v>42.479300000000002</v>
      </c>
      <c r="M63" s="66">
        <f t="shared" si="17"/>
        <v>11</v>
      </c>
      <c r="N63" s="65"/>
      <c r="O63" s="66"/>
      <c r="P63" s="65"/>
      <c r="Q63" s="66"/>
      <c r="R63" s="65">
        <f>VLOOKUP($A63,'Return Data'!$B$7:$R$2292,16,0)</f>
        <v>18.752400000000002</v>
      </c>
      <c r="S63" s="67">
        <f t="shared" si="16"/>
        <v>19</v>
      </c>
    </row>
    <row r="64" spans="1:19" x14ac:dyDescent="0.3">
      <c r="A64" s="63" t="s">
        <v>322</v>
      </c>
      <c r="B64" s="64">
        <f>VLOOKUP($A64,'Return Data'!$B$7:$R$2292,3,0)</f>
        <v>44482</v>
      </c>
      <c r="C64" s="65">
        <f>VLOOKUP($A64,'Return Data'!$B$7:$R$2292,4,0)</f>
        <v>28.767399999999999</v>
      </c>
      <c r="D64" s="65">
        <f>VLOOKUP($A64,'Return Data'!$B$7:$R$2292,10,0)</f>
        <v>14.513500000000001</v>
      </c>
      <c r="E64" s="66">
        <f t="shared" si="10"/>
        <v>23</v>
      </c>
      <c r="F64" s="65">
        <f>VLOOKUP($A64,'Return Data'!$B$7:$R$2292,11,0)</f>
        <v>26.411799999999999</v>
      </c>
      <c r="G64" s="66">
        <f t="shared" si="11"/>
        <v>49</v>
      </c>
      <c r="H64" s="65">
        <f>VLOOKUP($A64,'Return Data'!$B$7:$R$2292,12,0)</f>
        <v>27.181899999999999</v>
      </c>
      <c r="I64" s="66">
        <f t="shared" si="12"/>
        <v>48</v>
      </c>
      <c r="J64" s="65">
        <f>VLOOKUP($A64,'Return Data'!$B$7:$R$2292,13,0)</f>
        <v>55.754600000000003</v>
      </c>
      <c r="K64" s="66">
        <f t="shared" si="13"/>
        <v>46</v>
      </c>
      <c r="L64" s="65">
        <f>VLOOKUP($A64,'Return Data'!$B$7:$R$2292,17,0)</f>
        <v>26.622699999999998</v>
      </c>
      <c r="M64" s="66">
        <f t="shared" si="17"/>
        <v>43</v>
      </c>
      <c r="N64" s="65">
        <f>VLOOKUP($A64,'Return Data'!$B$7:$R$2292,14,0)</f>
        <v>21.769100000000002</v>
      </c>
      <c r="O64" s="66">
        <f t="shared" ref="O64:O69" si="18">RANK(N64,N$8:N$73,0)</f>
        <v>25</v>
      </c>
      <c r="P64" s="65">
        <f>VLOOKUP($A64,'Return Data'!$B$7:$R$2292,15,0)</f>
        <v>15.4902</v>
      </c>
      <c r="Q64" s="66">
        <f>RANK(P64,P$8:P$73,0)</f>
        <v>19</v>
      </c>
      <c r="R64" s="65">
        <f>VLOOKUP($A64,'Return Data'!$B$7:$R$2292,16,0)</f>
        <v>16.280200000000001</v>
      </c>
      <c r="S64" s="67">
        <f t="shared" si="16"/>
        <v>29</v>
      </c>
    </row>
    <row r="65" spans="1:19" x14ac:dyDescent="0.3">
      <c r="A65" s="63" t="s">
        <v>323</v>
      </c>
      <c r="B65" s="64">
        <f>VLOOKUP($A65,'Return Data'!$B$7:$R$2292,3,0)</f>
        <v>44482</v>
      </c>
      <c r="C65" s="65">
        <f>VLOOKUP($A65,'Return Data'!$B$7:$R$2292,4,0)</f>
        <v>179.377462433125</v>
      </c>
      <c r="D65" s="65">
        <f>VLOOKUP($A65,'Return Data'!$B$7:$R$2292,10,0)</f>
        <v>11.0777</v>
      </c>
      <c r="E65" s="66">
        <f t="shared" si="10"/>
        <v>52</v>
      </c>
      <c r="F65" s="65">
        <f>VLOOKUP($A65,'Return Data'!$B$7:$R$2292,11,0)</f>
        <v>24.101700000000001</v>
      </c>
      <c r="G65" s="66">
        <f t="shared" si="11"/>
        <v>54</v>
      </c>
      <c r="H65" s="65">
        <f>VLOOKUP($A65,'Return Data'!$B$7:$R$2292,12,0)</f>
        <v>22.9648</v>
      </c>
      <c r="I65" s="66">
        <f t="shared" si="12"/>
        <v>56</v>
      </c>
      <c r="J65" s="65">
        <f>VLOOKUP($A65,'Return Data'!$B$7:$R$2292,13,0)</f>
        <v>43.314700000000002</v>
      </c>
      <c r="K65" s="66">
        <f t="shared" si="13"/>
        <v>59</v>
      </c>
      <c r="L65" s="65">
        <f>VLOOKUP($A65,'Return Data'!$B$7:$R$2292,17,0)</f>
        <v>24.531099999999999</v>
      </c>
      <c r="M65" s="66">
        <f t="shared" si="17"/>
        <v>51</v>
      </c>
      <c r="N65" s="65">
        <f>VLOOKUP($A65,'Return Data'!$B$7:$R$2292,14,0)</f>
        <v>17.1097</v>
      </c>
      <c r="O65" s="66">
        <f t="shared" si="18"/>
        <v>42</v>
      </c>
      <c r="P65" s="65">
        <f>VLOOKUP($A65,'Return Data'!$B$7:$R$2292,15,0)</f>
        <v>15.1037</v>
      </c>
      <c r="Q65" s="66">
        <f>RANK(P65,P$8:P$73,0)</f>
        <v>21</v>
      </c>
      <c r="R65" s="65">
        <f>VLOOKUP($A65,'Return Data'!$B$7:$R$2292,16,0)</f>
        <v>11.9604</v>
      </c>
      <c r="S65" s="67">
        <f t="shared" si="16"/>
        <v>52</v>
      </c>
    </row>
    <row r="66" spans="1:19" x14ac:dyDescent="0.3">
      <c r="A66" s="63" t="s">
        <v>324</v>
      </c>
      <c r="B66" s="64">
        <f>VLOOKUP($A66,'Return Data'!$B$7:$R$2292,3,0)</f>
        <v>44482</v>
      </c>
      <c r="C66" s="65">
        <f>VLOOKUP($A66,'Return Data'!$B$7:$R$2292,4,0)</f>
        <v>43.54</v>
      </c>
      <c r="D66" s="65">
        <f>VLOOKUP($A66,'Return Data'!$B$7:$R$2292,10,0)</f>
        <v>15.7979</v>
      </c>
      <c r="E66" s="66">
        <f t="shared" si="10"/>
        <v>11</v>
      </c>
      <c r="F66" s="65">
        <f>VLOOKUP($A66,'Return Data'!$B$7:$R$2292,11,0)</f>
        <v>32.865400000000001</v>
      </c>
      <c r="G66" s="66">
        <f t="shared" si="11"/>
        <v>16</v>
      </c>
      <c r="H66" s="65">
        <f>VLOOKUP($A66,'Return Data'!$B$7:$R$2292,12,0)</f>
        <v>33.927999999999997</v>
      </c>
      <c r="I66" s="66">
        <f t="shared" si="12"/>
        <v>22</v>
      </c>
      <c r="J66" s="65">
        <f>VLOOKUP($A66,'Return Data'!$B$7:$R$2292,13,0)</f>
        <v>62.584000000000003</v>
      </c>
      <c r="K66" s="66">
        <f t="shared" si="13"/>
        <v>33</v>
      </c>
      <c r="L66" s="65">
        <f>VLOOKUP($A66,'Return Data'!$B$7:$R$2292,17,0)</f>
        <v>33.67</v>
      </c>
      <c r="M66" s="66">
        <f t="shared" si="17"/>
        <v>21</v>
      </c>
      <c r="N66" s="65">
        <f>VLOOKUP($A66,'Return Data'!$B$7:$R$2292,14,0)</f>
        <v>24.842099999999999</v>
      </c>
      <c r="O66" s="66">
        <f t="shared" si="18"/>
        <v>14</v>
      </c>
      <c r="P66" s="65">
        <f>VLOOKUP($A66,'Return Data'!$B$7:$R$2292,15,0)</f>
        <v>15.8346</v>
      </c>
      <c r="Q66" s="66">
        <f>RANK(P66,P$8:P$73,0)</f>
        <v>16</v>
      </c>
      <c r="R66" s="65">
        <f>VLOOKUP($A66,'Return Data'!$B$7:$R$2292,16,0)</f>
        <v>16.1721</v>
      </c>
      <c r="S66" s="67">
        <f t="shared" si="16"/>
        <v>30</v>
      </c>
    </row>
    <row r="67" spans="1:19" x14ac:dyDescent="0.3">
      <c r="A67" s="63" t="s">
        <v>325</v>
      </c>
      <c r="B67" s="64">
        <f>VLOOKUP($A67,'Return Data'!$B$7:$R$2292,3,0)</f>
        <v>0</v>
      </c>
      <c r="C67" s="65">
        <f>VLOOKUP($A67,'Return Data'!$B$7:$R$2292,4,0)</f>
        <v>0</v>
      </c>
      <c r="D67" s="65">
        <f>VLOOKUP($A67,'Return Data'!$B$7:$R$2292,10,0)</f>
        <v>0</v>
      </c>
      <c r="E67" s="66">
        <f t="shared" si="10"/>
        <v>62</v>
      </c>
      <c r="F67" s="65">
        <f>VLOOKUP($A67,'Return Data'!$B$7:$R$2292,11,0)</f>
        <v>0</v>
      </c>
      <c r="G67" s="66">
        <f t="shared" si="11"/>
        <v>62</v>
      </c>
      <c r="H67" s="65">
        <f>VLOOKUP($A67,'Return Data'!$B$7:$R$2292,12,0)</f>
        <v>0</v>
      </c>
      <c r="I67" s="66">
        <f t="shared" si="12"/>
        <v>62</v>
      </c>
      <c r="J67" s="65">
        <f>VLOOKUP($A67,'Return Data'!$B$7:$R$2292,13,0)</f>
        <v>0</v>
      </c>
      <c r="K67" s="66">
        <f t="shared" si="13"/>
        <v>62</v>
      </c>
      <c r="L67" s="65">
        <f>VLOOKUP($A67,'Return Data'!$B$7:$R$2292,17,0)</f>
        <v>0</v>
      </c>
      <c r="M67" s="66">
        <f t="shared" si="17"/>
        <v>59</v>
      </c>
      <c r="N67" s="65">
        <f>VLOOKUP($A67,'Return Data'!$B$7:$R$2292,14,0)</f>
        <v>0</v>
      </c>
      <c r="O67" s="66">
        <f t="shared" si="18"/>
        <v>50</v>
      </c>
      <c r="P67" s="65"/>
      <c r="Q67" s="66"/>
      <c r="R67" s="65">
        <f>VLOOKUP($A67,'Return Data'!$B$7:$R$2292,16,0)</f>
        <v>0</v>
      </c>
      <c r="S67" s="67">
        <f t="shared" si="16"/>
        <v>62</v>
      </c>
    </row>
    <row r="68" spans="1:19" x14ac:dyDescent="0.3">
      <c r="A68" s="63" t="s">
        <v>326</v>
      </c>
      <c r="B68" s="64">
        <f>VLOOKUP($A68,'Return Data'!$B$7:$R$2292,3,0)</f>
        <v>0</v>
      </c>
      <c r="C68" s="65">
        <f>VLOOKUP($A68,'Return Data'!$B$7:$R$2292,4,0)</f>
        <v>0</v>
      </c>
      <c r="D68" s="65">
        <f>VLOOKUP($A68,'Return Data'!$B$7:$R$2292,10,0)</f>
        <v>0</v>
      </c>
      <c r="E68" s="66">
        <f t="shared" si="10"/>
        <v>62</v>
      </c>
      <c r="F68" s="65">
        <f>VLOOKUP($A68,'Return Data'!$B$7:$R$2292,11,0)</f>
        <v>0</v>
      </c>
      <c r="G68" s="66">
        <f t="shared" si="11"/>
        <v>62</v>
      </c>
      <c r="H68" s="65">
        <f>VLOOKUP($A68,'Return Data'!$B$7:$R$2292,12,0)</f>
        <v>0</v>
      </c>
      <c r="I68" s="66">
        <f t="shared" si="12"/>
        <v>62</v>
      </c>
      <c r="J68" s="65">
        <f>VLOOKUP($A68,'Return Data'!$B$7:$R$2292,13,0)</f>
        <v>0</v>
      </c>
      <c r="K68" s="66">
        <f t="shared" si="13"/>
        <v>62</v>
      </c>
      <c r="L68" s="65">
        <f>VLOOKUP($A68,'Return Data'!$B$7:$R$2292,17,0)</f>
        <v>0</v>
      </c>
      <c r="M68" s="66">
        <f t="shared" si="17"/>
        <v>59</v>
      </c>
      <c r="N68" s="65">
        <f>VLOOKUP($A68,'Return Data'!$B$7:$R$2292,14,0)</f>
        <v>0</v>
      </c>
      <c r="O68" s="66">
        <f t="shared" si="18"/>
        <v>50</v>
      </c>
      <c r="P68" s="65"/>
      <c r="Q68" s="66"/>
      <c r="R68" s="65">
        <f>VLOOKUP($A68,'Return Data'!$B$7:$R$2292,16,0)</f>
        <v>0</v>
      </c>
      <c r="S68" s="67">
        <f t="shared" si="16"/>
        <v>62</v>
      </c>
    </row>
    <row r="69" spans="1:19" x14ac:dyDescent="0.3">
      <c r="A69" s="63" t="s">
        <v>327</v>
      </c>
      <c r="B69" s="64">
        <f>VLOOKUP($A69,'Return Data'!$B$7:$R$2292,3,0)</f>
        <v>0</v>
      </c>
      <c r="C69" s="65">
        <f>VLOOKUP($A69,'Return Data'!$B$7:$R$2292,4,0)</f>
        <v>0</v>
      </c>
      <c r="D69" s="65">
        <f>VLOOKUP($A69,'Return Data'!$B$7:$R$2292,10,0)</f>
        <v>0</v>
      </c>
      <c r="E69" s="66">
        <f t="shared" si="10"/>
        <v>62</v>
      </c>
      <c r="F69" s="65">
        <f>VLOOKUP($A69,'Return Data'!$B$7:$R$2292,11,0)</f>
        <v>0</v>
      </c>
      <c r="G69" s="66">
        <f t="shared" si="11"/>
        <v>62</v>
      </c>
      <c r="H69" s="65">
        <f>VLOOKUP($A69,'Return Data'!$B$7:$R$2292,12,0)</f>
        <v>0</v>
      </c>
      <c r="I69" s="66">
        <f t="shared" si="12"/>
        <v>62</v>
      </c>
      <c r="J69" s="65">
        <f>VLOOKUP($A69,'Return Data'!$B$7:$R$2292,13,0)</f>
        <v>0</v>
      </c>
      <c r="K69" s="66">
        <f t="shared" si="13"/>
        <v>62</v>
      </c>
      <c r="L69" s="65">
        <f>VLOOKUP($A69,'Return Data'!$B$7:$R$2292,17,0)</f>
        <v>0</v>
      </c>
      <c r="M69" s="66">
        <f t="shared" si="17"/>
        <v>59</v>
      </c>
      <c r="N69" s="65">
        <f>VLOOKUP($A69,'Return Data'!$B$7:$R$2292,14,0)</f>
        <v>0</v>
      </c>
      <c r="O69" s="66">
        <f t="shared" si="18"/>
        <v>50</v>
      </c>
      <c r="P69" s="65"/>
      <c r="Q69" s="66"/>
      <c r="R69" s="65">
        <f>VLOOKUP($A69,'Return Data'!$B$7:$R$2292,16,0)</f>
        <v>0</v>
      </c>
      <c r="S69" s="67">
        <f t="shared" si="16"/>
        <v>62</v>
      </c>
    </row>
    <row r="70" spans="1:19" x14ac:dyDescent="0.3">
      <c r="A70" s="63" t="s">
        <v>328</v>
      </c>
      <c r="B70" s="64">
        <f>VLOOKUP($A70,'Return Data'!$B$7:$R$2292,3,0)</f>
        <v>0</v>
      </c>
      <c r="C70" s="65">
        <f>VLOOKUP($A70,'Return Data'!$B$7:$R$2292,4,0)</f>
        <v>0</v>
      </c>
      <c r="D70" s="65">
        <f>VLOOKUP($A70,'Return Data'!$B$7:$R$2292,10,0)</f>
        <v>0</v>
      </c>
      <c r="E70" s="66">
        <f t="shared" si="10"/>
        <v>62</v>
      </c>
      <c r="F70" s="65">
        <f>VLOOKUP($A70,'Return Data'!$B$7:$R$2292,11,0)</f>
        <v>0</v>
      </c>
      <c r="G70" s="66">
        <f t="shared" si="11"/>
        <v>62</v>
      </c>
      <c r="H70" s="65">
        <f>VLOOKUP($A70,'Return Data'!$B$7:$R$2292,12,0)</f>
        <v>0</v>
      </c>
      <c r="I70" s="66">
        <f t="shared" si="12"/>
        <v>62</v>
      </c>
      <c r="J70" s="65">
        <f>VLOOKUP($A70,'Return Data'!$B$7:$R$2292,13,0)</f>
        <v>0</v>
      </c>
      <c r="K70" s="66">
        <f t="shared" si="13"/>
        <v>62</v>
      </c>
      <c r="L70" s="65">
        <f>VLOOKUP($A70,'Return Data'!$B$7:$R$2292,17,0)</f>
        <v>0</v>
      </c>
      <c r="M70" s="66">
        <f t="shared" si="17"/>
        <v>59</v>
      </c>
      <c r="N70" s="65"/>
      <c r="O70" s="66"/>
      <c r="P70" s="65"/>
      <c r="Q70" s="66"/>
      <c r="R70" s="65">
        <f>VLOOKUP($A70,'Return Data'!$B$7:$R$2292,16,0)</f>
        <v>0</v>
      </c>
      <c r="S70" s="67">
        <f t="shared" si="16"/>
        <v>62</v>
      </c>
    </row>
    <row r="71" spans="1:19" x14ac:dyDescent="0.3">
      <c r="A71" s="63" t="s">
        <v>329</v>
      </c>
      <c r="B71" s="64">
        <f>VLOOKUP($A71,'Return Data'!$B$7:$R$2292,3,0)</f>
        <v>0</v>
      </c>
      <c r="C71" s="65">
        <f>VLOOKUP($A71,'Return Data'!$B$7:$R$2292,4,0)</f>
        <v>0</v>
      </c>
      <c r="D71" s="65">
        <f>VLOOKUP($A71,'Return Data'!$B$7:$R$2292,10,0)</f>
        <v>0</v>
      </c>
      <c r="E71" s="66">
        <f t="shared" si="10"/>
        <v>62</v>
      </c>
      <c r="F71" s="65">
        <f>VLOOKUP($A71,'Return Data'!$B$7:$R$2292,11,0)</f>
        <v>0</v>
      </c>
      <c r="G71" s="66">
        <f t="shared" si="11"/>
        <v>62</v>
      </c>
      <c r="H71" s="65">
        <f>VLOOKUP($A71,'Return Data'!$B$7:$R$2292,12,0)</f>
        <v>0</v>
      </c>
      <c r="I71" s="66">
        <f t="shared" si="12"/>
        <v>62</v>
      </c>
      <c r="J71" s="65">
        <f>VLOOKUP($A71,'Return Data'!$B$7:$R$2292,13,0)</f>
        <v>0</v>
      </c>
      <c r="K71" s="66">
        <f t="shared" si="13"/>
        <v>62</v>
      </c>
      <c r="L71" s="65">
        <f>VLOOKUP($A71,'Return Data'!$B$7:$R$2292,17,0)</f>
        <v>0</v>
      </c>
      <c r="M71" s="66">
        <f t="shared" si="17"/>
        <v>59</v>
      </c>
      <c r="N71" s="65"/>
      <c r="O71" s="66"/>
      <c r="P71" s="65"/>
      <c r="Q71" s="66"/>
      <c r="R71" s="65">
        <f>VLOOKUP($A71,'Return Data'!$B$7:$R$2292,16,0)</f>
        <v>0</v>
      </c>
      <c r="S71" s="67">
        <f t="shared" si="16"/>
        <v>62</v>
      </c>
    </row>
    <row r="72" spans="1:19" x14ac:dyDescent="0.3">
      <c r="A72" s="63" t="s">
        <v>330</v>
      </c>
      <c r="B72" s="64">
        <f>VLOOKUP($A72,'Return Data'!$B$7:$R$2292,3,0)</f>
        <v>44482</v>
      </c>
      <c r="C72" s="65">
        <f>VLOOKUP($A72,'Return Data'!$B$7:$R$2292,4,0)</f>
        <v>150.3075</v>
      </c>
      <c r="D72" s="65">
        <f>VLOOKUP($A72,'Return Data'!$B$7:$R$2292,10,0)</f>
        <v>13.589499999999999</v>
      </c>
      <c r="E72" s="66">
        <f t="shared" ref="E72:E73" si="19">RANK(D72,D$8:D$73,0)</f>
        <v>29</v>
      </c>
      <c r="F72" s="65">
        <f>VLOOKUP($A72,'Return Data'!$B$7:$R$2292,11,0)</f>
        <v>29.211200000000002</v>
      </c>
      <c r="G72" s="66">
        <f t="shared" ref="G72:G73" si="20">RANK(F72,F$8:F$73,0)</f>
        <v>33</v>
      </c>
      <c r="H72" s="65">
        <f>VLOOKUP($A72,'Return Data'!$B$7:$R$2292,12,0)</f>
        <v>28.429400000000001</v>
      </c>
      <c r="I72" s="66">
        <f t="shared" ref="I72:I73" si="21">RANK(H72,H$8:H$73,0)</f>
        <v>42</v>
      </c>
      <c r="J72" s="65">
        <f>VLOOKUP($A72,'Return Data'!$B$7:$R$2292,13,0)</f>
        <v>65.346800000000002</v>
      </c>
      <c r="K72" s="66">
        <f t="shared" ref="K72:K73" si="22">RANK(J72,J$8:J$73,0)</f>
        <v>27</v>
      </c>
      <c r="L72" s="65">
        <f>VLOOKUP($A72,'Return Data'!$B$7:$R$2292,17,0)</f>
        <v>33.884599999999999</v>
      </c>
      <c r="M72" s="66">
        <f t="shared" si="17"/>
        <v>20</v>
      </c>
      <c r="N72" s="65">
        <f>VLOOKUP($A72,'Return Data'!$B$7:$R$2292,14,0)</f>
        <v>23.649000000000001</v>
      </c>
      <c r="O72" s="66">
        <f>RANK(N72,N$8:N$73,0)</f>
        <v>18</v>
      </c>
      <c r="P72" s="65">
        <f>VLOOKUP($A72,'Return Data'!$B$7:$R$2292,15,0)</f>
        <v>16.400400000000001</v>
      </c>
      <c r="Q72" s="66">
        <f>RANK(P72,P$8:P$73,0)</f>
        <v>13</v>
      </c>
      <c r="R72" s="65">
        <f>VLOOKUP($A72,'Return Data'!$B$7:$R$2292,16,0)</f>
        <v>12.8034</v>
      </c>
      <c r="S72" s="67">
        <f t="shared" ref="S72:S73" si="23">RANK(R72,R$8:R$73,0)</f>
        <v>47</v>
      </c>
    </row>
    <row r="73" spans="1:19" x14ac:dyDescent="0.3">
      <c r="A73" s="63" t="s">
        <v>331</v>
      </c>
      <c r="B73" s="64">
        <f>VLOOKUP($A73,'Return Data'!$B$7:$R$2292,3,0)</f>
        <v>44482</v>
      </c>
      <c r="C73" s="65">
        <f>VLOOKUP($A73,'Return Data'!$B$7:$R$2292,4,0)</f>
        <v>235.85698433347099</v>
      </c>
      <c r="D73" s="65">
        <f>VLOOKUP($A73,'Return Data'!$B$7:$R$2292,10,0)</f>
        <v>13.262</v>
      </c>
      <c r="E73" s="66">
        <f t="shared" si="19"/>
        <v>36</v>
      </c>
      <c r="F73" s="65">
        <f>VLOOKUP($A73,'Return Data'!$B$7:$R$2292,11,0)</f>
        <v>26.260300000000001</v>
      </c>
      <c r="G73" s="66">
        <f t="shared" si="20"/>
        <v>50</v>
      </c>
      <c r="H73" s="65">
        <f>VLOOKUP($A73,'Return Data'!$B$7:$R$2292,12,0)</f>
        <v>26.125299999999999</v>
      </c>
      <c r="I73" s="66">
        <f t="shared" si="21"/>
        <v>52</v>
      </c>
      <c r="J73" s="65">
        <f>VLOOKUP($A73,'Return Data'!$B$7:$R$2292,13,0)</f>
        <v>54.3371</v>
      </c>
      <c r="K73" s="66">
        <f t="shared" si="22"/>
        <v>50</v>
      </c>
      <c r="L73" s="65">
        <f>VLOOKUP($A73,'Return Data'!$B$7:$R$2292,17,0)</f>
        <v>26.018000000000001</v>
      </c>
      <c r="M73" s="66">
        <f t="shared" si="17"/>
        <v>46</v>
      </c>
      <c r="N73" s="65">
        <f>VLOOKUP($A73,'Return Data'!$B$7:$R$2292,14,0)</f>
        <v>18.845400000000001</v>
      </c>
      <c r="O73" s="66">
        <f>RANK(N73,N$8:N$73,0)</f>
        <v>39</v>
      </c>
      <c r="P73" s="65">
        <f>VLOOKUP($A73,'Return Data'!$B$7:$R$2292,15,0)</f>
        <v>14.235799999999999</v>
      </c>
      <c r="Q73" s="66">
        <f>RANK(P73,P$8:P$73,0)</f>
        <v>26</v>
      </c>
      <c r="R73" s="65">
        <f>VLOOKUP($A73,'Return Data'!$B$7:$R$2292,16,0)</f>
        <v>18.566400000000002</v>
      </c>
      <c r="S73" s="67">
        <f t="shared" si="23"/>
        <v>20</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12.413509090909091</v>
      </c>
      <c r="E75" s="74"/>
      <c r="F75" s="75">
        <f>AVERAGE(F8:F73)</f>
        <v>29.609331818181811</v>
      </c>
      <c r="G75" s="74"/>
      <c r="H75" s="75">
        <f>AVERAGE(H8:H73)</f>
        <v>32.69553181818182</v>
      </c>
      <c r="I75" s="74"/>
      <c r="J75" s="75">
        <f>AVERAGE(J8:J73)</f>
        <v>62.69801363636364</v>
      </c>
      <c r="K75" s="74"/>
      <c r="L75" s="75">
        <f>AVERAGE(L8:L73)</f>
        <v>30.632930158730161</v>
      </c>
      <c r="M75" s="74"/>
      <c r="N75" s="75">
        <f>AVERAGE(N8:N73)</f>
        <v>21.567594230769227</v>
      </c>
      <c r="O75" s="74"/>
      <c r="P75" s="75">
        <f>AVERAGE(P8:P73)</f>
        <v>15.872958974358976</v>
      </c>
      <c r="Q75" s="74"/>
      <c r="R75" s="75">
        <f>AVERAGE(R8:R73)</f>
        <v>15.748089393939399</v>
      </c>
      <c r="S75" s="76"/>
    </row>
    <row r="76" spans="1:19" x14ac:dyDescent="0.3">
      <c r="A76" s="73" t="s">
        <v>28</v>
      </c>
      <c r="B76" s="74"/>
      <c r="C76" s="74"/>
      <c r="D76" s="75">
        <f>MIN(D8:D73)</f>
        <v>0</v>
      </c>
      <c r="E76" s="74"/>
      <c r="F76" s="75">
        <f>MIN(F8:F73)</f>
        <v>0</v>
      </c>
      <c r="G76" s="74"/>
      <c r="H76" s="75">
        <f>MIN(H8:H73)</f>
        <v>0</v>
      </c>
      <c r="I76" s="74"/>
      <c r="J76" s="75">
        <f>MIN(J8:J73)</f>
        <v>0</v>
      </c>
      <c r="K76" s="74"/>
      <c r="L76" s="75">
        <f>MIN(L8:L73)</f>
        <v>0</v>
      </c>
      <c r="M76" s="74"/>
      <c r="N76" s="75">
        <f>MIN(N8:N73)</f>
        <v>0</v>
      </c>
      <c r="O76" s="74"/>
      <c r="P76" s="75">
        <f>MIN(P8:P73)</f>
        <v>9.5894999999999992</v>
      </c>
      <c r="Q76" s="74"/>
      <c r="R76" s="75">
        <f>MIN(R8:R73)</f>
        <v>0</v>
      </c>
      <c r="S76" s="76"/>
    </row>
    <row r="77" spans="1:19" ht="15" thickBot="1" x14ac:dyDescent="0.35">
      <c r="A77" s="77" t="s">
        <v>29</v>
      </c>
      <c r="B77" s="78"/>
      <c r="C77" s="78"/>
      <c r="D77" s="79">
        <f>MAX(D8:D73)</f>
        <v>19.286200000000001</v>
      </c>
      <c r="E77" s="78"/>
      <c r="F77" s="79">
        <f>MAX(F8:F73)</f>
        <v>61.260399999999997</v>
      </c>
      <c r="G77" s="78"/>
      <c r="H77" s="79">
        <f>MAX(H8:H73)</f>
        <v>75.607200000000006</v>
      </c>
      <c r="I77" s="78"/>
      <c r="J77" s="79">
        <f>MAX(J8:J73)</f>
        <v>126.0806</v>
      </c>
      <c r="K77" s="78"/>
      <c r="L77" s="79">
        <f>MAX(L8:L73)</f>
        <v>59.225700000000003</v>
      </c>
      <c r="M77" s="78"/>
      <c r="N77" s="79">
        <f>MAX(N8:N73)</f>
        <v>40.604199999999999</v>
      </c>
      <c r="O77" s="78"/>
      <c r="P77" s="79">
        <f>MAX(P8:P73)</f>
        <v>26.4819</v>
      </c>
      <c r="Q77" s="78"/>
      <c r="R77" s="79">
        <f>MAX(R8:R73)</f>
        <v>34.213999999999999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Data'!$B$7:$R$2292,3,0)</f>
        <v>44482</v>
      </c>
      <c r="C8" s="65">
        <f>VLOOKUP($A8,'Return Data'!$B$7:$R$2292,4,0)</f>
        <v>14.18</v>
      </c>
      <c r="D8" s="65">
        <f>VLOOKUP($A8,'Return Data'!$B$7:$R$2292,8,0)</f>
        <v>5.6631999999999998</v>
      </c>
      <c r="E8" s="66">
        <f>RANK(D8,D$8:D$15,0)</f>
        <v>1</v>
      </c>
      <c r="F8" s="65">
        <f>VLOOKUP($A8,'Return Data'!$B$7:$R$2292,9,0)</f>
        <v>6.6967999999999996</v>
      </c>
      <c r="G8" s="66">
        <f t="shared" ref="G8" si="0">RANK(F8,F$8:F$15,0)</f>
        <v>2</v>
      </c>
      <c r="H8" s="65">
        <f>VLOOKUP($A8,'Return Data'!$B$7:$R$2292,10,0)</f>
        <v>21.3003</v>
      </c>
      <c r="I8" s="66">
        <f t="shared" ref="I8" si="1">RANK(H8,H$8:H$15,0)</f>
        <v>1</v>
      </c>
      <c r="J8" s="65">
        <f>VLOOKUP($A8,'Return Data'!$B$7:$R$2292,11,0)</f>
        <v>36.872599999999998</v>
      </c>
      <c r="K8" s="66">
        <f t="shared" ref="K8" si="2">RANK(J8,J$8:J$15,0)</f>
        <v>2</v>
      </c>
      <c r="L8" s="65"/>
      <c r="M8" s="66"/>
      <c r="N8" s="65"/>
      <c r="O8" s="66"/>
      <c r="P8" s="65">
        <f>VLOOKUP($A8,'Return Data'!$B$7:$R$2292,16,0)</f>
        <v>41.8</v>
      </c>
      <c r="Q8" s="67">
        <f>RANK(P8,P$8:P$15,0)</f>
        <v>3</v>
      </c>
    </row>
    <row r="9" spans="1:18" x14ac:dyDescent="0.3">
      <c r="A9" s="63" t="s">
        <v>377</v>
      </c>
      <c r="B9" s="64">
        <f>VLOOKUP($A9,'Return Data'!$B$7:$R$2292,3,0)</f>
        <v>44482</v>
      </c>
      <c r="C9" s="65">
        <f>VLOOKUP($A9,'Return Data'!$B$7:$R$2292,4,0)</f>
        <v>17.57</v>
      </c>
      <c r="D9" s="65">
        <f>VLOOKUP($A9,'Return Data'!$B$7:$R$2292,8,0)</f>
        <v>3.5966999999999998</v>
      </c>
      <c r="E9" s="66">
        <f t="shared" ref="E9:E15" si="3">RANK(D9,D$8:D$15,0)</f>
        <v>5</v>
      </c>
      <c r="F9" s="65">
        <f>VLOOKUP($A9,'Return Data'!$B$7:$R$2292,9,0)</f>
        <v>3.2921999999999998</v>
      </c>
      <c r="G9" s="66">
        <f t="shared" ref="G9" si="4">RANK(F9,F$8:F$15,0)</f>
        <v>6</v>
      </c>
      <c r="H9" s="65">
        <f>VLOOKUP($A9,'Return Data'!$B$7:$R$2292,10,0)</f>
        <v>15.668200000000001</v>
      </c>
      <c r="I9" s="66">
        <f t="shared" ref="I9" si="5">RANK(H9,H$8:H$15,0)</f>
        <v>4</v>
      </c>
      <c r="J9" s="65">
        <f>VLOOKUP($A9,'Return Data'!$B$7:$R$2292,11,0)</f>
        <v>26.402899999999999</v>
      </c>
      <c r="K9" s="66">
        <f t="shared" ref="K9" si="6">RANK(J9,J$8:J$15,0)</f>
        <v>4</v>
      </c>
      <c r="L9" s="65">
        <f>VLOOKUP($A9,'Return Data'!$B$7:$R$2292,12,0)</f>
        <v>25.9498</v>
      </c>
      <c r="M9" s="66">
        <f t="shared" ref="M9:M13" si="7">RANK(L9,L$8:L$15,0)</f>
        <v>4</v>
      </c>
      <c r="N9" s="65">
        <f>VLOOKUP($A9,'Return Data'!$B$7:$R$2292,13,0)</f>
        <v>57.0152</v>
      </c>
      <c r="O9" s="66">
        <f t="shared" ref="O9" si="8">RANK(N9,N$8:N$15,0)</f>
        <v>3</v>
      </c>
      <c r="P9" s="65">
        <f>VLOOKUP($A9,'Return Data'!$B$7:$R$2292,16,0)</f>
        <v>40.185200000000002</v>
      </c>
      <c r="Q9" s="67">
        <f t="shared" ref="Q9:Q15" si="9">RANK(P9,P$8:P$15,0)</f>
        <v>4</v>
      </c>
    </row>
    <row r="10" spans="1:18" x14ac:dyDescent="0.3">
      <c r="A10" s="63" t="s">
        <v>1961</v>
      </c>
      <c r="B10" s="64">
        <f>VLOOKUP($A10,'Return Data'!$B$7:$R$2292,3,0)</f>
        <v>44482</v>
      </c>
      <c r="C10" s="65">
        <f>VLOOKUP($A10,'Return Data'!$B$7:$R$2292,4,0)</f>
        <v>14.44</v>
      </c>
      <c r="D10" s="65">
        <f>VLOOKUP($A10,'Return Data'!$B$7:$R$2292,8,0)</f>
        <v>3.1429</v>
      </c>
      <c r="E10" s="66">
        <f t="shared" si="3"/>
        <v>6</v>
      </c>
      <c r="F10" s="65">
        <f>VLOOKUP($A10,'Return Data'!$B$7:$R$2292,9,0)</f>
        <v>0.83799999999999997</v>
      </c>
      <c r="G10" s="66">
        <f t="shared" ref="G10:G15" si="10">RANK(F10,F$8:F$15,0)</f>
        <v>8</v>
      </c>
      <c r="H10" s="65">
        <f>VLOOKUP($A10,'Return Data'!$B$7:$R$2292,10,0)</f>
        <v>9.3110999999999997</v>
      </c>
      <c r="I10" s="66">
        <f t="shared" ref="I10:I15" si="11">RANK(H10,H$8:H$15,0)</f>
        <v>8</v>
      </c>
      <c r="J10" s="65">
        <f>VLOOKUP($A10,'Return Data'!$B$7:$R$2292,11,0)</f>
        <v>22.684799999999999</v>
      </c>
      <c r="K10" s="66">
        <f t="shared" ref="K10:K15" si="12">RANK(J10,J$8:J$15,0)</f>
        <v>6</v>
      </c>
      <c r="L10" s="65">
        <f>VLOOKUP($A10,'Return Data'!$B$7:$R$2292,12,0)</f>
        <v>22.0626</v>
      </c>
      <c r="M10" s="66">
        <f t="shared" si="7"/>
        <v>5</v>
      </c>
      <c r="N10" s="65"/>
      <c r="O10" s="66"/>
      <c r="P10" s="65">
        <f>VLOOKUP($A10,'Return Data'!$B$7:$R$2292,16,0)</f>
        <v>43.826000000000001</v>
      </c>
      <c r="Q10" s="67">
        <f t="shared" si="9"/>
        <v>2</v>
      </c>
    </row>
    <row r="11" spans="1:18" x14ac:dyDescent="0.3">
      <c r="A11" s="63" t="s">
        <v>1962</v>
      </c>
      <c r="B11" s="64">
        <f>VLOOKUP($A11,'Return Data'!$B$7:$R$2292,3,0)</f>
        <v>44482</v>
      </c>
      <c r="C11" s="65">
        <f>VLOOKUP($A11,'Return Data'!$B$7:$R$2292,4,0)</f>
        <v>13.73</v>
      </c>
      <c r="D11" s="65">
        <f>VLOOKUP($A11,'Return Data'!$B$7:$R$2292,8,0)</f>
        <v>4.9694000000000003</v>
      </c>
      <c r="E11" s="66">
        <f t="shared" si="3"/>
        <v>2</v>
      </c>
      <c r="F11" s="65">
        <f>VLOOKUP($A11,'Return Data'!$B$7:$R$2292,9,0)</f>
        <v>6.8482000000000003</v>
      </c>
      <c r="G11" s="66">
        <f t="shared" si="10"/>
        <v>1</v>
      </c>
      <c r="H11" s="65">
        <f>VLOOKUP($A11,'Return Data'!$B$7:$R$2292,10,0)</f>
        <v>18.771599999999999</v>
      </c>
      <c r="I11" s="66">
        <f t="shared" ref="I11" si="13">RANK(H11,H$8:H$15,0)</f>
        <v>2</v>
      </c>
      <c r="J11" s="65"/>
      <c r="K11" s="66"/>
      <c r="L11" s="65"/>
      <c r="M11" s="66"/>
      <c r="N11" s="65"/>
      <c r="O11" s="66"/>
      <c r="P11" s="65">
        <f>VLOOKUP($A11,'Return Data'!$B$7:$R$2292,16,0)</f>
        <v>37.299999999999997</v>
      </c>
      <c r="Q11" s="67">
        <f t="shared" si="9"/>
        <v>5</v>
      </c>
    </row>
    <row r="12" spans="1:18" x14ac:dyDescent="0.3">
      <c r="A12" s="63" t="s">
        <v>1964</v>
      </c>
      <c r="B12" s="64">
        <f>VLOOKUP($A12,'Return Data'!$B$7:$R$2292,3,0)</f>
        <v>44482</v>
      </c>
      <c r="C12" s="65">
        <f>VLOOKUP($A12,'Return Data'!$B$7:$R$2292,4,0)</f>
        <v>12.826000000000001</v>
      </c>
      <c r="D12" s="65">
        <f>VLOOKUP($A12,'Return Data'!$B$7:$R$2292,8,0)</f>
        <v>2.3132999999999999</v>
      </c>
      <c r="E12" s="66">
        <f t="shared" si="3"/>
        <v>8</v>
      </c>
      <c r="F12" s="65">
        <f>VLOOKUP($A12,'Return Data'!$B$7:$R$2292,9,0)</f>
        <v>1.3913</v>
      </c>
      <c r="G12" s="66">
        <f t="shared" si="10"/>
        <v>7</v>
      </c>
      <c r="H12" s="65">
        <f>VLOOKUP($A12,'Return Data'!$B$7:$R$2292,10,0)</f>
        <v>9.6052</v>
      </c>
      <c r="I12" s="66">
        <f t="shared" si="11"/>
        <v>7</v>
      </c>
      <c r="J12" s="65">
        <f>VLOOKUP($A12,'Return Data'!$B$7:$R$2292,11,0)</f>
        <v>21.9086</v>
      </c>
      <c r="K12" s="66">
        <f t="shared" ref="K12" si="14">RANK(J12,J$8:J$15,0)</f>
        <v>7</v>
      </c>
      <c r="L12" s="65"/>
      <c r="M12" s="66"/>
      <c r="N12" s="65"/>
      <c r="O12" s="66"/>
      <c r="P12" s="65">
        <f>VLOOKUP($A12,'Return Data'!$B$7:$R$2292,16,0)</f>
        <v>28.26</v>
      </c>
      <c r="Q12" s="67">
        <f t="shared" si="9"/>
        <v>7</v>
      </c>
    </row>
    <row r="13" spans="1:18" x14ac:dyDescent="0.3">
      <c r="A13" s="63" t="s">
        <v>1967</v>
      </c>
      <c r="B13" s="64">
        <f>VLOOKUP($A13,'Return Data'!$B$7:$R$2292,3,0)</f>
        <v>44482</v>
      </c>
      <c r="C13" s="65">
        <f>VLOOKUP($A13,'Return Data'!$B$7:$R$2292,4,0)</f>
        <v>18.9406</v>
      </c>
      <c r="D13" s="65">
        <f>VLOOKUP($A13,'Return Data'!$B$7:$R$2292,8,0)</f>
        <v>2.3948999999999998</v>
      </c>
      <c r="E13" s="66">
        <f t="shared" si="3"/>
        <v>7</v>
      </c>
      <c r="F13" s="65">
        <f>VLOOKUP($A13,'Return Data'!$B$7:$R$2292,9,0)</f>
        <v>4.1372999999999998</v>
      </c>
      <c r="G13" s="66">
        <f t="shared" si="10"/>
        <v>4</v>
      </c>
      <c r="H13" s="65">
        <f>VLOOKUP($A13,'Return Data'!$B$7:$R$2292,10,0)</f>
        <v>16.222799999999999</v>
      </c>
      <c r="I13" s="66">
        <f t="shared" si="11"/>
        <v>3</v>
      </c>
      <c r="J13" s="65">
        <f>VLOOKUP($A13,'Return Data'!$B$7:$R$2292,11,0)</f>
        <v>38.608699999999999</v>
      </c>
      <c r="K13" s="66">
        <f t="shared" ref="K13" si="15">RANK(J13,J$8:J$15,0)</f>
        <v>1</v>
      </c>
      <c r="L13" s="65">
        <f>VLOOKUP($A13,'Return Data'!$B$7:$R$2292,12,0)</f>
        <v>49.820399999999999</v>
      </c>
      <c r="M13" s="66">
        <f t="shared" si="7"/>
        <v>1</v>
      </c>
      <c r="N13" s="65"/>
      <c r="O13" s="66"/>
      <c r="P13" s="65">
        <f>VLOOKUP($A13,'Return Data'!$B$7:$R$2292,16,0)</f>
        <v>89.406000000000006</v>
      </c>
      <c r="Q13" s="67">
        <f t="shared" si="9"/>
        <v>1</v>
      </c>
    </row>
    <row r="14" spans="1:18" x14ac:dyDescent="0.3">
      <c r="A14" s="63" t="s">
        <v>49</v>
      </c>
      <c r="B14" s="64">
        <f>VLOOKUP($A14,'Return Data'!$B$7:$R$2292,3,0)</f>
        <v>44482</v>
      </c>
      <c r="C14" s="65">
        <f>VLOOKUP($A14,'Return Data'!$B$7:$R$2292,4,0)</f>
        <v>18.03</v>
      </c>
      <c r="D14" s="65">
        <f>VLOOKUP($A14,'Return Data'!$B$7:$R$2292,8,0)</f>
        <v>3.7997000000000001</v>
      </c>
      <c r="E14" s="66">
        <f t="shared" si="3"/>
        <v>4</v>
      </c>
      <c r="F14" s="65">
        <f>VLOOKUP($A14,'Return Data'!$B$7:$R$2292,9,0)</f>
        <v>3.5017</v>
      </c>
      <c r="G14" s="66">
        <f t="shared" si="10"/>
        <v>5</v>
      </c>
      <c r="H14" s="65">
        <f>VLOOKUP($A14,'Return Data'!$B$7:$R$2292,10,0)</f>
        <v>13.111700000000001</v>
      </c>
      <c r="I14" s="66">
        <f t="shared" si="11"/>
        <v>6</v>
      </c>
      <c r="J14" s="65">
        <f>VLOOKUP($A14,'Return Data'!$B$7:$R$2292,11,0)</f>
        <v>24.602599999999999</v>
      </c>
      <c r="K14" s="66">
        <f t="shared" si="12"/>
        <v>5</v>
      </c>
      <c r="L14" s="65">
        <f>VLOOKUP($A14,'Return Data'!$B$7:$R$2292,12,0)</f>
        <v>27.6008</v>
      </c>
      <c r="M14" s="66">
        <f t="shared" ref="M14:M15" si="16">RANK(L14,L$8:L$15,0)</f>
        <v>2</v>
      </c>
      <c r="N14" s="65">
        <f>VLOOKUP($A14,'Return Data'!$B$7:$R$2292,13,0)</f>
        <v>59.698799999999999</v>
      </c>
      <c r="O14" s="66">
        <f t="shared" ref="O14:O15" si="17">RANK(N14,N$8:N$15,0)</f>
        <v>1</v>
      </c>
      <c r="P14" s="65">
        <f>VLOOKUP($A14,'Return Data'!$B$7:$R$2292,16,0)</f>
        <v>29.836300000000001</v>
      </c>
      <c r="Q14" s="67">
        <f t="shared" si="9"/>
        <v>6</v>
      </c>
    </row>
    <row r="15" spans="1:18" x14ac:dyDescent="0.3">
      <c r="A15" s="63" t="s">
        <v>50</v>
      </c>
      <c r="B15" s="64">
        <f>VLOOKUP($A15,'Return Data'!$B$7:$R$2292,3,0)</f>
        <v>44482</v>
      </c>
      <c r="C15" s="65">
        <f>VLOOKUP($A15,'Return Data'!$B$7:$R$2292,4,0)</f>
        <v>182.30500000000001</v>
      </c>
      <c r="D15" s="65">
        <f>VLOOKUP($A15,'Return Data'!$B$7:$R$2292,8,0)</f>
        <v>4.1429</v>
      </c>
      <c r="E15" s="66">
        <f t="shared" si="3"/>
        <v>3</v>
      </c>
      <c r="F15" s="65">
        <f>VLOOKUP($A15,'Return Data'!$B$7:$R$2292,9,0)</f>
        <v>4.5053999999999998</v>
      </c>
      <c r="G15" s="66">
        <f t="shared" si="10"/>
        <v>3</v>
      </c>
      <c r="H15" s="65">
        <f>VLOOKUP($A15,'Return Data'!$B$7:$R$2292,10,0)</f>
        <v>15.3498</v>
      </c>
      <c r="I15" s="66">
        <f t="shared" si="11"/>
        <v>5</v>
      </c>
      <c r="J15" s="65">
        <f>VLOOKUP($A15,'Return Data'!$B$7:$R$2292,11,0)</f>
        <v>28.1523</v>
      </c>
      <c r="K15" s="66">
        <f t="shared" si="12"/>
        <v>3</v>
      </c>
      <c r="L15" s="65">
        <f>VLOOKUP($A15,'Return Data'!$B$7:$R$2292,12,0)</f>
        <v>26.625900000000001</v>
      </c>
      <c r="M15" s="66">
        <f t="shared" si="16"/>
        <v>3</v>
      </c>
      <c r="N15" s="65">
        <f>VLOOKUP($A15,'Return Data'!$B$7:$R$2292,13,0)</f>
        <v>57.0989</v>
      </c>
      <c r="O15" s="66">
        <f t="shared" si="17"/>
        <v>2</v>
      </c>
      <c r="P15" s="65">
        <f>VLOOKUP($A15,'Return Data'!$B$7:$R$2292,16,0)</f>
        <v>16.338999999999999</v>
      </c>
      <c r="Q15" s="67">
        <f t="shared" si="9"/>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3.752875</v>
      </c>
      <c r="E17" s="74"/>
      <c r="F17" s="75">
        <f>AVERAGE(F8:F15)</f>
        <v>3.9013624999999994</v>
      </c>
      <c r="G17" s="74"/>
      <c r="H17" s="75">
        <f>AVERAGE(H8:H15)</f>
        <v>14.9175875</v>
      </c>
      <c r="I17" s="74"/>
      <c r="J17" s="75">
        <f>AVERAGE(J8:J15)</f>
        <v>28.461785714285714</v>
      </c>
      <c r="K17" s="74"/>
      <c r="L17" s="75">
        <f>AVERAGE(L8:L15)</f>
        <v>30.411899999999996</v>
      </c>
      <c r="M17" s="74"/>
      <c r="N17" s="75">
        <f>AVERAGE(N8:N15)</f>
        <v>57.937633333333338</v>
      </c>
      <c r="O17" s="74"/>
      <c r="P17" s="75">
        <f>AVERAGE(P8:P15)</f>
        <v>40.869062499999998</v>
      </c>
      <c r="Q17" s="76"/>
    </row>
    <row r="18" spans="1:17" ht="15" customHeight="1" x14ac:dyDescent="0.3">
      <c r="A18" s="73" t="s">
        <v>28</v>
      </c>
      <c r="B18" s="74"/>
      <c r="C18" s="74"/>
      <c r="D18" s="75">
        <f>MIN(D8:D15)</f>
        <v>2.3132999999999999</v>
      </c>
      <c r="E18" s="74"/>
      <c r="F18" s="75">
        <f>MIN(F8:F15)</f>
        <v>0.83799999999999997</v>
      </c>
      <c r="G18" s="74"/>
      <c r="H18" s="75">
        <f>MIN(H8:H15)</f>
        <v>9.3110999999999997</v>
      </c>
      <c r="I18" s="74"/>
      <c r="J18" s="75">
        <f>MIN(J8:J15)</f>
        <v>21.9086</v>
      </c>
      <c r="K18" s="74"/>
      <c r="L18" s="75">
        <f>MIN(L8:L15)</f>
        <v>22.0626</v>
      </c>
      <c r="M18" s="74"/>
      <c r="N18" s="75">
        <f>MIN(N8:N15)</f>
        <v>57.0152</v>
      </c>
      <c r="O18" s="74"/>
      <c r="P18" s="75">
        <f>MIN(P8:P15)</f>
        <v>16.338999999999999</v>
      </c>
      <c r="Q18" s="76"/>
    </row>
    <row r="19" spans="1:17" ht="15" thickBot="1" x14ac:dyDescent="0.35">
      <c r="A19" s="77" t="s">
        <v>29</v>
      </c>
      <c r="B19" s="78"/>
      <c r="C19" s="78"/>
      <c r="D19" s="79">
        <f>MAX(D8:D15)</f>
        <v>5.6631999999999998</v>
      </c>
      <c r="E19" s="78"/>
      <c r="F19" s="79">
        <f>MAX(F8:F15)</f>
        <v>6.8482000000000003</v>
      </c>
      <c r="G19" s="78"/>
      <c r="H19" s="79">
        <f>MAX(H8:H15)</f>
        <v>21.3003</v>
      </c>
      <c r="I19" s="78"/>
      <c r="J19" s="79">
        <f>MAX(J8:J15)</f>
        <v>38.608699999999999</v>
      </c>
      <c r="K19" s="78"/>
      <c r="L19" s="79">
        <f>MAX(L8:L15)</f>
        <v>49.820399999999999</v>
      </c>
      <c r="M19" s="78"/>
      <c r="N19" s="79">
        <f>MAX(N8:N15)</f>
        <v>59.698799999999999</v>
      </c>
      <c r="O19" s="78"/>
      <c r="P19" s="79">
        <f>MAX(P8:P15)</f>
        <v>89.406000000000006</v>
      </c>
      <c r="Q19" s="80"/>
    </row>
    <row r="20" spans="1:17" x14ac:dyDescent="0.3">
      <c r="A20" s="112" t="s">
        <v>432</v>
      </c>
    </row>
    <row r="21" spans="1:17" x14ac:dyDescent="0.3">
      <c r="A21" s="14" t="s">
        <v>340</v>
      </c>
    </row>
    <row r="22" spans="1:17" x14ac:dyDescent="0.3">
      <c r="A22" s="112"/>
    </row>
  </sheetData>
  <sheetProtection algorithmName="SHA-512" hashValue="t7aN5vNu5ExFlF1QRBS2ERSPwMUsZ8IjAfBqe9TLM7Vnk6gG84Ubcc9sPdeYaUjCEPc5or9e0olOo6HKDzrpdA==" saltValue="960e7OZLh8xVXrbG/pLd1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Data'!$B$7:$R$2292,3,0)</f>
        <v>44482</v>
      </c>
      <c r="C8" s="65">
        <f>VLOOKUP($A8,'Return Data'!$B$7:$R$2292,4,0)</f>
        <v>13.97</v>
      </c>
      <c r="D8" s="65">
        <f>VLOOKUP($A8,'Return Data'!$B$7:$R$2292,8,0)</f>
        <v>5.5933000000000002</v>
      </c>
      <c r="E8" s="66">
        <f>RANK(D8,D$8:D$16,0)</f>
        <v>1</v>
      </c>
      <c r="F8" s="65">
        <f>VLOOKUP($A8,'Return Data'!$B$7:$R$2292,9,0)</f>
        <v>6.6412000000000004</v>
      </c>
      <c r="G8" s="66">
        <f>RANK(F8,F$8:F$16,0)</f>
        <v>2</v>
      </c>
      <c r="H8" s="65">
        <f>VLOOKUP($A8,'Return Data'!$B$7:$R$2292,10,0)</f>
        <v>20.743300000000001</v>
      </c>
      <c r="I8" s="66">
        <f t="shared" ref="I8" si="0">RANK(H8,H$8:H$16,0)</f>
        <v>1</v>
      </c>
      <c r="J8" s="65">
        <f>VLOOKUP($A8,'Return Data'!$B$7:$R$2292,11,0)</f>
        <v>35.631100000000004</v>
      </c>
      <c r="K8" s="66">
        <f t="shared" ref="K8" si="1">RANK(J8,J$8:J$16,0)</f>
        <v>2</v>
      </c>
      <c r="L8" s="65"/>
      <c r="M8" s="66"/>
      <c r="N8" s="65"/>
      <c r="O8" s="66"/>
      <c r="P8" s="65">
        <f>VLOOKUP($A8,'Return Data'!$B$7:$R$2292,16,0)</f>
        <v>39.700000000000003</v>
      </c>
      <c r="Q8" s="67">
        <f>RANK(P8,P$8:P$16,0)</f>
        <v>3</v>
      </c>
    </row>
    <row r="9" spans="1:17" x14ac:dyDescent="0.3">
      <c r="A9" s="63" t="s">
        <v>379</v>
      </c>
      <c r="B9" s="64">
        <f>VLOOKUP($A9,'Return Data'!$B$7:$R$2292,3,0)</f>
        <v>44482</v>
      </c>
      <c r="C9" s="65">
        <f>VLOOKUP($A9,'Return Data'!$B$7:$R$2292,4,0)</f>
        <v>17.100000000000001</v>
      </c>
      <c r="D9" s="65">
        <f>VLOOKUP($A9,'Return Data'!$B$7:$R$2292,8,0)</f>
        <v>3.5108999999999999</v>
      </c>
      <c r="E9" s="66">
        <f t="shared" ref="E9:E16" si="2">RANK(D9,D$8:D$16,0)</f>
        <v>5</v>
      </c>
      <c r="F9" s="65">
        <f>VLOOKUP($A9,'Return Data'!$B$7:$R$2292,9,0)</f>
        <v>3.1362999999999999</v>
      </c>
      <c r="G9" s="66">
        <f t="shared" ref="G9:G16" si="3">RANK(F9,F$8:F$16,0)</f>
        <v>6</v>
      </c>
      <c r="H9" s="65">
        <f>VLOOKUP($A9,'Return Data'!$B$7:$R$2292,10,0)</f>
        <v>15.1515</v>
      </c>
      <c r="I9" s="66">
        <f t="shared" ref="I9" si="4">RANK(H9,H$8:H$16,0)</f>
        <v>4</v>
      </c>
      <c r="J9" s="65">
        <f>VLOOKUP($A9,'Return Data'!$B$7:$R$2292,11,0)</f>
        <v>25.458500000000001</v>
      </c>
      <c r="K9" s="66">
        <f t="shared" ref="K9" si="5">RANK(J9,J$8:J$16,0)</f>
        <v>4</v>
      </c>
      <c r="L9" s="65">
        <f>VLOOKUP($A9,'Return Data'!$B$7:$R$2292,12,0)</f>
        <v>24.363600000000002</v>
      </c>
      <c r="M9" s="66">
        <f t="shared" ref="M9" si="6">RANK(L9,L$8:L$16,0)</f>
        <v>4</v>
      </c>
      <c r="N9" s="65">
        <f>VLOOKUP($A9,'Return Data'!$B$7:$R$2292,13,0)</f>
        <v>54.471499999999999</v>
      </c>
      <c r="O9" s="66">
        <f t="shared" ref="O9" si="7">RANK(N9,N$8:N$16,0)</f>
        <v>3</v>
      </c>
      <c r="P9" s="65">
        <f>VLOOKUP($A9,'Return Data'!$B$7:$R$2292,16,0)</f>
        <v>37.9255</v>
      </c>
      <c r="Q9" s="67">
        <f t="shared" ref="Q9:Q16" si="8">RANK(P9,P$8:P$16,0)</f>
        <v>5</v>
      </c>
    </row>
    <row r="10" spans="1:17" x14ac:dyDescent="0.3">
      <c r="A10" s="63" t="s">
        <v>1960</v>
      </c>
      <c r="B10" s="64">
        <f>VLOOKUP($A10,'Return Data'!$B$7:$R$2292,3,0)</f>
        <v>44482</v>
      </c>
      <c r="C10" s="65">
        <f>VLOOKUP($A10,'Return Data'!$B$7:$R$2292,4,0)</f>
        <v>14.2</v>
      </c>
      <c r="D10" s="65">
        <f>VLOOKUP($A10,'Return Data'!$B$7:$R$2292,8,0)</f>
        <v>3.0478999999999998</v>
      </c>
      <c r="E10" s="66">
        <f t="shared" si="2"/>
        <v>6</v>
      </c>
      <c r="F10" s="65">
        <f>VLOOKUP($A10,'Return Data'!$B$7:$R$2292,9,0)</f>
        <v>0.63780000000000003</v>
      </c>
      <c r="G10" s="66">
        <f t="shared" si="3"/>
        <v>9</v>
      </c>
      <c r="H10" s="65">
        <f>VLOOKUP($A10,'Return Data'!$B$7:$R$2292,10,0)</f>
        <v>8.8123000000000005</v>
      </c>
      <c r="I10" s="66">
        <f t="shared" ref="I10:I16" si="9">RANK(H10,H$8:H$16,0)</f>
        <v>9</v>
      </c>
      <c r="J10" s="65">
        <f>VLOOKUP($A10,'Return Data'!$B$7:$R$2292,11,0)</f>
        <v>21.679500000000001</v>
      </c>
      <c r="K10" s="66">
        <f t="shared" ref="K10:K16" si="10">RANK(J10,J$8:J$16,0)</f>
        <v>7</v>
      </c>
      <c r="L10" s="65">
        <f>VLOOKUP($A10,'Return Data'!$B$7:$R$2292,12,0)</f>
        <v>20.543299999999999</v>
      </c>
      <c r="M10" s="66">
        <f t="shared" ref="M10:M16" si="11">RANK(L10,L$8:L$16,0)</f>
        <v>5</v>
      </c>
      <c r="N10" s="65"/>
      <c r="O10" s="66"/>
      <c r="P10" s="65">
        <f>VLOOKUP($A10,'Return Data'!$B$7:$R$2292,16,0)</f>
        <v>41.461300000000001</v>
      </c>
      <c r="Q10" s="67">
        <f t="shared" si="8"/>
        <v>2</v>
      </c>
    </row>
    <row r="11" spans="1:17" x14ac:dyDescent="0.3">
      <c r="A11" s="63" t="s">
        <v>1963</v>
      </c>
      <c r="B11" s="64">
        <f>VLOOKUP($A11,'Return Data'!$B$7:$R$2292,3,0)</f>
        <v>44482</v>
      </c>
      <c r="C11" s="65">
        <f>VLOOKUP($A11,'Return Data'!$B$7:$R$2292,4,0)</f>
        <v>13.59</v>
      </c>
      <c r="D11" s="65">
        <f>VLOOKUP($A11,'Return Data'!$B$7:$R$2292,8,0)</f>
        <v>4.9420999999999999</v>
      </c>
      <c r="E11" s="66">
        <f t="shared" si="2"/>
        <v>2</v>
      </c>
      <c r="F11" s="65">
        <f>VLOOKUP($A11,'Return Data'!$B$7:$R$2292,9,0)</f>
        <v>6.6718999999999999</v>
      </c>
      <c r="G11" s="66">
        <f t="shared" ref="G11" si="12">RANK(F11,F$8:F$16,0)</f>
        <v>1</v>
      </c>
      <c r="H11" s="65">
        <f>VLOOKUP($A11,'Return Data'!$B$7:$R$2292,10,0)</f>
        <v>18.276800000000001</v>
      </c>
      <c r="I11" s="66">
        <f t="shared" si="9"/>
        <v>2</v>
      </c>
      <c r="J11" s="65"/>
      <c r="K11" s="66"/>
      <c r="L11" s="65"/>
      <c r="M11" s="66"/>
      <c r="N11" s="65"/>
      <c r="O11" s="66"/>
      <c r="P11" s="65">
        <f>VLOOKUP($A11,'Return Data'!$B$7:$R$2292,16,0)</f>
        <v>35.9</v>
      </c>
      <c r="Q11" s="67">
        <f t="shared" si="8"/>
        <v>6</v>
      </c>
    </row>
    <row r="12" spans="1:17" x14ac:dyDescent="0.3">
      <c r="A12" s="63" t="s">
        <v>1965</v>
      </c>
      <c r="B12" s="64">
        <f>VLOOKUP($A12,'Return Data'!$B$7:$R$2292,3,0)</f>
        <v>44482</v>
      </c>
      <c r="C12" s="65">
        <f>VLOOKUP($A12,'Return Data'!$B$7:$R$2292,4,0)</f>
        <v>12.637</v>
      </c>
      <c r="D12" s="65">
        <f>VLOOKUP($A12,'Return Data'!$B$7:$R$2292,8,0)</f>
        <v>2.2494000000000001</v>
      </c>
      <c r="E12" s="66">
        <f t="shared" si="2"/>
        <v>8</v>
      </c>
      <c r="F12" s="65">
        <f>VLOOKUP($A12,'Return Data'!$B$7:$R$2292,9,0)</f>
        <v>1.2499</v>
      </c>
      <c r="G12" s="66">
        <f t="shared" si="3"/>
        <v>8</v>
      </c>
      <c r="H12" s="65">
        <f>VLOOKUP($A12,'Return Data'!$B$7:$R$2292,10,0)</f>
        <v>9.1372</v>
      </c>
      <c r="I12" s="66">
        <f t="shared" si="9"/>
        <v>8</v>
      </c>
      <c r="J12" s="65">
        <f>VLOOKUP($A12,'Return Data'!$B$7:$R$2292,11,0)</f>
        <v>20.882000000000001</v>
      </c>
      <c r="K12" s="66">
        <f t="shared" si="10"/>
        <v>8</v>
      </c>
      <c r="L12" s="65"/>
      <c r="M12" s="66"/>
      <c r="N12" s="65"/>
      <c r="O12" s="66"/>
      <c r="P12" s="65">
        <f>VLOOKUP($A12,'Return Data'!$B$7:$R$2292,16,0)</f>
        <v>26.37</v>
      </c>
      <c r="Q12" s="67">
        <f t="shared" si="8"/>
        <v>8</v>
      </c>
    </row>
    <row r="13" spans="1:17" x14ac:dyDescent="0.3">
      <c r="A13" s="63" t="s">
        <v>1966</v>
      </c>
      <c r="B13" s="64">
        <f>VLOOKUP($A13,'Return Data'!$B$7:$R$2292,3,0)</f>
        <v>44482</v>
      </c>
      <c r="C13" s="65">
        <f>VLOOKUP($A13,'Return Data'!$B$7:$R$2292,4,0)</f>
        <v>30.795999999999999</v>
      </c>
      <c r="D13" s="65">
        <f>VLOOKUP($A13,'Return Data'!$B$7:$R$2292,8,0)</f>
        <v>2.1358000000000001</v>
      </c>
      <c r="E13" s="66">
        <f t="shared" si="2"/>
        <v>9</v>
      </c>
      <c r="F13" s="65">
        <f>VLOOKUP($A13,'Return Data'!$B$7:$R$2292,9,0)</f>
        <v>2.8864999999999998</v>
      </c>
      <c r="G13" s="66">
        <f t="shared" si="3"/>
        <v>7</v>
      </c>
      <c r="H13" s="65">
        <f>VLOOKUP($A13,'Return Data'!$B$7:$R$2292,10,0)</f>
        <v>14.657999999999999</v>
      </c>
      <c r="I13" s="66">
        <f t="shared" si="9"/>
        <v>6</v>
      </c>
      <c r="J13" s="65">
        <f>VLOOKUP($A13,'Return Data'!$B$7:$R$2292,11,0)</f>
        <v>23.4358</v>
      </c>
      <c r="K13" s="66">
        <f t="shared" si="10"/>
        <v>6</v>
      </c>
      <c r="L13" s="65"/>
      <c r="M13" s="66"/>
      <c r="N13" s="65"/>
      <c r="O13" s="66"/>
      <c r="P13" s="65">
        <f>VLOOKUP($A13,'Return Data'!$B$7:$R$2292,16,0)</f>
        <v>38.067700000000002</v>
      </c>
      <c r="Q13" s="67">
        <f t="shared" si="8"/>
        <v>4</v>
      </c>
    </row>
    <row r="14" spans="1:17" x14ac:dyDescent="0.3">
      <c r="A14" s="63" t="s">
        <v>1968</v>
      </c>
      <c r="B14" s="64">
        <f>VLOOKUP($A14,'Return Data'!$B$7:$R$2292,3,0)</f>
        <v>44482</v>
      </c>
      <c r="C14" s="65">
        <f>VLOOKUP($A14,'Return Data'!$B$7:$R$2292,4,0)</f>
        <v>18.719799999999999</v>
      </c>
      <c r="D14" s="65">
        <f>VLOOKUP($A14,'Return Data'!$B$7:$R$2292,8,0)</f>
        <v>2.3488000000000002</v>
      </c>
      <c r="E14" s="66">
        <f t="shared" si="2"/>
        <v>7</v>
      </c>
      <c r="F14" s="65">
        <f>VLOOKUP($A14,'Return Data'!$B$7:$R$2292,9,0)</f>
        <v>4.0347</v>
      </c>
      <c r="G14" s="66">
        <f t="shared" si="3"/>
        <v>4</v>
      </c>
      <c r="H14" s="65">
        <f>VLOOKUP($A14,'Return Data'!$B$7:$R$2292,10,0)</f>
        <v>15.876899999999999</v>
      </c>
      <c r="I14" s="66">
        <f t="shared" si="9"/>
        <v>3</v>
      </c>
      <c r="J14" s="65">
        <f>VLOOKUP($A14,'Return Data'!$B$7:$R$2292,11,0)</f>
        <v>37.808700000000002</v>
      </c>
      <c r="K14" s="66">
        <f t="shared" si="10"/>
        <v>1</v>
      </c>
      <c r="L14" s="65">
        <f>VLOOKUP($A14,'Return Data'!$B$7:$R$2292,12,0)</f>
        <v>48.410800000000002</v>
      </c>
      <c r="M14" s="66">
        <f t="shared" si="11"/>
        <v>1</v>
      </c>
      <c r="N14" s="65"/>
      <c r="O14" s="66"/>
      <c r="P14" s="65">
        <f>VLOOKUP($A14,'Return Data'!$B$7:$R$2292,16,0)</f>
        <v>87.197999999999993</v>
      </c>
      <c r="Q14" s="67">
        <f t="shared" si="8"/>
        <v>1</v>
      </c>
    </row>
    <row r="15" spans="1:17" x14ac:dyDescent="0.3">
      <c r="A15" s="63" t="s">
        <v>51</v>
      </c>
      <c r="B15" s="64">
        <f>VLOOKUP($A15,'Return Data'!$B$7:$R$2292,3,0)</f>
        <v>44482</v>
      </c>
      <c r="C15" s="65">
        <f>VLOOKUP($A15,'Return Data'!$B$7:$R$2292,4,0)</f>
        <v>17.77</v>
      </c>
      <c r="D15" s="65">
        <f>VLOOKUP($A15,'Return Data'!$B$7:$R$2292,8,0)</f>
        <v>3.7361</v>
      </c>
      <c r="E15" s="66">
        <f t="shared" si="2"/>
        <v>4</v>
      </c>
      <c r="F15" s="65">
        <f>VLOOKUP($A15,'Return Data'!$B$7:$R$2292,9,0)</f>
        <v>3.4342000000000001</v>
      </c>
      <c r="G15" s="66">
        <f t="shared" si="3"/>
        <v>5</v>
      </c>
      <c r="H15" s="65">
        <f>VLOOKUP($A15,'Return Data'!$B$7:$R$2292,10,0)</f>
        <v>12.8971</v>
      </c>
      <c r="I15" s="66">
        <f t="shared" si="9"/>
        <v>7</v>
      </c>
      <c r="J15" s="65">
        <f>VLOOKUP($A15,'Return Data'!$B$7:$R$2292,11,0)</f>
        <v>24.092199999999998</v>
      </c>
      <c r="K15" s="66">
        <f t="shared" si="10"/>
        <v>5</v>
      </c>
      <c r="L15" s="65">
        <f>VLOOKUP($A15,'Return Data'!$B$7:$R$2292,12,0)</f>
        <v>26.928599999999999</v>
      </c>
      <c r="M15" s="66">
        <f t="shared" si="11"/>
        <v>2</v>
      </c>
      <c r="N15" s="65">
        <f>VLOOKUP($A15,'Return Data'!$B$7:$R$2292,13,0)</f>
        <v>58.519199999999998</v>
      </c>
      <c r="O15" s="66">
        <f t="shared" ref="O15:O16" si="13">RANK(N15,N$8:N$16,0)</f>
        <v>1</v>
      </c>
      <c r="P15" s="65">
        <f>VLOOKUP($A15,'Return Data'!$B$7:$R$2292,16,0)</f>
        <v>29.003599999999999</v>
      </c>
      <c r="Q15" s="67">
        <f t="shared" si="8"/>
        <v>7</v>
      </c>
    </row>
    <row r="16" spans="1:17" x14ac:dyDescent="0.3">
      <c r="A16" s="63" t="s">
        <v>52</v>
      </c>
      <c r="B16" s="64">
        <f>VLOOKUP($A16,'Return Data'!$B$7:$R$2292,3,0)</f>
        <v>44482</v>
      </c>
      <c r="C16" s="65">
        <f>VLOOKUP($A16,'Return Data'!$B$7:$R$2292,4,0)</f>
        <v>752.171848706275</v>
      </c>
      <c r="D16" s="65">
        <f>VLOOKUP($A16,'Return Data'!$B$7:$R$2292,8,0)</f>
        <v>4.1120999999999999</v>
      </c>
      <c r="E16" s="66">
        <f t="shared" si="2"/>
        <v>3</v>
      </c>
      <c r="F16" s="65">
        <f>VLOOKUP($A16,'Return Data'!$B$7:$R$2292,9,0)</f>
        <v>4.4408000000000003</v>
      </c>
      <c r="G16" s="66">
        <f t="shared" si="3"/>
        <v>3</v>
      </c>
      <c r="H16" s="65">
        <f>VLOOKUP($A16,'Return Data'!$B$7:$R$2292,10,0)</f>
        <v>15.128299999999999</v>
      </c>
      <c r="I16" s="66">
        <f t="shared" si="9"/>
        <v>5</v>
      </c>
      <c r="J16" s="65">
        <f>VLOOKUP($A16,'Return Data'!$B$7:$R$2292,11,0)</f>
        <v>27.650500000000001</v>
      </c>
      <c r="K16" s="66">
        <f t="shared" si="10"/>
        <v>3</v>
      </c>
      <c r="L16" s="65">
        <f>VLOOKUP($A16,'Return Data'!$B$7:$R$2292,12,0)</f>
        <v>25.8705</v>
      </c>
      <c r="M16" s="66">
        <f t="shared" si="11"/>
        <v>3</v>
      </c>
      <c r="N16" s="65">
        <f>VLOOKUP($A16,'Return Data'!$B$7:$R$2292,13,0)</f>
        <v>55.857399999999998</v>
      </c>
      <c r="O16" s="66">
        <f t="shared" si="13"/>
        <v>2</v>
      </c>
      <c r="P16" s="65">
        <f>VLOOKUP($A16,'Return Data'!$B$7:$R$2292,16,0)</f>
        <v>15.0572</v>
      </c>
      <c r="Q16" s="67">
        <f t="shared" si="8"/>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3.5196000000000001</v>
      </c>
      <c r="E18" s="74"/>
      <c r="F18" s="75">
        <f>AVERAGE(F8:F16)</f>
        <v>3.6814777777777774</v>
      </c>
      <c r="G18" s="74"/>
      <c r="H18" s="75">
        <f>AVERAGE(H8:H16)</f>
        <v>14.520155555555554</v>
      </c>
      <c r="I18" s="74"/>
      <c r="J18" s="75">
        <f>AVERAGE(J8:J16)</f>
        <v>27.079787499999998</v>
      </c>
      <c r="K18" s="74"/>
      <c r="L18" s="75">
        <f>AVERAGE(L8:L16)</f>
        <v>29.223360000000003</v>
      </c>
      <c r="M18" s="74"/>
      <c r="N18" s="75">
        <f>AVERAGE(N8:N16)</f>
        <v>56.282699999999998</v>
      </c>
      <c r="O18" s="74"/>
      <c r="P18" s="75">
        <f>AVERAGE(P8:P16)</f>
        <v>38.964811111111118</v>
      </c>
      <c r="Q18" s="76"/>
    </row>
    <row r="19" spans="1:17" x14ac:dyDescent="0.3">
      <c r="A19" s="73" t="s">
        <v>28</v>
      </c>
      <c r="B19" s="74"/>
      <c r="C19" s="74"/>
      <c r="D19" s="75">
        <f>MIN(D8:D16)</f>
        <v>2.1358000000000001</v>
      </c>
      <c r="E19" s="74"/>
      <c r="F19" s="75">
        <f>MIN(F8:F16)</f>
        <v>0.63780000000000003</v>
      </c>
      <c r="G19" s="74"/>
      <c r="H19" s="75">
        <f>MIN(H8:H16)</f>
        <v>8.8123000000000005</v>
      </c>
      <c r="I19" s="74"/>
      <c r="J19" s="75">
        <f>MIN(J8:J16)</f>
        <v>20.882000000000001</v>
      </c>
      <c r="K19" s="74"/>
      <c r="L19" s="75">
        <f>MIN(L8:L16)</f>
        <v>20.543299999999999</v>
      </c>
      <c r="M19" s="74"/>
      <c r="N19" s="75">
        <f>MIN(N8:N16)</f>
        <v>54.471499999999999</v>
      </c>
      <c r="O19" s="74"/>
      <c r="P19" s="75">
        <f>MIN(P8:P16)</f>
        <v>15.0572</v>
      </c>
      <c r="Q19" s="76"/>
    </row>
    <row r="20" spans="1:17" ht="15" thickBot="1" x14ac:dyDescent="0.35">
      <c r="A20" s="77" t="s">
        <v>29</v>
      </c>
      <c r="B20" s="78"/>
      <c r="C20" s="78"/>
      <c r="D20" s="79">
        <f>MAX(D8:D16)</f>
        <v>5.5933000000000002</v>
      </c>
      <c r="E20" s="78"/>
      <c r="F20" s="79">
        <f>MAX(F8:F16)</f>
        <v>6.6718999999999999</v>
      </c>
      <c r="G20" s="78"/>
      <c r="H20" s="79">
        <f>MAX(H8:H16)</f>
        <v>20.743300000000001</v>
      </c>
      <c r="I20" s="78"/>
      <c r="J20" s="79">
        <f>MAX(J8:J16)</f>
        <v>37.808700000000002</v>
      </c>
      <c r="K20" s="78"/>
      <c r="L20" s="79">
        <f>MAX(L8:L16)</f>
        <v>48.410800000000002</v>
      </c>
      <c r="M20" s="78"/>
      <c r="N20" s="79">
        <f>MAX(N8:N16)</f>
        <v>58.519199999999998</v>
      </c>
      <c r="O20" s="78"/>
      <c r="P20" s="79">
        <f>MAX(P8:P16)</f>
        <v>87.197999999999993</v>
      </c>
      <c r="Q20" s="80"/>
    </row>
    <row r="21" spans="1:17" x14ac:dyDescent="0.3">
      <c r="A21" s="112" t="s">
        <v>432</v>
      </c>
    </row>
    <row r="22" spans="1:17" x14ac:dyDescent="0.3">
      <c r="A22" s="14" t="s">
        <v>340</v>
      </c>
    </row>
  </sheetData>
  <sheetProtection algorithmName="SHA-512" hashValue="lbGGdjYFZVxg0oZppPZSyOhz0QrwJNoHu5/r0iIlS7q/DrAOOVDDvrbmoPhTyfP0WpCG9PvZ5WePSGxF3wqokA==" saltValue="EqnBXOLRfT0g921hqDIJU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Data'!$B$7:$R$2292,3,0)</f>
        <v>44482</v>
      </c>
      <c r="C8" s="65">
        <f>VLOOKUP($A8,'Return Data'!$B$7:$R$2292,4,0)</f>
        <v>39.761600000000001</v>
      </c>
      <c r="D8" s="65">
        <f>VLOOKUP($A8,'Return Data'!$B$7:$R$2292,9,0)</f>
        <v>2.4744000000000002</v>
      </c>
      <c r="E8" s="66">
        <f t="shared" ref="E8:E33" si="0">RANK(D8,D$8:D$33,0)</f>
        <v>10</v>
      </c>
      <c r="F8" s="65">
        <f>VLOOKUP($A8,'Return Data'!$B$7:$R$2292,10,0)</f>
        <v>6.1185999999999998</v>
      </c>
      <c r="G8" s="66">
        <f t="shared" ref="G8:G33" si="1">RANK(F8,F$8:F$33,0)</f>
        <v>9</v>
      </c>
      <c r="H8" s="65">
        <f>VLOOKUP($A8,'Return Data'!$B$7:$R$2292,11,0)</f>
        <v>6.0309999999999997</v>
      </c>
      <c r="I8" s="66">
        <f t="shared" ref="I8:I33" si="2">RANK(H8,H$8:H$33,0)</f>
        <v>8</v>
      </c>
      <c r="J8" s="65">
        <f>VLOOKUP($A8,'Return Data'!$B$7:$R$2292,12,0)</f>
        <v>5.0685000000000002</v>
      </c>
      <c r="K8" s="66">
        <f t="shared" ref="K8:K33" si="3">RANK(J8,J$8:J$33,0)</f>
        <v>7</v>
      </c>
      <c r="L8" s="65">
        <f>VLOOKUP($A8,'Return Data'!$B$7:$R$2292,13,0)</f>
        <v>5.6342999999999996</v>
      </c>
      <c r="M8" s="66">
        <f t="shared" ref="M8:M33" si="4">RANK(L8,L$8:L$33,0)</f>
        <v>7</v>
      </c>
      <c r="N8" s="65">
        <f>VLOOKUP($A8,'Return Data'!$B$7:$R$2292,17,0)</f>
        <v>8.4130000000000003</v>
      </c>
      <c r="O8" s="66">
        <f t="shared" ref="O8:O24" si="5">RANK(N8,N$8:N$33,0)</f>
        <v>6</v>
      </c>
      <c r="P8" s="65">
        <f>VLOOKUP($A8,'Return Data'!$B$7:$R$2292,14,0)</f>
        <v>9.1305999999999994</v>
      </c>
      <c r="Q8" s="66">
        <f t="shared" ref="Q8:Q24" si="6">RANK(P8,P$8:P$33,0)</f>
        <v>4</v>
      </c>
      <c r="R8" s="65">
        <f>VLOOKUP($A8,'Return Data'!$B$7:$R$2292,16,0)</f>
        <v>9.2990999999999993</v>
      </c>
      <c r="S8" s="67">
        <f t="shared" ref="S8:S33" si="7">RANK(R8,R$8:R$33,0)</f>
        <v>1</v>
      </c>
    </row>
    <row r="9" spans="1:19" x14ac:dyDescent="0.3">
      <c r="A9" s="82" t="s">
        <v>1385</v>
      </c>
      <c r="B9" s="64">
        <f>VLOOKUP($A9,'Return Data'!$B$7:$R$2292,3,0)</f>
        <v>44482</v>
      </c>
      <c r="C9" s="65">
        <f>VLOOKUP($A9,'Return Data'!$B$7:$R$2292,4,0)</f>
        <v>26.1981</v>
      </c>
      <c r="D9" s="65">
        <f>VLOOKUP($A9,'Return Data'!$B$7:$R$2292,9,0)</f>
        <v>2.8628</v>
      </c>
      <c r="E9" s="66">
        <f t="shared" si="0"/>
        <v>8</v>
      </c>
      <c r="F9" s="65">
        <f>VLOOKUP($A9,'Return Data'!$B$7:$R$2292,10,0)</f>
        <v>5.8517999999999999</v>
      </c>
      <c r="G9" s="66">
        <f t="shared" si="1"/>
        <v>11</v>
      </c>
      <c r="H9" s="65">
        <f>VLOOKUP($A9,'Return Data'!$B$7:$R$2292,11,0)</f>
        <v>5.6595000000000004</v>
      </c>
      <c r="I9" s="66">
        <f t="shared" si="2"/>
        <v>10</v>
      </c>
      <c r="J9" s="65">
        <f>VLOOKUP($A9,'Return Data'!$B$7:$R$2292,12,0)</f>
        <v>4.7088999999999999</v>
      </c>
      <c r="K9" s="66">
        <f t="shared" si="3"/>
        <v>11</v>
      </c>
      <c r="L9" s="65">
        <f>VLOOKUP($A9,'Return Data'!$B$7:$R$2292,13,0)</f>
        <v>5.1654999999999998</v>
      </c>
      <c r="M9" s="66">
        <f t="shared" si="4"/>
        <v>10</v>
      </c>
      <c r="N9" s="65">
        <f>VLOOKUP($A9,'Return Data'!$B$7:$R$2292,17,0)</f>
        <v>8.1798000000000002</v>
      </c>
      <c r="O9" s="66">
        <f t="shared" si="5"/>
        <v>8</v>
      </c>
      <c r="P9" s="65">
        <f>VLOOKUP($A9,'Return Data'!$B$7:$R$2292,14,0)</f>
        <v>9.0665999999999993</v>
      </c>
      <c r="Q9" s="66">
        <f t="shared" si="6"/>
        <v>5</v>
      </c>
      <c r="R9" s="65">
        <f>VLOOKUP($A9,'Return Data'!$B$7:$R$2292,16,0)</f>
        <v>8.7630999999999997</v>
      </c>
      <c r="S9" s="67">
        <f t="shared" si="7"/>
        <v>3</v>
      </c>
    </row>
    <row r="10" spans="1:19" x14ac:dyDescent="0.3">
      <c r="A10" s="82" t="s">
        <v>1388</v>
      </c>
      <c r="B10" s="64">
        <f>VLOOKUP($A10,'Return Data'!$B$7:$R$2292,3,0)</f>
        <v>44482</v>
      </c>
      <c r="C10" s="65">
        <f>VLOOKUP($A10,'Return Data'!$B$7:$R$2292,4,0)</f>
        <v>24.818300000000001</v>
      </c>
      <c r="D10" s="65">
        <f>VLOOKUP($A10,'Return Data'!$B$7:$R$2292,9,0)</f>
        <v>2.4659</v>
      </c>
      <c r="E10" s="66">
        <f t="shared" si="0"/>
        <v>11</v>
      </c>
      <c r="F10" s="65">
        <f>VLOOKUP($A10,'Return Data'!$B$7:$R$2292,10,0)</f>
        <v>5.2035999999999998</v>
      </c>
      <c r="G10" s="66">
        <f t="shared" si="1"/>
        <v>17</v>
      </c>
      <c r="H10" s="65">
        <f>VLOOKUP($A10,'Return Data'!$B$7:$R$2292,11,0)</f>
        <v>5.1002000000000001</v>
      </c>
      <c r="I10" s="66">
        <f t="shared" si="2"/>
        <v>20</v>
      </c>
      <c r="J10" s="65">
        <f>VLOOKUP($A10,'Return Data'!$B$7:$R$2292,12,0)</f>
        <v>4.9480000000000004</v>
      </c>
      <c r="K10" s="66">
        <f t="shared" si="3"/>
        <v>8</v>
      </c>
      <c r="L10" s="65">
        <f>VLOOKUP($A10,'Return Data'!$B$7:$R$2292,13,0)</f>
        <v>5.0377000000000001</v>
      </c>
      <c r="M10" s="66">
        <f t="shared" si="4"/>
        <v>12</v>
      </c>
      <c r="N10" s="65">
        <f>VLOOKUP($A10,'Return Data'!$B$7:$R$2292,17,0)</f>
        <v>6.9832999999999998</v>
      </c>
      <c r="O10" s="66">
        <f t="shared" si="5"/>
        <v>20</v>
      </c>
      <c r="P10" s="65">
        <f>VLOOKUP($A10,'Return Data'!$B$7:$R$2292,14,0)</f>
        <v>7.9782000000000002</v>
      </c>
      <c r="Q10" s="66">
        <f t="shared" si="6"/>
        <v>15</v>
      </c>
      <c r="R10" s="65">
        <f>VLOOKUP($A10,'Return Data'!$B$7:$R$2292,16,0)</f>
        <v>8.6342999999999996</v>
      </c>
      <c r="S10" s="67">
        <f t="shared" si="7"/>
        <v>7</v>
      </c>
    </row>
    <row r="11" spans="1:19" x14ac:dyDescent="0.3">
      <c r="A11" s="82" t="s">
        <v>1390</v>
      </c>
      <c r="B11" s="64">
        <f>VLOOKUP($A11,'Return Data'!$B$7:$R$2292,3,0)</f>
        <v>44482</v>
      </c>
      <c r="C11" s="65">
        <f>VLOOKUP($A11,'Return Data'!$B$7:$R$2292,4,0)</f>
        <v>26.570599999999999</v>
      </c>
      <c r="D11" s="65">
        <f>VLOOKUP($A11,'Return Data'!$B$7:$R$2292,9,0)</f>
        <v>1.5680000000000001</v>
      </c>
      <c r="E11" s="66">
        <f t="shared" si="0"/>
        <v>16</v>
      </c>
      <c r="F11" s="65">
        <f>VLOOKUP($A11,'Return Data'!$B$7:$R$2292,10,0)</f>
        <v>5.2374999999999998</v>
      </c>
      <c r="G11" s="66">
        <f t="shared" si="1"/>
        <v>16</v>
      </c>
      <c r="H11" s="65">
        <f>VLOOKUP($A11,'Return Data'!$B$7:$R$2292,11,0)</f>
        <v>5.5297999999999998</v>
      </c>
      <c r="I11" s="66">
        <f t="shared" si="2"/>
        <v>12</v>
      </c>
      <c r="J11" s="65">
        <f>VLOOKUP($A11,'Return Data'!$B$7:$R$2292,12,0)</f>
        <v>4.4168000000000003</v>
      </c>
      <c r="K11" s="66">
        <f t="shared" si="3"/>
        <v>15</v>
      </c>
      <c r="L11" s="65">
        <f>VLOOKUP($A11,'Return Data'!$B$7:$R$2292,13,0)</f>
        <v>5.0803000000000003</v>
      </c>
      <c r="M11" s="66">
        <f t="shared" si="4"/>
        <v>11</v>
      </c>
      <c r="N11" s="65">
        <f>VLOOKUP($A11,'Return Data'!$B$7:$R$2292,17,0)</f>
        <v>8.1325000000000003</v>
      </c>
      <c r="O11" s="66">
        <f t="shared" si="5"/>
        <v>10</v>
      </c>
      <c r="P11" s="65">
        <f>VLOOKUP($A11,'Return Data'!$B$7:$R$2292,14,0)</f>
        <v>8.2263000000000002</v>
      </c>
      <c r="Q11" s="66">
        <f t="shared" si="6"/>
        <v>13</v>
      </c>
      <c r="R11" s="65">
        <f>VLOOKUP($A11,'Return Data'!$B$7:$R$2292,16,0)</f>
        <v>8.3367000000000004</v>
      </c>
      <c r="S11" s="67">
        <f t="shared" si="7"/>
        <v>14</v>
      </c>
    </row>
    <row r="12" spans="1:19" x14ac:dyDescent="0.3">
      <c r="A12" s="82" t="s">
        <v>1391</v>
      </c>
      <c r="B12" s="64">
        <f>VLOOKUP($A12,'Return Data'!$B$7:$R$2292,3,0)</f>
        <v>44482</v>
      </c>
      <c r="C12" s="65">
        <f>VLOOKUP($A12,'Return Data'!$B$7:$R$2292,4,0)</f>
        <v>18.618400000000001</v>
      </c>
      <c r="D12" s="65">
        <f>VLOOKUP($A12,'Return Data'!$B$7:$R$2292,9,0)</f>
        <v>0.96140000000000003</v>
      </c>
      <c r="E12" s="66">
        <f t="shared" si="0"/>
        <v>19</v>
      </c>
      <c r="F12" s="65">
        <f>VLOOKUP($A12,'Return Data'!$B$7:$R$2292,10,0)</f>
        <v>2.7637</v>
      </c>
      <c r="G12" s="66">
        <f t="shared" si="1"/>
        <v>26</v>
      </c>
      <c r="H12" s="65">
        <f>VLOOKUP($A12,'Return Data'!$B$7:$R$2292,11,0)</f>
        <v>3.6246999999999998</v>
      </c>
      <c r="I12" s="66">
        <f t="shared" si="2"/>
        <v>26</v>
      </c>
      <c r="J12" s="65">
        <f>VLOOKUP($A12,'Return Data'!$B$7:$R$2292,12,0)</f>
        <v>3.8323</v>
      </c>
      <c r="K12" s="66">
        <f t="shared" si="3"/>
        <v>25</v>
      </c>
      <c r="L12" s="65">
        <f>VLOOKUP($A12,'Return Data'!$B$7:$R$2292,13,0)</f>
        <v>3.9321000000000002</v>
      </c>
      <c r="M12" s="66">
        <f t="shared" si="4"/>
        <v>26</v>
      </c>
      <c r="N12" s="65">
        <f>VLOOKUP($A12,'Return Data'!$B$7:$R$2292,17,0)</f>
        <v>2.3235000000000001</v>
      </c>
      <c r="O12" s="66">
        <f t="shared" si="5"/>
        <v>25</v>
      </c>
      <c r="P12" s="65">
        <f>VLOOKUP($A12,'Return Data'!$B$7:$R$2292,14,0)</f>
        <v>-3.1219000000000001</v>
      </c>
      <c r="Q12" s="66">
        <f t="shared" si="6"/>
        <v>24</v>
      </c>
      <c r="R12" s="65">
        <f>VLOOKUP($A12,'Return Data'!$B$7:$R$2292,16,0)</f>
        <v>4.6017999999999999</v>
      </c>
      <c r="S12" s="67">
        <f t="shared" si="7"/>
        <v>26</v>
      </c>
    </row>
    <row r="13" spans="1:19" x14ac:dyDescent="0.3">
      <c r="A13" s="82" t="s">
        <v>1393</v>
      </c>
      <c r="B13" s="64">
        <f>VLOOKUP($A13,'Return Data'!$B$7:$R$2292,3,0)</f>
        <v>44482</v>
      </c>
      <c r="C13" s="65">
        <f>VLOOKUP($A13,'Return Data'!$B$7:$R$2292,4,0)</f>
        <v>22.0931</v>
      </c>
      <c r="D13" s="65">
        <f>VLOOKUP($A13,'Return Data'!$B$7:$R$2292,9,0)</f>
        <v>0.49030000000000001</v>
      </c>
      <c r="E13" s="66">
        <f t="shared" si="0"/>
        <v>23</v>
      </c>
      <c r="F13" s="65">
        <f>VLOOKUP($A13,'Return Data'!$B$7:$R$2292,10,0)</f>
        <v>4.2488999999999999</v>
      </c>
      <c r="G13" s="66">
        <f t="shared" si="1"/>
        <v>25</v>
      </c>
      <c r="H13" s="65">
        <f>VLOOKUP($A13,'Return Data'!$B$7:$R$2292,11,0)</f>
        <v>4.3689999999999998</v>
      </c>
      <c r="I13" s="66">
        <f t="shared" si="2"/>
        <v>25</v>
      </c>
      <c r="J13" s="65">
        <f>VLOOKUP($A13,'Return Data'!$B$7:$R$2292,12,0)</f>
        <v>3.8443000000000001</v>
      </c>
      <c r="K13" s="66">
        <f t="shared" si="3"/>
        <v>24</v>
      </c>
      <c r="L13" s="65">
        <f>VLOOKUP($A13,'Return Data'!$B$7:$R$2292,13,0)</f>
        <v>4.2727000000000004</v>
      </c>
      <c r="M13" s="66">
        <f t="shared" si="4"/>
        <v>24</v>
      </c>
      <c r="N13" s="65">
        <f>VLOOKUP($A13,'Return Data'!$B$7:$R$2292,17,0)</f>
        <v>7.0247000000000002</v>
      </c>
      <c r="O13" s="66">
        <f t="shared" si="5"/>
        <v>19</v>
      </c>
      <c r="P13" s="65">
        <f>VLOOKUP($A13,'Return Data'!$B$7:$R$2292,14,0)</f>
        <v>8.0265000000000004</v>
      </c>
      <c r="Q13" s="66">
        <f t="shared" si="6"/>
        <v>14</v>
      </c>
      <c r="R13" s="65">
        <f>VLOOKUP($A13,'Return Data'!$B$7:$R$2292,16,0)</f>
        <v>7.7228000000000003</v>
      </c>
      <c r="S13" s="67">
        <f t="shared" si="7"/>
        <v>22</v>
      </c>
    </row>
    <row r="14" spans="1:19" x14ac:dyDescent="0.3">
      <c r="A14" s="82" t="s">
        <v>1395</v>
      </c>
      <c r="B14" s="64">
        <f>VLOOKUP($A14,'Return Data'!$B$7:$R$2292,3,0)</f>
        <v>44482</v>
      </c>
      <c r="C14" s="65">
        <f>VLOOKUP($A14,'Return Data'!$B$7:$R$2292,4,0)</f>
        <v>39.922699999999999</v>
      </c>
      <c r="D14" s="65">
        <f>VLOOKUP($A14,'Return Data'!$B$7:$R$2292,9,0)</f>
        <v>0.47870000000000001</v>
      </c>
      <c r="E14" s="66">
        <f t="shared" si="0"/>
        <v>24</v>
      </c>
      <c r="F14" s="65">
        <f>VLOOKUP($A14,'Return Data'!$B$7:$R$2292,10,0)</f>
        <v>4.6327999999999996</v>
      </c>
      <c r="G14" s="66">
        <f t="shared" si="1"/>
        <v>24</v>
      </c>
      <c r="H14" s="65">
        <f>VLOOKUP($A14,'Return Data'!$B$7:$R$2292,11,0)</f>
        <v>4.9988000000000001</v>
      </c>
      <c r="I14" s="66">
        <f t="shared" si="2"/>
        <v>24</v>
      </c>
      <c r="J14" s="65">
        <f>VLOOKUP($A14,'Return Data'!$B$7:$R$2292,12,0)</f>
        <v>4.0880999999999998</v>
      </c>
      <c r="K14" s="66">
        <f t="shared" si="3"/>
        <v>19</v>
      </c>
      <c r="L14" s="65">
        <f>VLOOKUP($A14,'Return Data'!$B$7:$R$2292,13,0)</f>
        <v>4.4265999999999996</v>
      </c>
      <c r="M14" s="66">
        <f t="shared" si="4"/>
        <v>22</v>
      </c>
      <c r="N14" s="65">
        <f>VLOOKUP($A14,'Return Data'!$B$7:$R$2292,17,0)</f>
        <v>7.3906999999999998</v>
      </c>
      <c r="O14" s="66">
        <f t="shared" si="5"/>
        <v>15</v>
      </c>
      <c r="P14" s="65">
        <f>VLOOKUP($A14,'Return Data'!$B$7:$R$2292,14,0)</f>
        <v>8.4967000000000006</v>
      </c>
      <c r="Q14" s="66">
        <f t="shared" si="6"/>
        <v>10</v>
      </c>
      <c r="R14" s="65">
        <f>VLOOKUP($A14,'Return Data'!$B$7:$R$2292,16,0)</f>
        <v>8.4565999999999999</v>
      </c>
      <c r="S14" s="67">
        <f t="shared" si="7"/>
        <v>9</v>
      </c>
    </row>
    <row r="15" spans="1:19" x14ac:dyDescent="0.3">
      <c r="A15" s="82" t="s">
        <v>1405</v>
      </c>
      <c r="B15" s="64">
        <f>VLOOKUP($A15,'Return Data'!$B$7:$R$2292,3,0)</f>
        <v>44482</v>
      </c>
      <c r="C15" s="65">
        <f>VLOOKUP($A15,'Return Data'!$B$7:$R$2292,4,0)</f>
        <v>4659.4681</v>
      </c>
      <c r="D15" s="65">
        <f>VLOOKUP($A15,'Return Data'!$B$7:$R$2292,9,0)</f>
        <v>88.167599999999993</v>
      </c>
      <c r="E15" s="66">
        <f t="shared" si="0"/>
        <v>3</v>
      </c>
      <c r="F15" s="65">
        <f>VLOOKUP($A15,'Return Data'!$B$7:$R$2292,10,0)</f>
        <v>42.238999999999997</v>
      </c>
      <c r="G15" s="66">
        <f t="shared" si="1"/>
        <v>2</v>
      </c>
      <c r="H15" s="65">
        <f>VLOOKUP($A15,'Return Data'!$B$7:$R$2292,11,0)</f>
        <v>17.512</v>
      </c>
      <c r="I15" s="66">
        <f t="shared" si="2"/>
        <v>3</v>
      </c>
      <c r="J15" s="65">
        <f>VLOOKUP($A15,'Return Data'!$B$7:$R$2292,12,0)</f>
        <v>17.294499999999999</v>
      </c>
      <c r="K15" s="66">
        <f t="shared" si="3"/>
        <v>1</v>
      </c>
      <c r="L15" s="65">
        <f>VLOOKUP($A15,'Return Data'!$B$7:$R$2292,13,0)</f>
        <v>20.354099999999999</v>
      </c>
      <c r="M15" s="66">
        <f t="shared" si="4"/>
        <v>1</v>
      </c>
      <c r="N15" s="65">
        <f>VLOOKUP($A15,'Return Data'!$B$7:$R$2292,17,0)</f>
        <v>4.1959999999999997</v>
      </c>
      <c r="O15" s="66">
        <f t="shared" si="5"/>
        <v>24</v>
      </c>
      <c r="P15" s="65">
        <f>VLOOKUP($A15,'Return Data'!$B$7:$R$2292,14,0)</f>
        <v>5.6265999999999998</v>
      </c>
      <c r="Q15" s="66">
        <f t="shared" si="6"/>
        <v>20</v>
      </c>
      <c r="R15" s="65">
        <f>VLOOKUP($A15,'Return Data'!$B$7:$R$2292,16,0)</f>
        <v>8.3475999999999999</v>
      </c>
      <c r="S15" s="67">
        <f t="shared" si="7"/>
        <v>13</v>
      </c>
    </row>
    <row r="16" spans="1:19" x14ac:dyDescent="0.3">
      <c r="A16" s="82" t="s">
        <v>1407</v>
      </c>
      <c r="B16" s="64">
        <f>VLOOKUP($A16,'Return Data'!$B$7:$R$2292,3,0)</f>
        <v>44482</v>
      </c>
      <c r="C16" s="65">
        <f>VLOOKUP($A16,'Return Data'!$B$7:$R$2292,4,0)</f>
        <v>25.7944</v>
      </c>
      <c r="D16" s="65">
        <f>VLOOKUP($A16,'Return Data'!$B$7:$R$2292,9,0)</f>
        <v>2.4198</v>
      </c>
      <c r="E16" s="66">
        <f t="shared" si="0"/>
        <v>12</v>
      </c>
      <c r="F16" s="65">
        <f>VLOOKUP($A16,'Return Data'!$B$7:$R$2292,10,0)</f>
        <v>5.8814000000000002</v>
      </c>
      <c r="G16" s="66">
        <f t="shared" si="1"/>
        <v>10</v>
      </c>
      <c r="H16" s="65">
        <f>VLOOKUP($A16,'Return Data'!$B$7:$R$2292,11,0)</f>
        <v>5.9372999999999996</v>
      </c>
      <c r="I16" s="66">
        <f t="shared" si="2"/>
        <v>9</v>
      </c>
      <c r="J16" s="65">
        <f>VLOOKUP($A16,'Return Data'!$B$7:$R$2292,12,0)</f>
        <v>4.7641</v>
      </c>
      <c r="K16" s="66">
        <f t="shared" si="3"/>
        <v>9</v>
      </c>
      <c r="L16" s="65">
        <f>VLOOKUP($A16,'Return Data'!$B$7:$R$2292,13,0)</f>
        <v>5.4786999999999999</v>
      </c>
      <c r="M16" s="66">
        <f t="shared" si="4"/>
        <v>8</v>
      </c>
      <c r="N16" s="65">
        <f>VLOOKUP($A16,'Return Data'!$B$7:$R$2292,17,0)</f>
        <v>8.4968000000000004</v>
      </c>
      <c r="O16" s="66">
        <f t="shared" si="5"/>
        <v>5</v>
      </c>
      <c r="P16" s="65">
        <f>VLOOKUP($A16,'Return Data'!$B$7:$R$2292,14,0)</f>
        <v>9.0648999999999997</v>
      </c>
      <c r="Q16" s="66">
        <f t="shared" si="6"/>
        <v>6</v>
      </c>
      <c r="R16" s="65">
        <f>VLOOKUP($A16,'Return Data'!$B$7:$R$2292,16,0)</f>
        <v>8.6462000000000003</v>
      </c>
      <c r="S16" s="67">
        <f t="shared" si="7"/>
        <v>6</v>
      </c>
    </row>
    <row r="17" spans="1:19" x14ac:dyDescent="0.3">
      <c r="A17" s="82" t="s">
        <v>1409</v>
      </c>
      <c r="B17" s="64">
        <f>VLOOKUP($A17,'Return Data'!$B$7:$R$2292,3,0)</f>
        <v>44482</v>
      </c>
      <c r="C17" s="65">
        <f>VLOOKUP($A17,'Return Data'!$B$7:$R$2292,4,0)</f>
        <v>34.5077</v>
      </c>
      <c r="D17" s="65">
        <f>VLOOKUP($A17,'Return Data'!$B$7:$R$2292,9,0)</f>
        <v>0.86799999999999999</v>
      </c>
      <c r="E17" s="66">
        <f t="shared" si="0"/>
        <v>20</v>
      </c>
      <c r="F17" s="65">
        <f>VLOOKUP($A17,'Return Data'!$B$7:$R$2292,10,0)</f>
        <v>5.4817999999999998</v>
      </c>
      <c r="G17" s="66">
        <f t="shared" si="1"/>
        <v>13</v>
      </c>
      <c r="H17" s="65">
        <f>VLOOKUP($A17,'Return Data'!$B$7:$R$2292,11,0)</f>
        <v>5.4408000000000003</v>
      </c>
      <c r="I17" s="66">
        <f t="shared" si="2"/>
        <v>14</v>
      </c>
      <c r="J17" s="65">
        <f>VLOOKUP($A17,'Return Data'!$B$7:$R$2292,12,0)</f>
        <v>4.5396000000000001</v>
      </c>
      <c r="K17" s="66">
        <f t="shared" si="3"/>
        <v>12</v>
      </c>
      <c r="L17" s="65">
        <f>VLOOKUP($A17,'Return Data'!$B$7:$R$2292,13,0)</f>
        <v>5.0178000000000003</v>
      </c>
      <c r="M17" s="66">
        <f t="shared" si="4"/>
        <v>13</v>
      </c>
      <c r="N17" s="65">
        <f>VLOOKUP($A17,'Return Data'!$B$7:$R$2292,17,0)</f>
        <v>5.8918999999999997</v>
      </c>
      <c r="O17" s="66">
        <f t="shared" si="5"/>
        <v>22</v>
      </c>
      <c r="P17" s="65">
        <f>VLOOKUP($A17,'Return Data'!$B$7:$R$2292,14,0)</f>
        <v>4.2053000000000003</v>
      </c>
      <c r="Q17" s="66">
        <f t="shared" si="6"/>
        <v>23</v>
      </c>
      <c r="R17" s="65">
        <f>VLOOKUP($A17,'Return Data'!$B$7:$R$2292,16,0)</f>
        <v>6.8689</v>
      </c>
      <c r="S17" s="67">
        <f t="shared" si="7"/>
        <v>25</v>
      </c>
    </row>
    <row r="18" spans="1:19" x14ac:dyDescent="0.3">
      <c r="A18" s="82" t="s">
        <v>1411</v>
      </c>
      <c r="B18" s="64">
        <f>VLOOKUP($A18,'Return Data'!$B$7:$R$2292,3,0)</f>
        <v>44482</v>
      </c>
      <c r="C18" s="65">
        <f>VLOOKUP($A18,'Return Data'!$B$7:$R$2292,4,0)</f>
        <v>50.2819</v>
      </c>
      <c r="D18" s="65">
        <f>VLOOKUP($A18,'Return Data'!$B$7:$R$2292,9,0)</f>
        <v>4.3224</v>
      </c>
      <c r="E18" s="66">
        <f t="shared" si="0"/>
        <v>5</v>
      </c>
      <c r="F18" s="65">
        <f>VLOOKUP($A18,'Return Data'!$B$7:$R$2292,10,0)</f>
        <v>6.5357000000000003</v>
      </c>
      <c r="G18" s="66">
        <f t="shared" si="1"/>
        <v>7</v>
      </c>
      <c r="H18" s="65">
        <f>VLOOKUP($A18,'Return Data'!$B$7:$R$2292,11,0)</f>
        <v>6.1546000000000003</v>
      </c>
      <c r="I18" s="66">
        <f t="shared" si="2"/>
        <v>7</v>
      </c>
      <c r="J18" s="65">
        <f>VLOOKUP($A18,'Return Data'!$B$7:$R$2292,12,0)</f>
        <v>5.1515000000000004</v>
      </c>
      <c r="K18" s="66">
        <f t="shared" si="3"/>
        <v>6</v>
      </c>
      <c r="L18" s="65">
        <f>VLOOKUP($A18,'Return Data'!$B$7:$R$2292,13,0)</f>
        <v>5.8868999999999998</v>
      </c>
      <c r="M18" s="66">
        <f t="shared" si="4"/>
        <v>6</v>
      </c>
      <c r="N18" s="65">
        <f>VLOOKUP($A18,'Return Data'!$B$7:$R$2292,17,0)</f>
        <v>8.7812000000000001</v>
      </c>
      <c r="O18" s="66">
        <f t="shared" si="5"/>
        <v>4</v>
      </c>
      <c r="P18" s="65">
        <f>VLOOKUP($A18,'Return Data'!$B$7:$R$2292,14,0)</f>
        <v>9.3946000000000005</v>
      </c>
      <c r="Q18" s="66">
        <f t="shared" si="6"/>
        <v>1</v>
      </c>
      <c r="R18" s="65">
        <f>VLOOKUP($A18,'Return Data'!$B$7:$R$2292,16,0)</f>
        <v>9.0757999999999992</v>
      </c>
      <c r="S18" s="67">
        <f t="shared" si="7"/>
        <v>2</v>
      </c>
    </row>
    <row r="19" spans="1:19" x14ac:dyDescent="0.3">
      <c r="A19" s="82" t="s">
        <v>1413</v>
      </c>
      <c r="B19" s="64">
        <f>VLOOKUP($A19,'Return Data'!$B$7:$R$2292,3,0)</f>
        <v>44482</v>
      </c>
      <c r="C19" s="65">
        <f>VLOOKUP($A19,'Return Data'!$B$7:$R$2292,4,0)</f>
        <v>23.778500000000001</v>
      </c>
      <c r="D19" s="65">
        <f>VLOOKUP($A19,'Return Data'!$B$7:$R$2292,9,0)</f>
        <v>99.864500000000007</v>
      </c>
      <c r="E19" s="66">
        <f t="shared" si="0"/>
        <v>2</v>
      </c>
      <c r="F19" s="65">
        <f>VLOOKUP($A19,'Return Data'!$B$7:$R$2292,10,0)</f>
        <v>38.631</v>
      </c>
      <c r="G19" s="66">
        <f t="shared" si="1"/>
        <v>3</v>
      </c>
      <c r="H19" s="65">
        <f>VLOOKUP($A19,'Return Data'!$B$7:$R$2292,11,0)</f>
        <v>21.900600000000001</v>
      </c>
      <c r="I19" s="66">
        <f t="shared" si="2"/>
        <v>2</v>
      </c>
      <c r="J19" s="65">
        <f>VLOOKUP($A19,'Return Data'!$B$7:$R$2292,12,0)</f>
        <v>15.505000000000001</v>
      </c>
      <c r="K19" s="66">
        <f t="shared" si="3"/>
        <v>3</v>
      </c>
      <c r="L19" s="65">
        <f>VLOOKUP($A19,'Return Data'!$B$7:$R$2292,13,0)</f>
        <v>13.4871</v>
      </c>
      <c r="M19" s="66">
        <f t="shared" si="4"/>
        <v>3</v>
      </c>
      <c r="N19" s="65">
        <f>VLOOKUP($A19,'Return Data'!$B$7:$R$2292,17,0)</f>
        <v>10.567500000000001</v>
      </c>
      <c r="O19" s="66">
        <f t="shared" si="5"/>
        <v>2</v>
      </c>
      <c r="P19" s="65">
        <f>VLOOKUP($A19,'Return Data'!$B$7:$R$2292,14,0)</f>
        <v>8.4801000000000002</v>
      </c>
      <c r="Q19" s="66">
        <f t="shared" si="6"/>
        <v>11</v>
      </c>
      <c r="R19" s="65">
        <f>VLOOKUP($A19,'Return Data'!$B$7:$R$2292,16,0)</f>
        <v>8.3557000000000006</v>
      </c>
      <c r="S19" s="67">
        <f t="shared" si="7"/>
        <v>11</v>
      </c>
    </row>
    <row r="20" spans="1:19" x14ac:dyDescent="0.3">
      <c r="A20" s="82" t="s">
        <v>1414</v>
      </c>
      <c r="B20" s="64">
        <f>VLOOKUP($A20,'Return Data'!$B$7:$R$2292,3,0)</f>
        <v>44482</v>
      </c>
      <c r="C20" s="65">
        <f>VLOOKUP($A20,'Return Data'!$B$7:$R$2292,4,0)</f>
        <v>48.197099999999999</v>
      </c>
      <c r="D20" s="65">
        <f>VLOOKUP($A20,'Return Data'!$B$7:$R$2292,9,0)</f>
        <v>2.5524</v>
      </c>
      <c r="E20" s="66">
        <f t="shared" si="0"/>
        <v>9</v>
      </c>
      <c r="F20" s="65">
        <f>VLOOKUP($A20,'Return Data'!$B$7:$R$2292,10,0)</f>
        <v>5.2030000000000003</v>
      </c>
      <c r="G20" s="66">
        <f t="shared" si="1"/>
        <v>18</v>
      </c>
      <c r="H20" s="65">
        <f>VLOOKUP($A20,'Return Data'!$B$7:$R$2292,11,0)</f>
        <v>5.1439000000000004</v>
      </c>
      <c r="I20" s="66">
        <f t="shared" si="2"/>
        <v>19</v>
      </c>
      <c r="J20" s="65">
        <f>VLOOKUP($A20,'Return Data'!$B$7:$R$2292,12,0)</f>
        <v>4.2743000000000002</v>
      </c>
      <c r="K20" s="66">
        <f t="shared" si="3"/>
        <v>16</v>
      </c>
      <c r="L20" s="65">
        <f>VLOOKUP($A20,'Return Data'!$B$7:$R$2292,13,0)</f>
        <v>4.5256999999999996</v>
      </c>
      <c r="M20" s="66">
        <f t="shared" si="4"/>
        <v>16</v>
      </c>
      <c r="N20" s="65">
        <f>VLOOKUP($A20,'Return Data'!$B$7:$R$2292,17,0)</f>
        <v>7.5785</v>
      </c>
      <c r="O20" s="66">
        <f t="shared" si="5"/>
        <v>12</v>
      </c>
      <c r="P20" s="65">
        <f>VLOOKUP($A20,'Return Data'!$B$7:$R$2292,14,0)</f>
        <v>8.7759</v>
      </c>
      <c r="Q20" s="66">
        <f t="shared" si="6"/>
        <v>7</v>
      </c>
      <c r="R20" s="65">
        <f>VLOOKUP($A20,'Return Data'!$B$7:$R$2292,16,0)</f>
        <v>8.4812999999999992</v>
      </c>
      <c r="S20" s="67">
        <f t="shared" si="7"/>
        <v>8</v>
      </c>
    </row>
    <row r="21" spans="1:19" x14ac:dyDescent="0.3">
      <c r="A21" s="82" t="s">
        <v>1417</v>
      </c>
      <c r="B21" s="64">
        <f>VLOOKUP($A21,'Return Data'!$B$7:$R$2292,3,0)</f>
        <v>44482</v>
      </c>
      <c r="C21" s="65">
        <f>VLOOKUP($A21,'Return Data'!$B$7:$R$2292,4,0)</f>
        <v>1902.6477</v>
      </c>
      <c r="D21" s="65">
        <f>VLOOKUP($A21,'Return Data'!$B$7:$R$2292,9,0)</f>
        <v>2.1656</v>
      </c>
      <c r="E21" s="66">
        <f t="shared" si="0"/>
        <v>15</v>
      </c>
      <c r="F21" s="65">
        <f>VLOOKUP($A21,'Return Data'!$B$7:$R$2292,10,0)</f>
        <v>6.4414999999999996</v>
      </c>
      <c r="G21" s="66">
        <f t="shared" si="1"/>
        <v>8</v>
      </c>
      <c r="H21" s="65">
        <f>VLOOKUP($A21,'Return Data'!$B$7:$R$2292,11,0)</f>
        <v>5.2744</v>
      </c>
      <c r="I21" s="66">
        <f t="shared" si="2"/>
        <v>16</v>
      </c>
      <c r="J21" s="65">
        <f>VLOOKUP($A21,'Return Data'!$B$7:$R$2292,12,0)</f>
        <v>4.2285000000000004</v>
      </c>
      <c r="K21" s="66">
        <f t="shared" si="3"/>
        <v>17</v>
      </c>
      <c r="L21" s="65">
        <f>VLOOKUP($A21,'Return Data'!$B$7:$R$2292,13,0)</f>
        <v>4.7735000000000003</v>
      </c>
      <c r="M21" s="66">
        <f t="shared" si="4"/>
        <v>14</v>
      </c>
      <c r="N21" s="65">
        <f>VLOOKUP($A21,'Return Data'!$B$7:$R$2292,17,0)</f>
        <v>5.6169000000000002</v>
      </c>
      <c r="O21" s="66">
        <f t="shared" si="5"/>
        <v>23</v>
      </c>
      <c r="P21" s="65">
        <f>VLOOKUP($A21,'Return Data'!$B$7:$R$2292,14,0)</f>
        <v>6.5388000000000002</v>
      </c>
      <c r="Q21" s="66">
        <f t="shared" si="6"/>
        <v>18</v>
      </c>
      <c r="R21" s="65">
        <f>VLOOKUP($A21,'Return Data'!$B$7:$R$2292,16,0)</f>
        <v>8.2536000000000005</v>
      </c>
      <c r="S21" s="67">
        <f t="shared" si="7"/>
        <v>15</v>
      </c>
    </row>
    <row r="22" spans="1:19" x14ac:dyDescent="0.3">
      <c r="A22" s="82" t="s">
        <v>1419</v>
      </c>
      <c r="B22" s="64">
        <f>VLOOKUP($A22,'Return Data'!$B$7:$R$2292,3,0)</f>
        <v>44482</v>
      </c>
      <c r="C22" s="65">
        <f>VLOOKUP($A22,'Return Data'!$B$7:$R$2292,4,0)</f>
        <v>3113.4692</v>
      </c>
      <c r="D22" s="65">
        <f>VLOOKUP($A22,'Return Data'!$B$7:$R$2292,9,0)</f>
        <v>-8.0500000000000002E-2</v>
      </c>
      <c r="E22" s="66">
        <f t="shared" si="0"/>
        <v>26</v>
      </c>
      <c r="F22" s="65">
        <f>VLOOKUP($A22,'Return Data'!$B$7:$R$2292,10,0)</f>
        <v>4.9269999999999996</v>
      </c>
      <c r="G22" s="66">
        <f t="shared" si="1"/>
        <v>21</v>
      </c>
      <c r="H22" s="65">
        <f>VLOOKUP($A22,'Return Data'!$B$7:$R$2292,11,0)</f>
        <v>5.0016999999999996</v>
      </c>
      <c r="I22" s="66">
        <f t="shared" si="2"/>
        <v>23</v>
      </c>
      <c r="J22" s="65">
        <f>VLOOKUP($A22,'Return Data'!$B$7:$R$2292,12,0)</f>
        <v>3.8538000000000001</v>
      </c>
      <c r="K22" s="66">
        <f t="shared" si="3"/>
        <v>23</v>
      </c>
      <c r="L22" s="65">
        <f>VLOOKUP($A22,'Return Data'!$B$7:$R$2292,13,0)</f>
        <v>4.4740000000000002</v>
      </c>
      <c r="M22" s="66">
        <f t="shared" si="4"/>
        <v>19</v>
      </c>
      <c r="N22" s="65">
        <f>VLOOKUP($A22,'Return Data'!$B$7:$R$2292,17,0)</f>
        <v>7.4158999999999997</v>
      </c>
      <c r="O22" s="66">
        <f t="shared" si="5"/>
        <v>14</v>
      </c>
      <c r="P22" s="65">
        <f>VLOOKUP($A22,'Return Data'!$B$7:$R$2292,14,0)</f>
        <v>8.5875000000000004</v>
      </c>
      <c r="Q22" s="66">
        <f t="shared" si="6"/>
        <v>8</v>
      </c>
      <c r="R22" s="65">
        <f>VLOOKUP($A22,'Return Data'!$B$7:$R$2292,16,0)</f>
        <v>8.1651000000000007</v>
      </c>
      <c r="S22" s="67">
        <f t="shared" si="7"/>
        <v>16</v>
      </c>
    </row>
    <row r="23" spans="1:19" x14ac:dyDescent="0.3">
      <c r="A23" s="82" t="s">
        <v>1423</v>
      </c>
      <c r="B23" s="64">
        <f>VLOOKUP($A23,'Return Data'!$B$7:$R$2292,3,0)</f>
        <v>44482</v>
      </c>
      <c r="C23" s="65">
        <f>VLOOKUP($A23,'Return Data'!$B$7:$R$2292,4,0)</f>
        <v>44.994999999999997</v>
      </c>
      <c r="D23" s="65">
        <f>VLOOKUP($A23,'Return Data'!$B$7:$R$2292,9,0)</f>
        <v>3.8980999999999999</v>
      </c>
      <c r="E23" s="66">
        <f t="shared" si="0"/>
        <v>6</v>
      </c>
      <c r="F23" s="65">
        <f>VLOOKUP($A23,'Return Data'!$B$7:$R$2292,10,0)</f>
        <v>7.2153999999999998</v>
      </c>
      <c r="G23" s="66">
        <f t="shared" si="1"/>
        <v>5</v>
      </c>
      <c r="H23" s="65">
        <f>VLOOKUP($A23,'Return Data'!$B$7:$R$2292,11,0)</f>
        <v>6.3792999999999997</v>
      </c>
      <c r="I23" s="66">
        <f t="shared" si="2"/>
        <v>6</v>
      </c>
      <c r="J23" s="65">
        <f>VLOOKUP($A23,'Return Data'!$B$7:$R$2292,12,0)</f>
        <v>4.7572999999999999</v>
      </c>
      <c r="K23" s="66">
        <f t="shared" si="3"/>
        <v>10</v>
      </c>
      <c r="L23" s="65">
        <f>VLOOKUP($A23,'Return Data'!$B$7:$R$2292,13,0)</f>
        <v>5.2565999999999997</v>
      </c>
      <c r="M23" s="66">
        <f t="shared" si="4"/>
        <v>9</v>
      </c>
      <c r="N23" s="65">
        <f>VLOOKUP($A23,'Return Data'!$B$7:$R$2292,17,0)</f>
        <v>8.1333000000000002</v>
      </c>
      <c r="O23" s="66">
        <f t="shared" si="5"/>
        <v>9</v>
      </c>
      <c r="P23" s="65">
        <f>VLOOKUP($A23,'Return Data'!$B$7:$R$2292,14,0)</f>
        <v>9.1438000000000006</v>
      </c>
      <c r="Q23" s="66">
        <f t="shared" si="6"/>
        <v>3</v>
      </c>
      <c r="R23" s="65">
        <f>VLOOKUP($A23,'Return Data'!$B$7:$R$2292,16,0)</f>
        <v>8.6847999999999992</v>
      </c>
      <c r="S23" s="67">
        <f t="shared" si="7"/>
        <v>5</v>
      </c>
    </row>
    <row r="24" spans="1:19" x14ac:dyDescent="0.3">
      <c r="A24" s="82" t="s">
        <v>1424</v>
      </c>
      <c r="B24" s="64">
        <f>VLOOKUP($A24,'Return Data'!$B$7:$R$2292,3,0)</f>
        <v>44482</v>
      </c>
      <c r="C24" s="65">
        <f>VLOOKUP($A24,'Return Data'!$B$7:$R$2292,4,0)</f>
        <v>22.2727</v>
      </c>
      <c r="D24" s="65">
        <f>VLOOKUP($A24,'Return Data'!$B$7:$R$2292,9,0)</f>
        <v>1.4876</v>
      </c>
      <c r="E24" s="66">
        <f t="shared" si="0"/>
        <v>17</v>
      </c>
      <c r="F24" s="65">
        <f>VLOOKUP($A24,'Return Data'!$B$7:$R$2292,10,0)</f>
        <v>5.2576000000000001</v>
      </c>
      <c r="G24" s="66">
        <f t="shared" si="1"/>
        <v>15</v>
      </c>
      <c r="H24" s="65">
        <f>VLOOKUP($A24,'Return Data'!$B$7:$R$2292,11,0)</f>
        <v>5.2606000000000002</v>
      </c>
      <c r="I24" s="66">
        <f t="shared" si="2"/>
        <v>17</v>
      </c>
      <c r="J24" s="65">
        <f>VLOOKUP($A24,'Return Data'!$B$7:$R$2292,12,0)</f>
        <v>4.1715</v>
      </c>
      <c r="K24" s="66">
        <f t="shared" si="3"/>
        <v>18</v>
      </c>
      <c r="L24" s="65">
        <f>VLOOKUP($A24,'Return Data'!$B$7:$R$2292,13,0)</f>
        <v>4.4362000000000004</v>
      </c>
      <c r="M24" s="66">
        <f t="shared" si="4"/>
        <v>21</v>
      </c>
      <c r="N24" s="65">
        <f>VLOOKUP($A24,'Return Data'!$B$7:$R$2292,17,0)</f>
        <v>7.3891</v>
      </c>
      <c r="O24" s="66">
        <f t="shared" si="5"/>
        <v>16</v>
      </c>
      <c r="P24" s="65">
        <f>VLOOKUP($A24,'Return Data'!$B$7:$R$2292,14,0)</f>
        <v>8.4688999999999997</v>
      </c>
      <c r="Q24" s="66">
        <f t="shared" si="6"/>
        <v>12</v>
      </c>
      <c r="R24" s="65">
        <f>VLOOKUP($A24,'Return Data'!$B$7:$R$2292,16,0)</f>
        <v>8.3491999999999997</v>
      </c>
      <c r="S24" s="67">
        <f t="shared" si="7"/>
        <v>12</v>
      </c>
    </row>
    <row r="25" spans="1:19" x14ac:dyDescent="0.3">
      <c r="A25" s="82" t="s">
        <v>1426</v>
      </c>
      <c r="B25" s="64">
        <f>VLOOKUP($A25,'Return Data'!$B$7:$R$2292,3,0)</f>
        <v>44482</v>
      </c>
      <c r="C25" s="65">
        <f>VLOOKUP($A25,'Return Data'!$B$7:$R$2292,4,0)</f>
        <v>12.306800000000001</v>
      </c>
      <c r="D25" s="65">
        <f>VLOOKUP($A25,'Return Data'!$B$7:$R$2292,9,0)</f>
        <v>1.4550000000000001</v>
      </c>
      <c r="E25" s="66">
        <f t="shared" si="0"/>
        <v>18</v>
      </c>
      <c r="F25" s="65">
        <f>VLOOKUP($A25,'Return Data'!$B$7:$R$2292,10,0)</f>
        <v>5.0506000000000002</v>
      </c>
      <c r="G25" s="66">
        <f t="shared" si="1"/>
        <v>20</v>
      </c>
      <c r="H25" s="65">
        <f>VLOOKUP($A25,'Return Data'!$B$7:$R$2292,11,0)</f>
        <v>5.0275999999999996</v>
      </c>
      <c r="I25" s="66">
        <f t="shared" si="2"/>
        <v>22</v>
      </c>
      <c r="J25" s="65">
        <f>VLOOKUP($A25,'Return Data'!$B$7:$R$2292,12,0)</f>
        <v>3.9308999999999998</v>
      </c>
      <c r="K25" s="66">
        <f t="shared" si="3"/>
        <v>22</v>
      </c>
      <c r="L25" s="65">
        <f>VLOOKUP($A25,'Return Data'!$B$7:$R$2292,13,0)</f>
        <v>4.0972999999999997</v>
      </c>
      <c r="M25" s="66">
        <f t="shared" si="4"/>
        <v>25</v>
      </c>
      <c r="N25" s="65"/>
      <c r="O25" s="66"/>
      <c r="P25" s="65"/>
      <c r="Q25" s="66"/>
      <c r="R25" s="65">
        <f>VLOOKUP($A25,'Return Data'!$B$7:$R$2292,16,0)</f>
        <v>7.9950999999999999</v>
      </c>
      <c r="S25" s="67">
        <f t="shared" si="7"/>
        <v>19</v>
      </c>
    </row>
    <row r="26" spans="1:19" x14ac:dyDescent="0.3">
      <c r="A26" s="82" t="s">
        <v>1429</v>
      </c>
      <c r="B26" s="64">
        <f>VLOOKUP($A26,'Return Data'!$B$7:$R$2292,3,0)</f>
        <v>44482</v>
      </c>
      <c r="C26" s="65">
        <f>VLOOKUP($A26,'Return Data'!$B$7:$R$2292,4,0)</f>
        <v>13.0745</v>
      </c>
      <c r="D26" s="65">
        <f>VLOOKUP($A26,'Return Data'!$B$7:$R$2292,9,0)</f>
        <v>0.68899999999999995</v>
      </c>
      <c r="E26" s="66">
        <f t="shared" si="0"/>
        <v>22</v>
      </c>
      <c r="F26" s="65">
        <f>VLOOKUP($A26,'Return Data'!$B$7:$R$2292,10,0)</f>
        <v>5.1486999999999998</v>
      </c>
      <c r="G26" s="66">
        <f t="shared" si="1"/>
        <v>19</v>
      </c>
      <c r="H26" s="65">
        <f>VLOOKUP($A26,'Return Data'!$B$7:$R$2292,11,0)</f>
        <v>5.2339000000000002</v>
      </c>
      <c r="I26" s="66">
        <f t="shared" si="2"/>
        <v>18</v>
      </c>
      <c r="J26" s="65">
        <f>VLOOKUP($A26,'Return Data'!$B$7:$R$2292,12,0)</f>
        <v>4.5237999999999996</v>
      </c>
      <c r="K26" s="66">
        <f t="shared" si="3"/>
        <v>13</v>
      </c>
      <c r="L26" s="65">
        <f>VLOOKUP($A26,'Return Data'!$B$7:$R$2292,13,0)</f>
        <v>4.7409999999999997</v>
      </c>
      <c r="M26" s="66">
        <f t="shared" si="4"/>
        <v>15</v>
      </c>
      <c r="N26" s="65">
        <f>VLOOKUP($A26,'Return Data'!$B$7:$R$2292,17,0)</f>
        <v>7.1470000000000002</v>
      </c>
      <c r="O26" s="66">
        <f t="shared" ref="O26:O33" si="8">RANK(N26,N$8:N$33,0)</f>
        <v>18</v>
      </c>
      <c r="P26" s="65"/>
      <c r="Q26" s="66"/>
      <c r="R26" s="65">
        <f>VLOOKUP($A26,'Return Data'!$B$7:$R$2292,16,0)</f>
        <v>7.7739000000000003</v>
      </c>
      <c r="S26" s="67">
        <f t="shared" si="7"/>
        <v>20</v>
      </c>
    </row>
    <row r="27" spans="1:19" x14ac:dyDescent="0.3">
      <c r="A27" s="82" t="s">
        <v>1431</v>
      </c>
      <c r="B27" s="64">
        <f>VLOOKUP($A27,'Return Data'!$B$7:$R$2292,3,0)</f>
        <v>44482</v>
      </c>
      <c r="C27" s="65">
        <f>VLOOKUP($A27,'Return Data'!$B$7:$R$2292,4,0)</f>
        <v>44.627499999999998</v>
      </c>
      <c r="D27" s="65">
        <f>VLOOKUP($A27,'Return Data'!$B$7:$R$2292,9,0)</f>
        <v>2.3654999999999999</v>
      </c>
      <c r="E27" s="66">
        <f t="shared" si="0"/>
        <v>13</v>
      </c>
      <c r="F27" s="65">
        <f>VLOOKUP($A27,'Return Data'!$B$7:$R$2292,10,0)</f>
        <v>6.5434000000000001</v>
      </c>
      <c r="G27" s="66">
        <f t="shared" si="1"/>
        <v>6</v>
      </c>
      <c r="H27" s="65">
        <f>VLOOKUP($A27,'Return Data'!$B$7:$R$2292,11,0)</f>
        <v>6.5331000000000001</v>
      </c>
      <c r="I27" s="66">
        <f t="shared" si="2"/>
        <v>5</v>
      </c>
      <c r="J27" s="65">
        <f>VLOOKUP($A27,'Return Data'!$B$7:$R$2292,12,0)</f>
        <v>5.9313000000000002</v>
      </c>
      <c r="K27" s="66">
        <f t="shared" si="3"/>
        <v>5</v>
      </c>
      <c r="L27" s="65">
        <f>VLOOKUP($A27,'Return Data'!$B$7:$R$2292,13,0)</f>
        <v>6.2660999999999998</v>
      </c>
      <c r="M27" s="66">
        <f t="shared" si="4"/>
        <v>5</v>
      </c>
      <c r="N27" s="65">
        <f>VLOOKUP($A27,'Return Data'!$B$7:$R$2292,17,0)</f>
        <v>8.3483999999999998</v>
      </c>
      <c r="O27" s="66">
        <f t="shared" si="8"/>
        <v>7</v>
      </c>
      <c r="P27" s="65">
        <f>VLOOKUP($A27,'Return Data'!$B$7:$R$2292,14,0)</f>
        <v>9.1803000000000008</v>
      </c>
      <c r="Q27" s="66">
        <f t="shared" ref="Q27:Q33" si="9">RANK(P27,P$8:P$33,0)</f>
        <v>2</v>
      </c>
      <c r="R27" s="65">
        <f>VLOOKUP($A27,'Return Data'!$B$7:$R$2292,16,0)</f>
        <v>8.7151999999999994</v>
      </c>
      <c r="S27" s="67">
        <f t="shared" si="7"/>
        <v>4</v>
      </c>
    </row>
    <row r="28" spans="1:19" x14ac:dyDescent="0.3">
      <c r="A28" s="82" t="s">
        <v>1433</v>
      </c>
      <c r="B28" s="64">
        <f>VLOOKUP($A28,'Return Data'!$B$7:$R$2292,3,0)</f>
        <v>44482</v>
      </c>
      <c r="C28" s="65">
        <f>VLOOKUP($A28,'Return Data'!$B$7:$R$2292,4,0)</f>
        <v>39.0578</v>
      </c>
      <c r="D28" s="65">
        <f>VLOOKUP($A28,'Return Data'!$B$7:$R$2292,9,0)</f>
        <v>2.2469999999999999</v>
      </c>
      <c r="E28" s="66">
        <f t="shared" si="0"/>
        <v>14</v>
      </c>
      <c r="F28" s="65">
        <f>VLOOKUP($A28,'Return Data'!$B$7:$R$2292,10,0)</f>
        <v>4.7948000000000004</v>
      </c>
      <c r="G28" s="66">
        <f t="shared" si="1"/>
        <v>23</v>
      </c>
      <c r="H28" s="65">
        <f>VLOOKUP($A28,'Return Data'!$B$7:$R$2292,11,0)</f>
        <v>5.6013999999999999</v>
      </c>
      <c r="I28" s="66">
        <f t="shared" si="2"/>
        <v>11</v>
      </c>
      <c r="J28" s="65">
        <f>VLOOKUP($A28,'Return Data'!$B$7:$R$2292,12,0)</f>
        <v>4.4880000000000004</v>
      </c>
      <c r="K28" s="66">
        <f t="shared" si="3"/>
        <v>14</v>
      </c>
      <c r="L28" s="65">
        <f>VLOOKUP($A28,'Return Data'!$B$7:$R$2292,13,0)</f>
        <v>4.4614000000000003</v>
      </c>
      <c r="M28" s="66">
        <f t="shared" si="4"/>
        <v>20</v>
      </c>
      <c r="N28" s="65">
        <f>VLOOKUP($A28,'Return Data'!$B$7:$R$2292,17,0)</f>
        <v>6.3509000000000002</v>
      </c>
      <c r="O28" s="66">
        <f t="shared" si="8"/>
        <v>21</v>
      </c>
      <c r="P28" s="65">
        <f>VLOOKUP($A28,'Return Data'!$B$7:$R$2292,14,0)</f>
        <v>4.7129000000000003</v>
      </c>
      <c r="Q28" s="66">
        <f t="shared" si="9"/>
        <v>22</v>
      </c>
      <c r="R28" s="65">
        <f>VLOOKUP($A28,'Return Data'!$B$7:$R$2292,16,0)</f>
        <v>7.5724999999999998</v>
      </c>
      <c r="S28" s="67">
        <f t="shared" si="7"/>
        <v>23</v>
      </c>
    </row>
    <row r="29" spans="1:19" x14ac:dyDescent="0.3">
      <c r="A29" s="82" t="s">
        <v>1435</v>
      </c>
      <c r="B29" s="64">
        <f>VLOOKUP($A29,'Return Data'!$B$7:$R$2292,3,0)</f>
        <v>44482</v>
      </c>
      <c r="C29" s="65">
        <f>VLOOKUP($A29,'Return Data'!$B$7:$R$2292,4,0)</f>
        <v>37.374000000000002</v>
      </c>
      <c r="D29" s="65">
        <f>VLOOKUP($A29,'Return Data'!$B$7:$R$2292,9,0)</f>
        <v>0.47220000000000001</v>
      </c>
      <c r="E29" s="66">
        <f t="shared" si="0"/>
        <v>25</v>
      </c>
      <c r="F29" s="65">
        <f>VLOOKUP($A29,'Return Data'!$B$7:$R$2292,10,0)</f>
        <v>5.3666</v>
      </c>
      <c r="G29" s="66">
        <f t="shared" si="1"/>
        <v>14</v>
      </c>
      <c r="H29" s="65">
        <f>VLOOKUP($A29,'Return Data'!$B$7:$R$2292,11,0)</f>
        <v>5.0967000000000002</v>
      </c>
      <c r="I29" s="66">
        <f t="shared" si="2"/>
        <v>21</v>
      </c>
      <c r="J29" s="65">
        <f>VLOOKUP($A29,'Return Data'!$B$7:$R$2292,12,0)</f>
        <v>3.6916000000000002</v>
      </c>
      <c r="K29" s="66">
        <f t="shared" si="3"/>
        <v>26</v>
      </c>
      <c r="L29" s="65">
        <f>VLOOKUP($A29,'Return Data'!$B$7:$R$2292,13,0)</f>
        <v>4.2797999999999998</v>
      </c>
      <c r="M29" s="66">
        <f t="shared" si="4"/>
        <v>23</v>
      </c>
      <c r="N29" s="65">
        <f>VLOOKUP($A29,'Return Data'!$B$7:$R$2292,17,0)</f>
        <v>7.3875999999999999</v>
      </c>
      <c r="O29" s="66">
        <f t="shared" si="8"/>
        <v>17</v>
      </c>
      <c r="P29" s="65">
        <f>VLOOKUP($A29,'Return Data'!$B$7:$R$2292,14,0)</f>
        <v>4.7568000000000001</v>
      </c>
      <c r="Q29" s="66">
        <f t="shared" si="9"/>
        <v>21</v>
      </c>
      <c r="R29" s="65">
        <f>VLOOKUP($A29,'Return Data'!$B$7:$R$2292,16,0)</f>
        <v>7.2455999999999996</v>
      </c>
      <c r="S29" s="67">
        <f t="shared" si="7"/>
        <v>24</v>
      </c>
    </row>
    <row r="30" spans="1:19" x14ac:dyDescent="0.3">
      <c r="A30" s="82" t="s">
        <v>1436</v>
      </c>
      <c r="B30" s="64">
        <f>VLOOKUP($A30,'Return Data'!$B$7:$R$2292,3,0)</f>
        <v>44482</v>
      </c>
      <c r="C30" s="65">
        <f>VLOOKUP($A30,'Return Data'!$B$7:$R$2292,4,0)</f>
        <v>26.8139</v>
      </c>
      <c r="D30" s="65">
        <f>VLOOKUP($A30,'Return Data'!$B$7:$R$2292,9,0)</f>
        <v>2.9792999999999998</v>
      </c>
      <c r="E30" s="66">
        <f t="shared" si="0"/>
        <v>7</v>
      </c>
      <c r="F30" s="65">
        <f>VLOOKUP($A30,'Return Data'!$B$7:$R$2292,10,0)</f>
        <v>5.6820000000000004</v>
      </c>
      <c r="G30" s="66">
        <f t="shared" si="1"/>
        <v>12</v>
      </c>
      <c r="H30" s="65">
        <f>VLOOKUP($A30,'Return Data'!$B$7:$R$2292,11,0)</f>
        <v>5.5189000000000004</v>
      </c>
      <c r="I30" s="66">
        <f t="shared" si="2"/>
        <v>13</v>
      </c>
      <c r="J30" s="65">
        <f>VLOOKUP($A30,'Return Data'!$B$7:$R$2292,12,0)</f>
        <v>3.9339</v>
      </c>
      <c r="K30" s="66">
        <f t="shared" si="3"/>
        <v>21</v>
      </c>
      <c r="L30" s="65">
        <f>VLOOKUP($A30,'Return Data'!$B$7:$R$2292,13,0)</f>
        <v>4.5110999999999999</v>
      </c>
      <c r="M30" s="66">
        <f t="shared" si="4"/>
        <v>17</v>
      </c>
      <c r="N30" s="65">
        <f>VLOOKUP($A30,'Return Data'!$B$7:$R$2292,17,0)</f>
        <v>7.4726999999999997</v>
      </c>
      <c r="O30" s="66">
        <f t="shared" si="8"/>
        <v>13</v>
      </c>
      <c r="P30" s="65">
        <f>VLOOKUP($A30,'Return Data'!$B$7:$R$2292,14,0)</f>
        <v>8.5219000000000005</v>
      </c>
      <c r="Q30" s="66">
        <f t="shared" si="9"/>
        <v>9</v>
      </c>
      <c r="R30" s="65">
        <f>VLOOKUP($A30,'Return Data'!$B$7:$R$2292,16,0)</f>
        <v>8.3887999999999998</v>
      </c>
      <c r="S30" s="67">
        <f t="shared" si="7"/>
        <v>10</v>
      </c>
    </row>
    <row r="31" spans="1:19" x14ac:dyDescent="0.3">
      <c r="A31" s="82" t="s">
        <v>1439</v>
      </c>
      <c r="B31" s="64">
        <f>VLOOKUP($A31,'Return Data'!$B$7:$R$2292,3,0)</f>
        <v>44482</v>
      </c>
      <c r="C31" s="65">
        <f>VLOOKUP($A31,'Return Data'!$B$7:$R$2292,4,0)</f>
        <v>38.825699999999998</v>
      </c>
      <c r="D31" s="65">
        <f>VLOOKUP($A31,'Return Data'!$B$7:$R$2292,9,0)</f>
        <v>119.12690000000001</v>
      </c>
      <c r="E31" s="66">
        <f t="shared" si="0"/>
        <v>1</v>
      </c>
      <c r="F31" s="65">
        <f>VLOOKUP($A31,'Return Data'!$B$7:$R$2292,10,0)</f>
        <v>42.729300000000002</v>
      </c>
      <c r="G31" s="66">
        <f t="shared" si="1"/>
        <v>1</v>
      </c>
      <c r="H31" s="65">
        <f>VLOOKUP($A31,'Return Data'!$B$7:$R$2292,11,0)</f>
        <v>23.707000000000001</v>
      </c>
      <c r="I31" s="66">
        <f t="shared" si="2"/>
        <v>1</v>
      </c>
      <c r="J31" s="65">
        <f>VLOOKUP($A31,'Return Data'!$B$7:$R$2292,12,0)</f>
        <v>17.209299999999999</v>
      </c>
      <c r="K31" s="66">
        <f t="shared" si="3"/>
        <v>2</v>
      </c>
      <c r="L31" s="65">
        <f>VLOOKUP($A31,'Return Data'!$B$7:$R$2292,13,0)</f>
        <v>14.1563</v>
      </c>
      <c r="M31" s="66">
        <f t="shared" si="4"/>
        <v>2</v>
      </c>
      <c r="N31" s="65">
        <f>VLOOKUP($A31,'Return Data'!$B$7:$R$2292,17,0)</f>
        <v>12.3017</v>
      </c>
      <c r="O31" s="66">
        <f t="shared" si="8"/>
        <v>1</v>
      </c>
      <c r="P31" s="65">
        <f>VLOOKUP($A31,'Return Data'!$B$7:$R$2292,14,0)</f>
        <v>6.6090999999999998</v>
      </c>
      <c r="Q31" s="66">
        <f t="shared" si="9"/>
        <v>17</v>
      </c>
      <c r="R31" s="65">
        <f>VLOOKUP($A31,'Return Data'!$B$7:$R$2292,16,0)</f>
        <v>8.0890000000000004</v>
      </c>
      <c r="S31" s="67">
        <f t="shared" si="7"/>
        <v>17</v>
      </c>
    </row>
    <row r="32" spans="1:19" x14ac:dyDescent="0.3">
      <c r="A32" s="82" t="s">
        <v>1441</v>
      </c>
      <c r="B32" s="64">
        <f>VLOOKUP($A32,'Return Data'!$B$7:$R$2292,3,0)</f>
        <v>44482</v>
      </c>
      <c r="C32" s="65">
        <f>VLOOKUP($A32,'Return Data'!$B$7:$R$2292,4,0)</f>
        <v>41.606900000000003</v>
      </c>
      <c r="D32" s="65">
        <f>VLOOKUP($A32,'Return Data'!$B$7:$R$2292,9,0)</f>
        <v>0.80759999999999998</v>
      </c>
      <c r="E32" s="66">
        <f t="shared" si="0"/>
        <v>21</v>
      </c>
      <c r="F32" s="65">
        <f>VLOOKUP($A32,'Return Data'!$B$7:$R$2292,10,0)</f>
        <v>4.8784999999999998</v>
      </c>
      <c r="G32" s="66">
        <f t="shared" si="1"/>
        <v>22</v>
      </c>
      <c r="H32" s="65">
        <f>VLOOKUP($A32,'Return Data'!$B$7:$R$2292,11,0)</f>
        <v>5.3059000000000003</v>
      </c>
      <c r="I32" s="66">
        <f t="shared" si="2"/>
        <v>15</v>
      </c>
      <c r="J32" s="65">
        <f>VLOOKUP($A32,'Return Data'!$B$7:$R$2292,12,0)</f>
        <v>3.9548999999999999</v>
      </c>
      <c r="K32" s="66">
        <f t="shared" si="3"/>
        <v>20</v>
      </c>
      <c r="L32" s="65">
        <f>VLOOKUP($A32,'Return Data'!$B$7:$R$2292,13,0)</f>
        <v>4.4804000000000004</v>
      </c>
      <c r="M32" s="66">
        <f t="shared" si="4"/>
        <v>18</v>
      </c>
      <c r="N32" s="65">
        <f>VLOOKUP($A32,'Return Data'!$B$7:$R$2292,17,0)</f>
        <v>7.6967999999999996</v>
      </c>
      <c r="O32" s="66">
        <f t="shared" si="8"/>
        <v>11</v>
      </c>
      <c r="P32" s="65">
        <f>VLOOKUP($A32,'Return Data'!$B$7:$R$2292,14,0)</f>
        <v>7.5140000000000002</v>
      </c>
      <c r="Q32" s="66">
        <f t="shared" si="9"/>
        <v>16</v>
      </c>
      <c r="R32" s="65">
        <f>VLOOKUP($A32,'Return Data'!$B$7:$R$2292,16,0)</f>
        <v>8.0000999999999998</v>
      </c>
      <c r="S32" s="67">
        <f t="shared" si="7"/>
        <v>18</v>
      </c>
    </row>
    <row r="33" spans="1:19" x14ac:dyDescent="0.3">
      <c r="A33" s="82" t="s">
        <v>1442</v>
      </c>
      <c r="B33" s="64">
        <f>VLOOKUP($A33,'Return Data'!$B$7:$R$2292,3,0)</f>
        <v>44482</v>
      </c>
      <c r="C33" s="65">
        <f>VLOOKUP($A33,'Return Data'!$B$7:$R$2292,4,0)</f>
        <v>26.273700000000002</v>
      </c>
      <c r="D33" s="65">
        <f>VLOOKUP($A33,'Return Data'!$B$7:$R$2292,9,0)</f>
        <v>57.674399999999999</v>
      </c>
      <c r="E33" s="66">
        <f t="shared" si="0"/>
        <v>4</v>
      </c>
      <c r="F33" s="65">
        <f>VLOOKUP($A33,'Return Data'!$B$7:$R$2292,10,0)</f>
        <v>23.607800000000001</v>
      </c>
      <c r="G33" s="66">
        <f t="shared" si="1"/>
        <v>4</v>
      </c>
      <c r="H33" s="65">
        <f>VLOOKUP($A33,'Return Data'!$B$7:$R$2292,11,0)</f>
        <v>14.975899999999999</v>
      </c>
      <c r="I33" s="66">
        <f t="shared" si="2"/>
        <v>4</v>
      </c>
      <c r="J33" s="65">
        <f>VLOOKUP($A33,'Return Data'!$B$7:$R$2292,12,0)</f>
        <v>11.0512</v>
      </c>
      <c r="K33" s="66">
        <f t="shared" si="3"/>
        <v>4</v>
      </c>
      <c r="L33" s="65">
        <f>VLOOKUP($A33,'Return Data'!$B$7:$R$2292,13,0)</f>
        <v>9.7242999999999995</v>
      </c>
      <c r="M33" s="66">
        <f t="shared" si="4"/>
        <v>4</v>
      </c>
      <c r="N33" s="65">
        <f>VLOOKUP($A33,'Return Data'!$B$7:$R$2292,17,0)</f>
        <v>10.5128</v>
      </c>
      <c r="O33" s="66">
        <f t="shared" si="8"/>
        <v>3</v>
      </c>
      <c r="P33" s="65">
        <f>VLOOKUP($A33,'Return Data'!$B$7:$R$2292,14,0)</f>
        <v>5.7301000000000002</v>
      </c>
      <c r="Q33" s="66">
        <f t="shared" si="9"/>
        <v>19</v>
      </c>
      <c r="R33" s="65">
        <f>VLOOKUP($A33,'Return Data'!$B$7:$R$2292,16,0)</f>
        <v>7.7485999999999997</v>
      </c>
      <c r="S33" s="67">
        <f t="shared" si="7"/>
        <v>21</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15.568611538461537</v>
      </c>
      <c r="E35" s="88"/>
      <c r="F35" s="89">
        <f>AVERAGE(F8:F33)</f>
        <v>10.218153846153845</v>
      </c>
      <c r="G35" s="88"/>
      <c r="H35" s="89">
        <f>AVERAGE(H8:H33)</f>
        <v>7.5507153846153852</v>
      </c>
      <c r="I35" s="88"/>
      <c r="J35" s="89">
        <f>AVERAGE(J8:J33)</f>
        <v>6.0831499999999998</v>
      </c>
      <c r="K35" s="88"/>
      <c r="L35" s="89">
        <f>AVERAGE(L8:L33)</f>
        <v>6.3060576923076912</v>
      </c>
      <c r="M35" s="88"/>
      <c r="N35" s="89">
        <f>AVERAGE(N8:N33)</f>
        <v>7.5892999999999997</v>
      </c>
      <c r="O35" s="88"/>
      <c r="P35" s="89">
        <f>AVERAGE(P8:P33)</f>
        <v>7.2131041666666667</v>
      </c>
      <c r="Q35" s="88"/>
      <c r="R35" s="89">
        <f>AVERAGE(R8:R33)</f>
        <v>8.0989000000000004</v>
      </c>
      <c r="S35" s="90"/>
    </row>
    <row r="36" spans="1:19" x14ac:dyDescent="0.3">
      <c r="A36" s="87" t="s">
        <v>28</v>
      </c>
      <c r="B36" s="88"/>
      <c r="C36" s="88"/>
      <c r="D36" s="89">
        <f>MIN(D8:D33)</f>
        <v>-8.0500000000000002E-2</v>
      </c>
      <c r="E36" s="88"/>
      <c r="F36" s="89">
        <f>MIN(F8:F33)</f>
        <v>2.7637</v>
      </c>
      <c r="G36" s="88"/>
      <c r="H36" s="89">
        <f>MIN(H8:H33)</f>
        <v>3.6246999999999998</v>
      </c>
      <c r="I36" s="88"/>
      <c r="J36" s="89">
        <f>MIN(J8:J33)</f>
        <v>3.6916000000000002</v>
      </c>
      <c r="K36" s="88"/>
      <c r="L36" s="89">
        <f>MIN(L8:L33)</f>
        <v>3.9321000000000002</v>
      </c>
      <c r="M36" s="88"/>
      <c r="N36" s="89">
        <f>MIN(N8:N33)</f>
        <v>2.3235000000000001</v>
      </c>
      <c r="O36" s="88"/>
      <c r="P36" s="89">
        <f>MIN(P8:P33)</f>
        <v>-3.1219000000000001</v>
      </c>
      <c r="Q36" s="88"/>
      <c r="R36" s="89">
        <f>MIN(R8:R33)</f>
        <v>4.6017999999999999</v>
      </c>
      <c r="S36" s="90"/>
    </row>
    <row r="37" spans="1:19" ht="15" thickBot="1" x14ac:dyDescent="0.35">
      <c r="A37" s="91" t="s">
        <v>29</v>
      </c>
      <c r="B37" s="92"/>
      <c r="C37" s="92"/>
      <c r="D37" s="93">
        <f>MAX(D8:D33)</f>
        <v>119.12690000000001</v>
      </c>
      <c r="E37" s="92"/>
      <c r="F37" s="93">
        <f>MAX(F8:F33)</f>
        <v>42.729300000000002</v>
      </c>
      <c r="G37" s="92"/>
      <c r="H37" s="93">
        <f>MAX(H8:H33)</f>
        <v>23.707000000000001</v>
      </c>
      <c r="I37" s="92"/>
      <c r="J37" s="93">
        <f>MAX(J8:J33)</f>
        <v>17.294499999999999</v>
      </c>
      <c r="K37" s="92"/>
      <c r="L37" s="93">
        <f>MAX(L8:L33)</f>
        <v>20.354099999999999</v>
      </c>
      <c r="M37" s="92"/>
      <c r="N37" s="93">
        <f>MAX(N8:N33)</f>
        <v>12.3017</v>
      </c>
      <c r="O37" s="92"/>
      <c r="P37" s="93">
        <f>MAX(P8:P33)</f>
        <v>9.3946000000000005</v>
      </c>
      <c r="Q37" s="92"/>
      <c r="R37" s="93">
        <f>MAX(R8:R33)</f>
        <v>9.2990999999999993</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Data'!$B$7:$R$2292,3,0)</f>
        <v>44482</v>
      </c>
      <c r="C8" s="65">
        <f>VLOOKUP($A8,'Return Data'!$B$7:$R$2292,4,0)</f>
        <v>37.673699999999997</v>
      </c>
      <c r="D8" s="65">
        <f>VLOOKUP($A8,'Return Data'!$B$7:$R$2292,9,0)</f>
        <v>1.7756000000000001</v>
      </c>
      <c r="E8" s="66">
        <f t="shared" ref="E8:E33" si="0">RANK(D8,D$8:D$33,0)</f>
        <v>12</v>
      </c>
      <c r="F8" s="65">
        <f>VLOOKUP($A8,'Return Data'!$B$7:$R$2292,10,0)</f>
        <v>5.4099000000000004</v>
      </c>
      <c r="G8" s="66">
        <f t="shared" ref="G8:G33" si="1">RANK(F8,F$8:F$33,0)</f>
        <v>8</v>
      </c>
      <c r="H8" s="65">
        <f>VLOOKUP($A8,'Return Data'!$B$7:$R$2292,11,0)</f>
        <v>5.3689999999999998</v>
      </c>
      <c r="I8" s="66">
        <f t="shared" ref="I8:I33" si="2">RANK(H8,H$8:H$33,0)</f>
        <v>9</v>
      </c>
      <c r="J8" s="65">
        <f>VLOOKUP($A8,'Return Data'!$B$7:$R$2292,12,0)</f>
        <v>4.3810000000000002</v>
      </c>
      <c r="K8" s="66">
        <f t="shared" ref="K8:K33" si="3">RANK(J8,J$8:J$33,0)</f>
        <v>6</v>
      </c>
      <c r="L8" s="65">
        <f>VLOOKUP($A8,'Return Data'!$B$7:$R$2292,13,0)</f>
        <v>4.9222999999999999</v>
      </c>
      <c r="M8" s="66">
        <f t="shared" ref="M8:M33" si="4">RANK(L8,L$8:L$33,0)</f>
        <v>8</v>
      </c>
      <c r="N8" s="65">
        <f>VLOOKUP($A8,'Return Data'!$B$7:$R$2292,17,0)</f>
        <v>7.6692999999999998</v>
      </c>
      <c r="O8" s="66">
        <f t="shared" ref="O8:O24" si="5">RANK(N8,N$8:N$33,0)</f>
        <v>6</v>
      </c>
      <c r="P8" s="65">
        <f>VLOOKUP($A8,'Return Data'!$B$7:$R$2292,14,0)</f>
        <v>8.3865999999999996</v>
      </c>
      <c r="Q8" s="66">
        <f t="shared" ref="Q8:Q24" si="6">RANK(P8,P$8:P$33,0)</f>
        <v>3</v>
      </c>
      <c r="R8" s="65">
        <f>VLOOKUP($A8,'Return Data'!$B$7:$R$2292,16,0)</f>
        <v>7.4562999999999997</v>
      </c>
      <c r="S8" s="67">
        <f t="shared" ref="S8:S33" si="7">RANK(R8,R$8:R$33,0)</f>
        <v>12</v>
      </c>
    </row>
    <row r="9" spans="1:19" x14ac:dyDescent="0.3">
      <c r="A9" s="82" t="s">
        <v>1386</v>
      </c>
      <c r="B9" s="64">
        <f>VLOOKUP($A9,'Return Data'!$B$7:$R$2292,3,0)</f>
        <v>44482</v>
      </c>
      <c r="C9" s="65">
        <f>VLOOKUP($A9,'Return Data'!$B$7:$R$2292,4,0)</f>
        <v>24.550999999999998</v>
      </c>
      <c r="D9" s="65">
        <f>VLOOKUP($A9,'Return Data'!$B$7:$R$2292,9,0)</f>
        <v>2.1745000000000001</v>
      </c>
      <c r="E9" s="66">
        <f t="shared" si="0"/>
        <v>8</v>
      </c>
      <c r="F9" s="65">
        <f>VLOOKUP($A9,'Return Data'!$B$7:$R$2292,10,0)</f>
        <v>5.1515000000000004</v>
      </c>
      <c r="G9" s="66">
        <f t="shared" si="1"/>
        <v>11</v>
      </c>
      <c r="H9" s="65">
        <f>VLOOKUP($A9,'Return Data'!$B$7:$R$2292,11,0)</f>
        <v>4.9489999999999998</v>
      </c>
      <c r="I9" s="66">
        <f t="shared" si="2"/>
        <v>11</v>
      </c>
      <c r="J9" s="65">
        <f>VLOOKUP($A9,'Return Data'!$B$7:$R$2292,12,0)</f>
        <v>4.0019</v>
      </c>
      <c r="K9" s="66">
        <f t="shared" si="3"/>
        <v>10</v>
      </c>
      <c r="L9" s="65">
        <f>VLOOKUP($A9,'Return Data'!$B$7:$R$2292,13,0)</f>
        <v>4.4420999999999999</v>
      </c>
      <c r="M9" s="66">
        <f t="shared" si="4"/>
        <v>9</v>
      </c>
      <c r="N9" s="65">
        <f>VLOOKUP($A9,'Return Data'!$B$7:$R$2292,17,0)</f>
        <v>7.4444999999999997</v>
      </c>
      <c r="O9" s="66">
        <f t="shared" si="5"/>
        <v>8</v>
      </c>
      <c r="P9" s="65">
        <f>VLOOKUP($A9,'Return Data'!$B$7:$R$2292,14,0)</f>
        <v>8.3491</v>
      </c>
      <c r="Q9" s="66">
        <f t="shared" si="6"/>
        <v>4</v>
      </c>
      <c r="R9" s="65">
        <f>VLOOKUP($A9,'Return Data'!$B$7:$R$2292,16,0)</f>
        <v>7.9566999999999997</v>
      </c>
      <c r="S9" s="67">
        <f t="shared" si="7"/>
        <v>4</v>
      </c>
    </row>
    <row r="10" spans="1:19" x14ac:dyDescent="0.3">
      <c r="A10" s="82" t="s">
        <v>1387</v>
      </c>
      <c r="B10" s="64">
        <f>VLOOKUP($A10,'Return Data'!$B$7:$R$2292,3,0)</f>
        <v>44482</v>
      </c>
      <c r="C10" s="65">
        <f>VLOOKUP($A10,'Return Data'!$B$7:$R$2292,4,0)</f>
        <v>23.446999999999999</v>
      </c>
      <c r="D10" s="65">
        <f>VLOOKUP($A10,'Return Data'!$B$7:$R$2292,9,0)</f>
        <v>1.7771999999999999</v>
      </c>
      <c r="E10" s="66">
        <f t="shared" si="0"/>
        <v>11</v>
      </c>
      <c r="F10" s="65">
        <f>VLOOKUP($A10,'Return Data'!$B$7:$R$2292,10,0)</f>
        <v>4.4936999999999996</v>
      </c>
      <c r="G10" s="66">
        <f t="shared" si="1"/>
        <v>17</v>
      </c>
      <c r="H10" s="65">
        <f>VLOOKUP($A10,'Return Data'!$B$7:$R$2292,11,0)</f>
        <v>4.3532999999999999</v>
      </c>
      <c r="I10" s="66">
        <f t="shared" si="2"/>
        <v>19</v>
      </c>
      <c r="J10" s="65">
        <f>VLOOKUP($A10,'Return Data'!$B$7:$R$2292,12,0)</f>
        <v>4.1756000000000002</v>
      </c>
      <c r="K10" s="66">
        <f t="shared" si="3"/>
        <v>9</v>
      </c>
      <c r="L10" s="65">
        <f>VLOOKUP($A10,'Return Data'!$B$7:$R$2292,13,0)</f>
        <v>4.2529000000000003</v>
      </c>
      <c r="M10" s="66">
        <f t="shared" si="4"/>
        <v>12</v>
      </c>
      <c r="N10" s="65">
        <f>VLOOKUP($A10,'Return Data'!$B$7:$R$2292,17,0)</f>
        <v>6.2080000000000002</v>
      </c>
      <c r="O10" s="66">
        <f t="shared" si="5"/>
        <v>20</v>
      </c>
      <c r="P10" s="65">
        <f>VLOOKUP($A10,'Return Data'!$B$7:$R$2292,14,0)</f>
        <v>7.2253999999999996</v>
      </c>
      <c r="Q10" s="66">
        <f t="shared" si="6"/>
        <v>15</v>
      </c>
      <c r="R10" s="65">
        <f>VLOOKUP($A10,'Return Data'!$B$7:$R$2292,16,0)</f>
        <v>7.8357999999999999</v>
      </c>
      <c r="S10" s="67">
        <f t="shared" si="7"/>
        <v>6</v>
      </c>
    </row>
    <row r="11" spans="1:19" x14ac:dyDescent="0.3">
      <c r="A11" s="82" t="s">
        <v>1389</v>
      </c>
      <c r="B11" s="64">
        <f>VLOOKUP($A11,'Return Data'!$B$7:$R$2292,3,0)</f>
        <v>44482</v>
      </c>
      <c r="C11" s="65">
        <f>VLOOKUP($A11,'Return Data'!$B$7:$R$2292,4,0)</f>
        <v>25.167000000000002</v>
      </c>
      <c r="D11" s="65">
        <f>VLOOKUP($A11,'Return Data'!$B$7:$R$2292,9,0)</f>
        <v>0.88529999999999998</v>
      </c>
      <c r="E11" s="66">
        <f t="shared" si="0"/>
        <v>16</v>
      </c>
      <c r="F11" s="65">
        <f>VLOOKUP($A11,'Return Data'!$B$7:$R$2292,10,0)</f>
        <v>4.5346000000000002</v>
      </c>
      <c r="G11" s="66">
        <f t="shared" si="1"/>
        <v>16</v>
      </c>
      <c r="H11" s="65">
        <f>VLOOKUP($A11,'Return Data'!$B$7:$R$2292,11,0)</f>
        <v>4.8141999999999996</v>
      </c>
      <c r="I11" s="66">
        <f t="shared" si="2"/>
        <v>13</v>
      </c>
      <c r="J11" s="65">
        <f>VLOOKUP($A11,'Return Data'!$B$7:$R$2292,12,0)</f>
        <v>3.6964999999999999</v>
      </c>
      <c r="K11" s="66">
        <f t="shared" si="3"/>
        <v>14</v>
      </c>
      <c r="L11" s="65">
        <f>VLOOKUP($A11,'Return Data'!$B$7:$R$2292,13,0)</f>
        <v>4.3476999999999997</v>
      </c>
      <c r="M11" s="66">
        <f t="shared" si="4"/>
        <v>11</v>
      </c>
      <c r="N11" s="65">
        <f>VLOOKUP($A11,'Return Data'!$B$7:$R$2292,17,0)</f>
        <v>7.3544</v>
      </c>
      <c r="O11" s="66">
        <f t="shared" si="5"/>
        <v>9</v>
      </c>
      <c r="P11" s="65">
        <f>VLOOKUP($A11,'Return Data'!$B$7:$R$2292,14,0)</f>
        <v>7.4021999999999997</v>
      </c>
      <c r="Q11" s="66">
        <f t="shared" si="6"/>
        <v>13</v>
      </c>
      <c r="R11" s="65">
        <f>VLOOKUP($A11,'Return Data'!$B$7:$R$2292,16,0)</f>
        <v>5.548</v>
      </c>
      <c r="S11" s="67">
        <f t="shared" si="7"/>
        <v>25</v>
      </c>
    </row>
    <row r="12" spans="1:19" x14ac:dyDescent="0.3">
      <c r="A12" s="82" t="s">
        <v>1392</v>
      </c>
      <c r="B12" s="64">
        <f>VLOOKUP($A12,'Return Data'!$B$7:$R$2292,3,0)</f>
        <v>44482</v>
      </c>
      <c r="C12" s="65">
        <f>VLOOKUP($A12,'Return Data'!$B$7:$R$2292,4,0)</f>
        <v>17.4208</v>
      </c>
      <c r="D12" s="65">
        <f>VLOOKUP($A12,'Return Data'!$B$7:$R$2292,9,0)</f>
        <v>0.68479999999999996</v>
      </c>
      <c r="E12" s="66">
        <f t="shared" si="0"/>
        <v>18</v>
      </c>
      <c r="F12" s="65">
        <f>VLOOKUP($A12,'Return Data'!$B$7:$R$2292,10,0)</f>
        <v>2.4841000000000002</v>
      </c>
      <c r="G12" s="66">
        <f t="shared" si="1"/>
        <v>26</v>
      </c>
      <c r="H12" s="65">
        <f>VLOOKUP($A12,'Return Data'!$B$7:$R$2292,11,0)</f>
        <v>3.3146</v>
      </c>
      <c r="I12" s="66">
        <f t="shared" si="2"/>
        <v>26</v>
      </c>
      <c r="J12" s="65">
        <f>VLOOKUP($A12,'Return Data'!$B$7:$R$2292,12,0)</f>
        <v>3.4304999999999999</v>
      </c>
      <c r="K12" s="66">
        <f t="shared" si="3"/>
        <v>18</v>
      </c>
      <c r="L12" s="65">
        <f>VLOOKUP($A12,'Return Data'!$B$7:$R$2292,13,0)</f>
        <v>3.4809000000000001</v>
      </c>
      <c r="M12" s="66">
        <f t="shared" si="4"/>
        <v>24</v>
      </c>
      <c r="N12" s="65">
        <f>VLOOKUP($A12,'Return Data'!$B$7:$R$2292,17,0)</f>
        <v>1.8154999999999999</v>
      </c>
      <c r="O12" s="66">
        <f t="shared" si="5"/>
        <v>25</v>
      </c>
      <c r="P12" s="65">
        <f>VLOOKUP($A12,'Return Data'!$B$7:$R$2292,14,0)</f>
        <v>-3.6137999999999999</v>
      </c>
      <c r="Q12" s="66">
        <f t="shared" si="6"/>
        <v>24</v>
      </c>
      <c r="R12" s="65">
        <f>VLOOKUP($A12,'Return Data'!$B$7:$R$2292,16,0)</f>
        <v>4.4222999999999999</v>
      </c>
      <c r="S12" s="67">
        <f t="shared" si="7"/>
        <v>26</v>
      </c>
    </row>
    <row r="13" spans="1:19" x14ac:dyDescent="0.3">
      <c r="A13" s="82" t="s">
        <v>1394</v>
      </c>
      <c r="B13" s="64">
        <f>VLOOKUP($A13,'Return Data'!$B$7:$R$2292,3,0)</f>
        <v>44482</v>
      </c>
      <c r="C13" s="65">
        <f>VLOOKUP($A13,'Return Data'!$B$7:$R$2292,4,0)</f>
        <v>20.7089</v>
      </c>
      <c r="D13" s="65">
        <f>VLOOKUP($A13,'Return Data'!$B$7:$R$2292,9,0)</f>
        <v>-0.1351</v>
      </c>
      <c r="E13" s="66">
        <f t="shared" si="0"/>
        <v>23</v>
      </c>
      <c r="F13" s="65">
        <f>VLOOKUP($A13,'Return Data'!$B$7:$R$2292,10,0)</f>
        <v>3.5840000000000001</v>
      </c>
      <c r="G13" s="66">
        <f t="shared" si="1"/>
        <v>25</v>
      </c>
      <c r="H13" s="65">
        <f>VLOOKUP($A13,'Return Data'!$B$7:$R$2292,11,0)</f>
        <v>3.7170000000000001</v>
      </c>
      <c r="I13" s="66">
        <f t="shared" si="2"/>
        <v>25</v>
      </c>
      <c r="J13" s="65">
        <f>VLOOKUP($A13,'Return Data'!$B$7:$R$2292,12,0)</f>
        <v>3.1859999999999999</v>
      </c>
      <c r="K13" s="66">
        <f t="shared" si="3"/>
        <v>22</v>
      </c>
      <c r="L13" s="65">
        <f>VLOOKUP($A13,'Return Data'!$B$7:$R$2292,13,0)</f>
        <v>3.6164999999999998</v>
      </c>
      <c r="M13" s="66">
        <f t="shared" si="4"/>
        <v>21</v>
      </c>
      <c r="N13" s="65">
        <f>VLOOKUP($A13,'Return Data'!$B$7:$R$2292,17,0)</f>
        <v>6.3398000000000003</v>
      </c>
      <c r="O13" s="66">
        <f t="shared" si="5"/>
        <v>18</v>
      </c>
      <c r="P13" s="65">
        <f>VLOOKUP($A13,'Return Data'!$B$7:$R$2292,14,0)</f>
        <v>7.3070000000000004</v>
      </c>
      <c r="Q13" s="66">
        <f t="shared" si="6"/>
        <v>14</v>
      </c>
      <c r="R13" s="65">
        <f>VLOOKUP($A13,'Return Data'!$B$7:$R$2292,16,0)</f>
        <v>7.1955999999999998</v>
      </c>
      <c r="S13" s="67">
        <f t="shared" si="7"/>
        <v>14</v>
      </c>
    </row>
    <row r="14" spans="1:19" x14ac:dyDescent="0.3">
      <c r="A14" s="82" t="s">
        <v>1396</v>
      </c>
      <c r="B14" s="64">
        <f>VLOOKUP($A14,'Return Data'!$B$7:$R$2292,3,0)</f>
        <v>44482</v>
      </c>
      <c r="C14" s="65">
        <f>VLOOKUP($A14,'Return Data'!$B$7:$R$2292,4,0)</f>
        <v>37.590400000000002</v>
      </c>
      <c r="D14" s="65">
        <f>VLOOKUP($A14,'Return Data'!$B$7:$R$2292,9,0)</f>
        <v>-0.14560000000000001</v>
      </c>
      <c r="E14" s="66">
        <f t="shared" si="0"/>
        <v>24</v>
      </c>
      <c r="F14" s="65">
        <f>VLOOKUP($A14,'Return Data'!$B$7:$R$2292,10,0)</f>
        <v>3.9956</v>
      </c>
      <c r="G14" s="66">
        <f t="shared" si="1"/>
        <v>22</v>
      </c>
      <c r="H14" s="65">
        <f>VLOOKUP($A14,'Return Data'!$B$7:$R$2292,11,0)</f>
        <v>4.3487999999999998</v>
      </c>
      <c r="I14" s="66">
        <f t="shared" si="2"/>
        <v>21</v>
      </c>
      <c r="J14" s="65">
        <f>VLOOKUP($A14,'Return Data'!$B$7:$R$2292,12,0)</f>
        <v>3.4245999999999999</v>
      </c>
      <c r="K14" s="66">
        <f t="shared" si="3"/>
        <v>19</v>
      </c>
      <c r="L14" s="65">
        <f>VLOOKUP($A14,'Return Data'!$B$7:$R$2292,13,0)</f>
        <v>3.7543000000000002</v>
      </c>
      <c r="M14" s="66">
        <f t="shared" si="4"/>
        <v>19</v>
      </c>
      <c r="N14" s="65">
        <f>VLOOKUP($A14,'Return Data'!$B$7:$R$2292,17,0)</f>
        <v>6.6973000000000003</v>
      </c>
      <c r="O14" s="66">
        <f t="shared" si="5"/>
        <v>15</v>
      </c>
      <c r="P14" s="65">
        <f>VLOOKUP($A14,'Return Data'!$B$7:$R$2292,14,0)</f>
        <v>7.7594000000000003</v>
      </c>
      <c r="Q14" s="66">
        <f t="shared" si="6"/>
        <v>11</v>
      </c>
      <c r="R14" s="65">
        <f>VLOOKUP($A14,'Return Data'!$B$7:$R$2292,16,0)</f>
        <v>7.1760999999999999</v>
      </c>
      <c r="S14" s="67">
        <f t="shared" si="7"/>
        <v>15</v>
      </c>
    </row>
    <row r="15" spans="1:19" x14ac:dyDescent="0.3">
      <c r="A15" s="82" t="s">
        <v>1404</v>
      </c>
      <c r="B15" s="64">
        <f>VLOOKUP($A15,'Return Data'!$B$7:$R$2292,3,0)</f>
        <v>44482</v>
      </c>
      <c r="C15" s="65">
        <f>VLOOKUP($A15,'Return Data'!$B$7:$R$2292,4,0)</f>
        <v>4394.0794176706804</v>
      </c>
      <c r="D15" s="65">
        <f>VLOOKUP($A15,'Return Data'!$B$7:$R$2292,9,0)</f>
        <v>88.167699999999996</v>
      </c>
      <c r="E15" s="66">
        <f t="shared" si="0"/>
        <v>3</v>
      </c>
      <c r="F15" s="65">
        <f>VLOOKUP($A15,'Return Data'!$B$7:$R$2292,10,0)</f>
        <v>42.238999999999997</v>
      </c>
      <c r="G15" s="66">
        <f t="shared" si="1"/>
        <v>1</v>
      </c>
      <c r="H15" s="65">
        <f>VLOOKUP($A15,'Return Data'!$B$7:$R$2292,11,0)</f>
        <v>17.5123</v>
      </c>
      <c r="I15" s="66">
        <f t="shared" si="2"/>
        <v>3</v>
      </c>
      <c r="J15" s="65">
        <f>VLOOKUP($A15,'Return Data'!$B$7:$R$2292,12,0)</f>
        <v>17.1814</v>
      </c>
      <c r="K15" s="66">
        <f t="shared" si="3"/>
        <v>1</v>
      </c>
      <c r="L15" s="65">
        <f>VLOOKUP($A15,'Return Data'!$B$7:$R$2292,13,0)</f>
        <v>20.036799999999999</v>
      </c>
      <c r="M15" s="66">
        <f t="shared" si="4"/>
        <v>1</v>
      </c>
      <c r="N15" s="65">
        <f>VLOOKUP($A15,'Return Data'!$B$7:$R$2292,17,0)</f>
        <v>3.6753</v>
      </c>
      <c r="O15" s="66">
        <f t="shared" si="5"/>
        <v>24</v>
      </c>
      <c r="P15" s="65">
        <f>VLOOKUP($A15,'Return Data'!$B$7:$R$2292,14,0)</f>
        <v>5.0021000000000004</v>
      </c>
      <c r="Q15" s="66">
        <f t="shared" si="6"/>
        <v>20</v>
      </c>
      <c r="R15" s="65">
        <f>VLOOKUP($A15,'Return Data'!$B$7:$R$2292,16,0)</f>
        <v>7.7984</v>
      </c>
      <c r="S15" s="67">
        <f t="shared" si="7"/>
        <v>8</v>
      </c>
    </row>
    <row r="16" spans="1:19" x14ac:dyDescent="0.3">
      <c r="A16" s="82" t="s">
        <v>1406</v>
      </c>
      <c r="B16" s="64">
        <f>VLOOKUP($A16,'Return Data'!$B$7:$R$2292,3,0)</f>
        <v>44482</v>
      </c>
      <c r="C16" s="65">
        <f>VLOOKUP($A16,'Return Data'!$B$7:$R$2292,4,0)</f>
        <v>25.3307</v>
      </c>
      <c r="D16" s="65">
        <f>VLOOKUP($A16,'Return Data'!$B$7:$R$2292,9,0)</f>
        <v>1.8809</v>
      </c>
      <c r="E16" s="66">
        <f t="shared" si="0"/>
        <v>10</v>
      </c>
      <c r="F16" s="65">
        <f>VLOOKUP($A16,'Return Data'!$B$7:$R$2292,10,0)</f>
        <v>5.3349000000000002</v>
      </c>
      <c r="G16" s="66">
        <f t="shared" si="1"/>
        <v>9</v>
      </c>
      <c r="H16" s="65">
        <f>VLOOKUP($A16,'Return Data'!$B$7:$R$2292,11,0)</f>
        <v>5.3977000000000004</v>
      </c>
      <c r="I16" s="66">
        <f t="shared" si="2"/>
        <v>7</v>
      </c>
      <c r="J16" s="65">
        <f>VLOOKUP($A16,'Return Data'!$B$7:$R$2292,12,0)</f>
        <v>4.2275</v>
      </c>
      <c r="K16" s="66">
        <f t="shared" si="3"/>
        <v>8</v>
      </c>
      <c r="L16" s="65">
        <f>VLOOKUP($A16,'Return Data'!$B$7:$R$2292,13,0)</f>
        <v>4.9341999999999997</v>
      </c>
      <c r="M16" s="66">
        <f t="shared" si="4"/>
        <v>7</v>
      </c>
      <c r="N16" s="65">
        <f>VLOOKUP($A16,'Return Data'!$B$7:$R$2292,17,0)</f>
        <v>8.0596999999999994</v>
      </c>
      <c r="O16" s="66">
        <f t="shared" si="5"/>
        <v>4</v>
      </c>
      <c r="P16" s="65">
        <f>VLOOKUP($A16,'Return Data'!$B$7:$R$2292,14,0)</f>
        <v>8.7169000000000008</v>
      </c>
      <c r="Q16" s="66">
        <f t="shared" si="6"/>
        <v>1</v>
      </c>
      <c r="R16" s="65">
        <f>VLOOKUP($A16,'Return Data'!$B$7:$R$2292,16,0)</f>
        <v>8.5652000000000008</v>
      </c>
      <c r="S16" s="67">
        <f t="shared" si="7"/>
        <v>1</v>
      </c>
    </row>
    <row r="17" spans="1:19" x14ac:dyDescent="0.3">
      <c r="A17" s="82" t="s">
        <v>1408</v>
      </c>
      <c r="B17" s="64">
        <f>VLOOKUP($A17,'Return Data'!$B$7:$R$2292,3,0)</f>
        <v>44482</v>
      </c>
      <c r="C17" s="65">
        <f>VLOOKUP($A17,'Return Data'!$B$7:$R$2292,4,0)</f>
        <v>31.819199999999999</v>
      </c>
      <c r="D17" s="65">
        <f>VLOOKUP($A17,'Return Data'!$B$7:$R$2292,9,0)</f>
        <v>-0.13</v>
      </c>
      <c r="E17" s="66">
        <f t="shared" si="0"/>
        <v>22</v>
      </c>
      <c r="F17" s="65">
        <f>VLOOKUP($A17,'Return Data'!$B$7:$R$2292,10,0)</f>
        <v>4.4570999999999996</v>
      </c>
      <c r="G17" s="66">
        <f t="shared" si="1"/>
        <v>18</v>
      </c>
      <c r="H17" s="65">
        <f>VLOOKUP($A17,'Return Data'!$B$7:$R$2292,11,0)</f>
        <v>4.3840000000000003</v>
      </c>
      <c r="I17" s="66">
        <f t="shared" si="2"/>
        <v>18</v>
      </c>
      <c r="J17" s="65">
        <f>VLOOKUP($A17,'Return Data'!$B$7:$R$2292,12,0)</f>
        <v>3.4588000000000001</v>
      </c>
      <c r="K17" s="66">
        <f t="shared" si="3"/>
        <v>17</v>
      </c>
      <c r="L17" s="65">
        <f>VLOOKUP($A17,'Return Data'!$B$7:$R$2292,13,0)</f>
        <v>3.9344000000000001</v>
      </c>
      <c r="M17" s="66">
        <f t="shared" si="4"/>
        <v>15</v>
      </c>
      <c r="N17" s="65">
        <f>VLOOKUP($A17,'Return Data'!$B$7:$R$2292,17,0)</f>
        <v>4.8301999999999996</v>
      </c>
      <c r="O17" s="66">
        <f t="shared" si="5"/>
        <v>22</v>
      </c>
      <c r="P17" s="65">
        <f>VLOOKUP($A17,'Return Data'!$B$7:$R$2292,14,0)</f>
        <v>3.1804000000000001</v>
      </c>
      <c r="Q17" s="66">
        <f t="shared" si="6"/>
        <v>23</v>
      </c>
      <c r="R17" s="65">
        <f>VLOOKUP($A17,'Return Data'!$B$7:$R$2292,16,0)</f>
        <v>6.3312999999999997</v>
      </c>
      <c r="S17" s="67">
        <f t="shared" si="7"/>
        <v>24</v>
      </c>
    </row>
    <row r="18" spans="1:19" x14ac:dyDescent="0.3">
      <c r="A18" s="82" t="s">
        <v>1410</v>
      </c>
      <c r="B18" s="64">
        <f>VLOOKUP($A18,'Return Data'!$B$7:$R$2292,3,0)</f>
        <v>44482</v>
      </c>
      <c r="C18" s="65">
        <f>VLOOKUP($A18,'Return Data'!$B$7:$R$2292,4,0)</f>
        <v>47.238799999999998</v>
      </c>
      <c r="D18" s="65">
        <f>VLOOKUP($A18,'Return Data'!$B$7:$R$2292,9,0)</f>
        <v>3.5594999999999999</v>
      </c>
      <c r="E18" s="66">
        <f t="shared" si="0"/>
        <v>5</v>
      </c>
      <c r="F18" s="65">
        <f>VLOOKUP($A18,'Return Data'!$B$7:$R$2292,10,0)</f>
        <v>5.7633000000000001</v>
      </c>
      <c r="G18" s="66">
        <f t="shared" si="1"/>
        <v>6</v>
      </c>
      <c r="H18" s="65">
        <f>VLOOKUP($A18,'Return Data'!$B$7:$R$2292,11,0)</f>
        <v>5.3727</v>
      </c>
      <c r="I18" s="66">
        <f t="shared" si="2"/>
        <v>8</v>
      </c>
      <c r="J18" s="65">
        <f>VLOOKUP($A18,'Return Data'!$B$7:$R$2292,12,0)</f>
        <v>4.3650000000000002</v>
      </c>
      <c r="K18" s="66">
        <f t="shared" si="3"/>
        <v>7</v>
      </c>
      <c r="L18" s="65">
        <f>VLOOKUP($A18,'Return Data'!$B$7:$R$2292,13,0)</f>
        <v>5.0857999999999999</v>
      </c>
      <c r="M18" s="66">
        <f t="shared" si="4"/>
        <v>6</v>
      </c>
      <c r="N18" s="65">
        <f>VLOOKUP($A18,'Return Data'!$B$7:$R$2292,17,0)</f>
        <v>7.9625000000000004</v>
      </c>
      <c r="O18" s="66">
        <f t="shared" si="5"/>
        <v>5</v>
      </c>
      <c r="P18" s="65">
        <f>VLOOKUP($A18,'Return Data'!$B$7:$R$2292,14,0)</f>
        <v>8.5774000000000008</v>
      </c>
      <c r="Q18" s="66">
        <f t="shared" si="6"/>
        <v>2</v>
      </c>
      <c r="R18" s="65">
        <f>VLOOKUP($A18,'Return Data'!$B$7:$R$2292,16,0)</f>
        <v>8.0805000000000007</v>
      </c>
      <c r="S18" s="67">
        <f t="shared" si="7"/>
        <v>2</v>
      </c>
    </row>
    <row r="19" spans="1:19" x14ac:dyDescent="0.3">
      <c r="A19" s="82" t="s">
        <v>1412</v>
      </c>
      <c r="B19" s="64">
        <f>VLOOKUP($A19,'Return Data'!$B$7:$R$2292,3,0)</f>
        <v>44482</v>
      </c>
      <c r="C19" s="65">
        <f>VLOOKUP($A19,'Return Data'!$B$7:$R$2292,4,0)</f>
        <v>22.161799999999999</v>
      </c>
      <c r="D19" s="65">
        <f>VLOOKUP($A19,'Return Data'!$B$7:$R$2292,9,0)</f>
        <v>99.365399999999994</v>
      </c>
      <c r="E19" s="66">
        <f t="shared" si="0"/>
        <v>2</v>
      </c>
      <c r="F19" s="65">
        <f>VLOOKUP($A19,'Return Data'!$B$7:$R$2292,10,0)</f>
        <v>38.130400000000002</v>
      </c>
      <c r="G19" s="66">
        <f t="shared" si="1"/>
        <v>3</v>
      </c>
      <c r="H19" s="65">
        <f>VLOOKUP($A19,'Return Data'!$B$7:$R$2292,11,0)</f>
        <v>21.403300000000002</v>
      </c>
      <c r="I19" s="66">
        <f t="shared" si="2"/>
        <v>2</v>
      </c>
      <c r="J19" s="65">
        <f>VLOOKUP($A19,'Return Data'!$B$7:$R$2292,12,0)</f>
        <v>15.0242</v>
      </c>
      <c r="K19" s="66">
        <f t="shared" si="3"/>
        <v>3</v>
      </c>
      <c r="L19" s="65">
        <f>VLOOKUP($A19,'Return Data'!$B$7:$R$2292,13,0)</f>
        <v>13.0174</v>
      </c>
      <c r="M19" s="66">
        <f t="shared" si="4"/>
        <v>3</v>
      </c>
      <c r="N19" s="65">
        <f>VLOOKUP($A19,'Return Data'!$B$7:$R$2292,17,0)</f>
        <v>9.9632000000000005</v>
      </c>
      <c r="O19" s="66">
        <f t="shared" si="5"/>
        <v>2</v>
      </c>
      <c r="P19" s="65">
        <f>VLOOKUP($A19,'Return Data'!$B$7:$R$2292,14,0)</f>
        <v>7.8028000000000004</v>
      </c>
      <c r="Q19" s="66">
        <f t="shared" si="6"/>
        <v>10</v>
      </c>
      <c r="R19" s="65">
        <f>VLOOKUP($A19,'Return Data'!$B$7:$R$2292,16,0)</f>
        <v>7.8216000000000001</v>
      </c>
      <c r="S19" s="67">
        <f t="shared" si="7"/>
        <v>7</v>
      </c>
    </row>
    <row r="20" spans="1:19" x14ac:dyDescent="0.3">
      <c r="A20" s="82" t="s">
        <v>1415</v>
      </c>
      <c r="B20" s="64">
        <f>VLOOKUP($A20,'Return Data'!$B$7:$R$2292,3,0)</f>
        <v>44482</v>
      </c>
      <c r="C20" s="65">
        <f>VLOOKUP($A20,'Return Data'!$B$7:$R$2292,4,0)</f>
        <v>45.817999999999998</v>
      </c>
      <c r="D20" s="65">
        <f>VLOOKUP($A20,'Return Data'!$B$7:$R$2292,9,0)</f>
        <v>2.0720999999999998</v>
      </c>
      <c r="E20" s="66">
        <f t="shared" si="0"/>
        <v>9</v>
      </c>
      <c r="F20" s="65">
        <f>VLOOKUP($A20,'Return Data'!$B$7:$R$2292,10,0)</f>
        <v>4.7058999999999997</v>
      </c>
      <c r="G20" s="66">
        <f t="shared" si="1"/>
        <v>15</v>
      </c>
      <c r="H20" s="65">
        <f>VLOOKUP($A20,'Return Data'!$B$7:$R$2292,11,0)</f>
        <v>4.6444000000000001</v>
      </c>
      <c r="I20" s="66">
        <f t="shared" si="2"/>
        <v>16</v>
      </c>
      <c r="J20" s="65">
        <f>VLOOKUP($A20,'Return Data'!$B$7:$R$2292,12,0)</f>
        <v>3.7717999999999998</v>
      </c>
      <c r="K20" s="66">
        <f t="shared" si="3"/>
        <v>12</v>
      </c>
      <c r="L20" s="65">
        <f>VLOOKUP($A20,'Return Data'!$B$7:$R$2292,13,0)</f>
        <v>4.0082000000000004</v>
      </c>
      <c r="M20" s="66">
        <f t="shared" si="4"/>
        <v>13</v>
      </c>
      <c r="N20" s="65">
        <f>VLOOKUP($A20,'Return Data'!$B$7:$R$2292,17,0)</f>
        <v>7.0362</v>
      </c>
      <c r="O20" s="66">
        <f t="shared" si="5"/>
        <v>11</v>
      </c>
      <c r="P20" s="65">
        <f>VLOOKUP($A20,'Return Data'!$B$7:$R$2292,14,0)</f>
        <v>8.2344000000000008</v>
      </c>
      <c r="Q20" s="66">
        <f t="shared" si="6"/>
        <v>7</v>
      </c>
      <c r="R20" s="65">
        <f>VLOOKUP($A20,'Return Data'!$B$7:$R$2292,16,0)</f>
        <v>7.5755999999999997</v>
      </c>
      <c r="S20" s="67">
        <f t="shared" si="7"/>
        <v>10</v>
      </c>
    </row>
    <row r="21" spans="1:19" x14ac:dyDescent="0.3">
      <c r="A21" s="82" t="s">
        <v>1416</v>
      </c>
      <c r="B21" s="64">
        <f>VLOOKUP($A21,'Return Data'!$B$7:$R$2292,3,0)</f>
        <v>44482</v>
      </c>
      <c r="C21" s="65">
        <f>VLOOKUP($A21,'Return Data'!$B$7:$R$2292,4,0)</f>
        <v>1728.7981</v>
      </c>
      <c r="D21" s="65">
        <f>VLOOKUP($A21,'Return Data'!$B$7:$R$2292,9,0)</f>
        <v>0.8629</v>
      </c>
      <c r="E21" s="66">
        <f t="shared" si="0"/>
        <v>17</v>
      </c>
      <c r="F21" s="65">
        <f>VLOOKUP($A21,'Return Data'!$B$7:$R$2292,10,0)</f>
        <v>5.1223999999999998</v>
      </c>
      <c r="G21" s="66">
        <f t="shared" si="1"/>
        <v>12</v>
      </c>
      <c r="H21" s="65">
        <f>VLOOKUP($A21,'Return Data'!$B$7:$R$2292,11,0)</f>
        <v>3.9447999999999999</v>
      </c>
      <c r="I21" s="66">
        <f t="shared" si="2"/>
        <v>24</v>
      </c>
      <c r="J21" s="65">
        <f>VLOOKUP($A21,'Return Data'!$B$7:$R$2292,12,0)</f>
        <v>2.8557000000000001</v>
      </c>
      <c r="K21" s="66">
        <f t="shared" si="3"/>
        <v>25</v>
      </c>
      <c r="L21" s="65">
        <f>VLOOKUP($A21,'Return Data'!$B$7:$R$2292,13,0)</f>
        <v>3.3915999999999999</v>
      </c>
      <c r="M21" s="66">
        <f t="shared" si="4"/>
        <v>25</v>
      </c>
      <c r="N21" s="65">
        <f>VLOOKUP($A21,'Return Data'!$B$7:$R$2292,17,0)</f>
        <v>4.2915999999999999</v>
      </c>
      <c r="O21" s="66">
        <f t="shared" si="5"/>
        <v>23</v>
      </c>
      <c r="P21" s="65">
        <f>VLOOKUP($A21,'Return Data'!$B$7:$R$2292,14,0)</f>
        <v>5.2641</v>
      </c>
      <c r="Q21" s="66">
        <f t="shared" si="6"/>
        <v>18</v>
      </c>
      <c r="R21" s="65">
        <f>VLOOKUP($A21,'Return Data'!$B$7:$R$2292,16,0)</f>
        <v>7.0030000000000001</v>
      </c>
      <c r="S21" s="67">
        <f t="shared" si="7"/>
        <v>18</v>
      </c>
    </row>
    <row r="22" spans="1:19" x14ac:dyDescent="0.3">
      <c r="A22" s="82" t="s">
        <v>1418</v>
      </c>
      <c r="B22" s="64">
        <f>VLOOKUP($A22,'Return Data'!$B$7:$R$2292,3,0)</f>
        <v>44482</v>
      </c>
      <c r="C22" s="65">
        <f>VLOOKUP($A22,'Return Data'!$B$7:$R$2292,4,0)</f>
        <v>2890.4409999999998</v>
      </c>
      <c r="D22" s="65">
        <f>VLOOKUP($A22,'Return Data'!$B$7:$R$2292,9,0)</f>
        <v>-0.93030000000000002</v>
      </c>
      <c r="E22" s="66">
        <f t="shared" si="0"/>
        <v>26</v>
      </c>
      <c r="F22" s="65">
        <f>VLOOKUP($A22,'Return Data'!$B$7:$R$2292,10,0)</f>
        <v>4.0670999999999999</v>
      </c>
      <c r="G22" s="66">
        <f t="shared" si="1"/>
        <v>20</v>
      </c>
      <c r="H22" s="65">
        <f>VLOOKUP($A22,'Return Data'!$B$7:$R$2292,11,0)</f>
        <v>4.1321000000000003</v>
      </c>
      <c r="I22" s="66">
        <f t="shared" si="2"/>
        <v>22</v>
      </c>
      <c r="J22" s="65">
        <f>VLOOKUP($A22,'Return Data'!$B$7:$R$2292,12,0)</f>
        <v>2.9820000000000002</v>
      </c>
      <c r="K22" s="66">
        <f t="shared" si="3"/>
        <v>24</v>
      </c>
      <c r="L22" s="65">
        <f>VLOOKUP($A22,'Return Data'!$B$7:$R$2292,13,0)</f>
        <v>3.5899000000000001</v>
      </c>
      <c r="M22" s="66">
        <f t="shared" si="4"/>
        <v>22</v>
      </c>
      <c r="N22" s="65">
        <f>VLOOKUP($A22,'Return Data'!$B$7:$R$2292,17,0)</f>
        <v>6.5082000000000004</v>
      </c>
      <c r="O22" s="66">
        <f t="shared" si="5"/>
        <v>17</v>
      </c>
      <c r="P22" s="65">
        <f>VLOOKUP($A22,'Return Data'!$B$7:$R$2292,14,0)</f>
        <v>7.6699000000000002</v>
      </c>
      <c r="Q22" s="66">
        <f t="shared" si="6"/>
        <v>12</v>
      </c>
      <c r="R22" s="65">
        <f>VLOOKUP($A22,'Return Data'!$B$7:$R$2292,16,0)</f>
        <v>7.5583999999999998</v>
      </c>
      <c r="S22" s="67">
        <f t="shared" si="7"/>
        <v>11</v>
      </c>
    </row>
    <row r="23" spans="1:19" x14ac:dyDescent="0.3">
      <c r="A23" s="82" t="s">
        <v>1422</v>
      </c>
      <c r="B23" s="64">
        <f>VLOOKUP($A23,'Return Data'!$B$7:$R$2292,3,0)</f>
        <v>44482</v>
      </c>
      <c r="C23" s="65">
        <f>VLOOKUP($A23,'Return Data'!$B$7:$R$2292,4,0)</f>
        <v>42.093800000000002</v>
      </c>
      <c r="D23" s="65">
        <f>VLOOKUP($A23,'Return Data'!$B$7:$R$2292,9,0)</f>
        <v>3.0714999999999999</v>
      </c>
      <c r="E23" s="66">
        <f t="shared" si="0"/>
        <v>6</v>
      </c>
      <c r="F23" s="65">
        <f>VLOOKUP($A23,'Return Data'!$B$7:$R$2292,10,0)</f>
        <v>6.3789999999999996</v>
      </c>
      <c r="G23" s="66">
        <f t="shared" si="1"/>
        <v>5</v>
      </c>
      <c r="H23" s="65">
        <f>VLOOKUP($A23,'Return Data'!$B$7:$R$2292,11,0)</f>
        <v>5.5317999999999996</v>
      </c>
      <c r="I23" s="66">
        <f t="shared" si="2"/>
        <v>6</v>
      </c>
      <c r="J23" s="65">
        <f>VLOOKUP($A23,'Return Data'!$B$7:$R$2292,12,0)</f>
        <v>3.9085000000000001</v>
      </c>
      <c r="K23" s="66">
        <f t="shared" si="3"/>
        <v>11</v>
      </c>
      <c r="L23" s="65">
        <f>VLOOKUP($A23,'Return Data'!$B$7:$R$2292,13,0)</f>
        <v>4.4002999999999997</v>
      </c>
      <c r="M23" s="66">
        <f t="shared" si="4"/>
        <v>10</v>
      </c>
      <c r="N23" s="65">
        <f>VLOOKUP($A23,'Return Data'!$B$7:$R$2292,17,0)</f>
        <v>7.2546999999999997</v>
      </c>
      <c r="O23" s="66">
        <f t="shared" si="5"/>
        <v>10</v>
      </c>
      <c r="P23" s="65">
        <f>VLOOKUP($A23,'Return Data'!$B$7:$R$2292,14,0)</f>
        <v>8.2552000000000003</v>
      </c>
      <c r="Q23" s="66">
        <f t="shared" si="6"/>
        <v>6</v>
      </c>
      <c r="R23" s="65">
        <f>VLOOKUP($A23,'Return Data'!$B$7:$R$2292,16,0)</f>
        <v>7.6643999999999997</v>
      </c>
      <c r="S23" s="67">
        <f t="shared" si="7"/>
        <v>9</v>
      </c>
    </row>
    <row r="24" spans="1:19" x14ac:dyDescent="0.3">
      <c r="A24" s="82" t="s">
        <v>1425</v>
      </c>
      <c r="B24" s="64">
        <f>VLOOKUP($A24,'Return Data'!$B$7:$R$2292,3,0)</f>
        <v>44482</v>
      </c>
      <c r="C24" s="65">
        <f>VLOOKUP($A24,'Return Data'!$B$7:$R$2292,4,0)</f>
        <v>21.384</v>
      </c>
      <c r="D24" s="65">
        <f>VLOOKUP($A24,'Return Data'!$B$7:$R$2292,9,0)</f>
        <v>1.0022</v>
      </c>
      <c r="E24" s="66">
        <f t="shared" si="0"/>
        <v>15</v>
      </c>
      <c r="F24" s="65">
        <f>VLOOKUP($A24,'Return Data'!$B$7:$R$2292,10,0)</f>
        <v>4.7709999999999999</v>
      </c>
      <c r="G24" s="66">
        <f t="shared" si="1"/>
        <v>14</v>
      </c>
      <c r="H24" s="65">
        <f>VLOOKUP($A24,'Return Data'!$B$7:$R$2292,11,0)</f>
        <v>4.7678000000000003</v>
      </c>
      <c r="I24" s="66">
        <f t="shared" si="2"/>
        <v>14</v>
      </c>
      <c r="J24" s="65">
        <f>VLOOKUP($A24,'Return Data'!$B$7:$R$2292,12,0)</f>
        <v>3.6713</v>
      </c>
      <c r="K24" s="66">
        <f t="shared" si="3"/>
        <v>15</v>
      </c>
      <c r="L24" s="65">
        <f>VLOOKUP($A24,'Return Data'!$B$7:$R$2292,13,0)</f>
        <v>3.9283999999999999</v>
      </c>
      <c r="M24" s="66">
        <f t="shared" si="4"/>
        <v>16</v>
      </c>
      <c r="N24" s="65">
        <f>VLOOKUP($A24,'Return Data'!$B$7:$R$2292,17,0)</f>
        <v>6.8667999999999996</v>
      </c>
      <c r="O24" s="66">
        <f t="shared" si="5"/>
        <v>14</v>
      </c>
      <c r="P24" s="65">
        <f>VLOOKUP($A24,'Return Data'!$B$7:$R$2292,14,0)</f>
        <v>7.9405000000000001</v>
      </c>
      <c r="Q24" s="66">
        <f t="shared" si="6"/>
        <v>9</v>
      </c>
      <c r="R24" s="65">
        <f>VLOOKUP($A24,'Return Data'!$B$7:$R$2292,16,0)</f>
        <v>8.0619999999999994</v>
      </c>
      <c r="S24" s="67">
        <f t="shared" si="7"/>
        <v>3</v>
      </c>
    </row>
    <row r="25" spans="1:19" x14ac:dyDescent="0.3">
      <c r="A25" s="82" t="s">
        <v>1427</v>
      </c>
      <c r="B25" s="64">
        <f>VLOOKUP($A25,'Return Data'!$B$7:$R$2292,3,0)</f>
        <v>44482</v>
      </c>
      <c r="C25" s="65">
        <f>VLOOKUP($A25,'Return Data'!$B$7:$R$2292,4,0)</f>
        <v>11.962</v>
      </c>
      <c r="D25" s="65">
        <f>VLOOKUP($A25,'Return Data'!$B$7:$R$2292,9,0)</f>
        <v>0.3866</v>
      </c>
      <c r="E25" s="66">
        <f t="shared" si="0"/>
        <v>19</v>
      </c>
      <c r="F25" s="65">
        <f>VLOOKUP($A25,'Return Data'!$B$7:$R$2292,10,0)</f>
        <v>3.9864999999999999</v>
      </c>
      <c r="G25" s="66">
        <f t="shared" si="1"/>
        <v>23</v>
      </c>
      <c r="H25" s="65">
        <f>VLOOKUP($A25,'Return Data'!$B$7:$R$2292,11,0)</f>
        <v>3.9510000000000001</v>
      </c>
      <c r="I25" s="66">
        <f t="shared" si="2"/>
        <v>23</v>
      </c>
      <c r="J25" s="65">
        <f>VLOOKUP($A25,'Return Data'!$B$7:$R$2292,12,0)</f>
        <v>2.8527</v>
      </c>
      <c r="K25" s="66">
        <f t="shared" si="3"/>
        <v>26</v>
      </c>
      <c r="L25" s="65">
        <f>VLOOKUP($A25,'Return Data'!$B$7:$R$2292,13,0)</f>
        <v>3.0078999999999998</v>
      </c>
      <c r="M25" s="66">
        <f t="shared" si="4"/>
        <v>26</v>
      </c>
      <c r="N25" s="65"/>
      <c r="O25" s="66"/>
      <c r="P25" s="65"/>
      <c r="Q25" s="66"/>
      <c r="R25" s="65">
        <f>VLOOKUP($A25,'Return Data'!$B$7:$R$2292,16,0)</f>
        <v>6.8639000000000001</v>
      </c>
      <c r="S25" s="67">
        <f t="shared" si="7"/>
        <v>21</v>
      </c>
    </row>
    <row r="26" spans="1:19" x14ac:dyDescent="0.3">
      <c r="A26" s="82" t="s">
        <v>1428</v>
      </c>
      <c r="B26" s="64">
        <f>VLOOKUP($A26,'Return Data'!$B$7:$R$2292,3,0)</f>
        <v>44482</v>
      </c>
      <c r="C26" s="65">
        <f>VLOOKUP($A26,'Return Data'!$B$7:$R$2292,4,0)</f>
        <v>12.712</v>
      </c>
      <c r="D26" s="65">
        <f>VLOOKUP($A26,'Return Data'!$B$7:$R$2292,9,0)</f>
        <v>-0.1244</v>
      </c>
      <c r="E26" s="66">
        <f t="shared" si="0"/>
        <v>21</v>
      </c>
      <c r="F26" s="65">
        <f>VLOOKUP($A26,'Return Data'!$B$7:$R$2292,10,0)</f>
        <v>4.3128000000000002</v>
      </c>
      <c r="G26" s="66">
        <f t="shared" si="1"/>
        <v>19</v>
      </c>
      <c r="H26" s="65">
        <f>VLOOKUP($A26,'Return Data'!$B$7:$R$2292,11,0)</f>
        <v>4.3879000000000001</v>
      </c>
      <c r="I26" s="66">
        <f t="shared" si="2"/>
        <v>17</v>
      </c>
      <c r="J26" s="65">
        <f>VLOOKUP($A26,'Return Data'!$B$7:$R$2292,12,0)</f>
        <v>3.6654</v>
      </c>
      <c r="K26" s="66">
        <f t="shared" si="3"/>
        <v>16</v>
      </c>
      <c r="L26" s="65">
        <f>VLOOKUP($A26,'Return Data'!$B$7:$R$2292,13,0)</f>
        <v>3.8681000000000001</v>
      </c>
      <c r="M26" s="66">
        <f t="shared" si="4"/>
        <v>17</v>
      </c>
      <c r="N26" s="65">
        <f>VLOOKUP($A26,'Return Data'!$B$7:$R$2292,17,0)</f>
        <v>6.2709000000000001</v>
      </c>
      <c r="O26" s="66">
        <f t="shared" ref="O26:O33" si="8">RANK(N26,N$8:N$33,0)</f>
        <v>19</v>
      </c>
      <c r="P26" s="65"/>
      <c r="Q26" s="66"/>
      <c r="R26" s="65">
        <f>VLOOKUP($A26,'Return Data'!$B$7:$R$2292,16,0)</f>
        <v>6.9309000000000003</v>
      </c>
      <c r="S26" s="67">
        <f t="shared" si="7"/>
        <v>20</v>
      </c>
    </row>
    <row r="27" spans="1:19" x14ac:dyDescent="0.3">
      <c r="A27" s="82" t="s">
        <v>1430</v>
      </c>
      <c r="B27" s="64">
        <f>VLOOKUP($A27,'Return Data'!$B$7:$R$2292,3,0)</f>
        <v>44482</v>
      </c>
      <c r="C27" s="65">
        <f>VLOOKUP($A27,'Return Data'!$B$7:$R$2292,4,0)</f>
        <v>42.106299999999997</v>
      </c>
      <c r="D27" s="65">
        <f>VLOOKUP($A27,'Return Data'!$B$7:$R$2292,9,0)</f>
        <v>1.5536000000000001</v>
      </c>
      <c r="E27" s="66">
        <f t="shared" si="0"/>
        <v>13</v>
      </c>
      <c r="F27" s="65">
        <f>VLOOKUP($A27,'Return Data'!$B$7:$R$2292,10,0)</f>
        <v>5.7274000000000003</v>
      </c>
      <c r="G27" s="66">
        <f t="shared" si="1"/>
        <v>7</v>
      </c>
      <c r="H27" s="65">
        <f>VLOOKUP($A27,'Return Data'!$B$7:$R$2292,11,0)</f>
        <v>5.7065000000000001</v>
      </c>
      <c r="I27" s="66">
        <f t="shared" si="2"/>
        <v>5</v>
      </c>
      <c r="J27" s="65">
        <f>VLOOKUP($A27,'Return Data'!$B$7:$R$2292,12,0)</f>
        <v>5.0946999999999996</v>
      </c>
      <c r="K27" s="66">
        <f t="shared" si="3"/>
        <v>5</v>
      </c>
      <c r="L27" s="65">
        <f>VLOOKUP($A27,'Return Data'!$B$7:$R$2292,13,0)</f>
        <v>5.4048999999999996</v>
      </c>
      <c r="M27" s="66">
        <f t="shared" si="4"/>
        <v>5</v>
      </c>
      <c r="N27" s="65">
        <f>VLOOKUP($A27,'Return Data'!$B$7:$R$2292,17,0)</f>
        <v>7.4733000000000001</v>
      </c>
      <c r="O27" s="66">
        <f t="shared" si="8"/>
        <v>7</v>
      </c>
      <c r="P27" s="65">
        <f>VLOOKUP($A27,'Return Data'!$B$7:$R$2292,14,0)</f>
        <v>8.3346999999999998</v>
      </c>
      <c r="Q27" s="66">
        <f t="shared" ref="Q27:Q33" si="9">RANK(P27,P$8:P$33,0)</f>
        <v>5</v>
      </c>
      <c r="R27" s="65">
        <f>VLOOKUP($A27,'Return Data'!$B$7:$R$2292,16,0)</f>
        <v>7.9324000000000003</v>
      </c>
      <c r="S27" s="67">
        <f t="shared" si="7"/>
        <v>5</v>
      </c>
    </row>
    <row r="28" spans="1:19" x14ac:dyDescent="0.3">
      <c r="A28" s="82" t="s">
        <v>1432</v>
      </c>
      <c r="B28" s="64">
        <f>VLOOKUP($A28,'Return Data'!$B$7:$R$2292,3,0)</f>
        <v>44482</v>
      </c>
      <c r="C28" s="65">
        <f>VLOOKUP($A28,'Return Data'!$B$7:$R$2292,4,0)</f>
        <v>36.315100000000001</v>
      </c>
      <c r="D28" s="65">
        <f>VLOOKUP($A28,'Return Data'!$B$7:$R$2292,9,0)</f>
        <v>1.4926999999999999</v>
      </c>
      <c r="E28" s="66">
        <f t="shared" si="0"/>
        <v>14</v>
      </c>
      <c r="F28" s="65">
        <f>VLOOKUP($A28,'Return Data'!$B$7:$R$2292,10,0)</f>
        <v>4.0347999999999997</v>
      </c>
      <c r="G28" s="66">
        <f t="shared" si="1"/>
        <v>21</v>
      </c>
      <c r="H28" s="65">
        <f>VLOOKUP($A28,'Return Data'!$B$7:$R$2292,11,0)</f>
        <v>4.8432000000000004</v>
      </c>
      <c r="I28" s="66">
        <f t="shared" si="2"/>
        <v>12</v>
      </c>
      <c r="J28" s="65">
        <f>VLOOKUP($A28,'Return Data'!$B$7:$R$2292,12,0)</f>
        <v>3.7341000000000002</v>
      </c>
      <c r="K28" s="66">
        <f t="shared" si="3"/>
        <v>13</v>
      </c>
      <c r="L28" s="65">
        <f>VLOOKUP($A28,'Return Data'!$B$7:$R$2292,13,0)</f>
        <v>3.7084999999999999</v>
      </c>
      <c r="M28" s="66">
        <f t="shared" si="4"/>
        <v>20</v>
      </c>
      <c r="N28" s="65">
        <f>VLOOKUP($A28,'Return Data'!$B$7:$R$2292,17,0)</f>
        <v>5.5399000000000003</v>
      </c>
      <c r="O28" s="66">
        <f t="shared" si="8"/>
        <v>21</v>
      </c>
      <c r="P28" s="65">
        <f>VLOOKUP($A28,'Return Data'!$B$7:$R$2292,14,0)</f>
        <v>3.9058000000000002</v>
      </c>
      <c r="Q28" s="66">
        <f t="shared" si="9"/>
        <v>22</v>
      </c>
      <c r="R28" s="65">
        <f>VLOOKUP($A28,'Return Data'!$B$7:$R$2292,16,0)</f>
        <v>7.1307</v>
      </c>
      <c r="S28" s="67">
        <f t="shared" si="7"/>
        <v>16</v>
      </c>
    </row>
    <row r="29" spans="1:19" x14ac:dyDescent="0.3">
      <c r="A29" s="82" t="s">
        <v>1434</v>
      </c>
      <c r="B29" s="64">
        <f>VLOOKUP($A29,'Return Data'!$B$7:$R$2292,3,0)</f>
        <v>44482</v>
      </c>
      <c r="C29" s="65">
        <f>VLOOKUP($A29,'Return Data'!$B$7:$R$2292,4,0)</f>
        <v>35.271700000000003</v>
      </c>
      <c r="D29" s="65">
        <f>VLOOKUP($A29,'Return Data'!$B$7:$R$2292,9,0)</f>
        <v>8.9700000000000002E-2</v>
      </c>
      <c r="E29" s="66">
        <f t="shared" si="0"/>
        <v>20</v>
      </c>
      <c r="F29" s="65">
        <f>VLOOKUP($A29,'Return Data'!$B$7:$R$2292,10,0)</f>
        <v>4.9667000000000003</v>
      </c>
      <c r="G29" s="66">
        <f t="shared" si="1"/>
        <v>13</v>
      </c>
      <c r="H29" s="65">
        <f>VLOOKUP($A29,'Return Data'!$B$7:$R$2292,11,0)</f>
        <v>4.6885000000000003</v>
      </c>
      <c r="I29" s="66">
        <f t="shared" si="2"/>
        <v>15</v>
      </c>
      <c r="J29" s="65">
        <f>VLOOKUP($A29,'Return Data'!$B$7:$R$2292,12,0)</f>
        <v>3.2835999999999999</v>
      </c>
      <c r="K29" s="66">
        <f t="shared" si="3"/>
        <v>21</v>
      </c>
      <c r="L29" s="65">
        <f>VLOOKUP($A29,'Return Data'!$B$7:$R$2292,13,0)</f>
        <v>3.8582000000000001</v>
      </c>
      <c r="M29" s="66">
        <f t="shared" si="4"/>
        <v>18</v>
      </c>
      <c r="N29" s="65">
        <f>VLOOKUP($A29,'Return Data'!$B$7:$R$2292,17,0)</f>
        <v>6.9504000000000001</v>
      </c>
      <c r="O29" s="66">
        <f t="shared" si="8"/>
        <v>12</v>
      </c>
      <c r="P29" s="65">
        <f>VLOOKUP($A29,'Return Data'!$B$7:$R$2292,14,0)</f>
        <v>4.2637999999999998</v>
      </c>
      <c r="Q29" s="66">
        <f t="shared" si="9"/>
        <v>21</v>
      </c>
      <c r="R29" s="65">
        <f>VLOOKUP($A29,'Return Data'!$B$7:$R$2292,16,0)</f>
        <v>7.0686999999999998</v>
      </c>
      <c r="S29" s="67">
        <f t="shared" si="7"/>
        <v>17</v>
      </c>
    </row>
    <row r="30" spans="1:19" x14ac:dyDescent="0.3">
      <c r="A30" s="82" t="s">
        <v>1437</v>
      </c>
      <c r="B30" s="64">
        <f>VLOOKUP($A30,'Return Data'!$B$7:$R$2292,3,0)</f>
        <v>44482</v>
      </c>
      <c r="C30" s="65">
        <f>VLOOKUP($A30,'Return Data'!$B$7:$R$2292,4,0)</f>
        <v>25.707799999999999</v>
      </c>
      <c r="D30" s="65">
        <f>VLOOKUP($A30,'Return Data'!$B$7:$R$2292,9,0)</f>
        <v>2.4802</v>
      </c>
      <c r="E30" s="66">
        <f t="shared" si="0"/>
        <v>7</v>
      </c>
      <c r="F30" s="65">
        <f>VLOOKUP($A30,'Return Data'!$B$7:$R$2292,10,0)</f>
        <v>5.1748000000000003</v>
      </c>
      <c r="G30" s="66">
        <f t="shared" si="1"/>
        <v>10</v>
      </c>
      <c r="H30" s="65">
        <f>VLOOKUP($A30,'Return Data'!$B$7:$R$2292,11,0)</f>
        <v>5.0061</v>
      </c>
      <c r="I30" s="66">
        <f t="shared" si="2"/>
        <v>10</v>
      </c>
      <c r="J30" s="65">
        <f>VLOOKUP($A30,'Return Data'!$B$7:$R$2292,12,0)</f>
        <v>3.4195000000000002</v>
      </c>
      <c r="K30" s="66">
        <f t="shared" si="3"/>
        <v>20</v>
      </c>
      <c r="L30" s="65">
        <f>VLOOKUP($A30,'Return Data'!$B$7:$R$2292,13,0)</f>
        <v>3.9891999999999999</v>
      </c>
      <c r="M30" s="66">
        <f t="shared" si="4"/>
        <v>14</v>
      </c>
      <c r="N30" s="65">
        <f>VLOOKUP($A30,'Return Data'!$B$7:$R$2292,17,0)</f>
        <v>6.9359999999999999</v>
      </c>
      <c r="O30" s="66">
        <f t="shared" si="8"/>
        <v>13</v>
      </c>
      <c r="P30" s="65">
        <f>VLOOKUP($A30,'Return Data'!$B$7:$R$2292,14,0)</f>
        <v>7.9729999999999999</v>
      </c>
      <c r="Q30" s="66">
        <f t="shared" si="9"/>
        <v>8</v>
      </c>
      <c r="R30" s="65">
        <f>VLOOKUP($A30,'Return Data'!$B$7:$R$2292,16,0)</f>
        <v>6.8616999999999999</v>
      </c>
      <c r="S30" s="67">
        <f t="shared" si="7"/>
        <v>22</v>
      </c>
    </row>
    <row r="31" spans="1:19" x14ac:dyDescent="0.3">
      <c r="A31" s="82" t="s">
        <v>1438</v>
      </c>
      <c r="B31" s="64">
        <f>VLOOKUP($A31,'Return Data'!$B$7:$R$2292,3,0)</f>
        <v>44482</v>
      </c>
      <c r="C31" s="65">
        <f>VLOOKUP($A31,'Return Data'!$B$7:$R$2292,4,0)</f>
        <v>36.182699999999997</v>
      </c>
      <c r="D31" s="65">
        <f>VLOOKUP($A31,'Return Data'!$B$7:$R$2292,9,0)</f>
        <v>118.325</v>
      </c>
      <c r="E31" s="66">
        <f t="shared" si="0"/>
        <v>1</v>
      </c>
      <c r="F31" s="65">
        <f>VLOOKUP($A31,'Return Data'!$B$7:$R$2292,10,0)</f>
        <v>41.920499999999997</v>
      </c>
      <c r="G31" s="66">
        <f t="shared" si="1"/>
        <v>2</v>
      </c>
      <c r="H31" s="65">
        <f>VLOOKUP($A31,'Return Data'!$B$7:$R$2292,11,0)</f>
        <v>22.892600000000002</v>
      </c>
      <c r="I31" s="66">
        <f t="shared" si="2"/>
        <v>1</v>
      </c>
      <c r="J31" s="65">
        <f>VLOOKUP($A31,'Return Data'!$B$7:$R$2292,12,0)</f>
        <v>16.431000000000001</v>
      </c>
      <c r="K31" s="66">
        <f t="shared" si="3"/>
        <v>2</v>
      </c>
      <c r="L31" s="65">
        <f>VLOOKUP($A31,'Return Data'!$B$7:$R$2292,13,0)</f>
        <v>13.358599999999999</v>
      </c>
      <c r="M31" s="66">
        <f t="shared" si="4"/>
        <v>2</v>
      </c>
      <c r="N31" s="65">
        <f>VLOOKUP($A31,'Return Data'!$B$7:$R$2292,17,0)</f>
        <v>11.532999999999999</v>
      </c>
      <c r="O31" s="66">
        <f t="shared" si="8"/>
        <v>1</v>
      </c>
      <c r="P31" s="65">
        <f>VLOOKUP($A31,'Return Data'!$B$7:$R$2292,14,0)</f>
        <v>5.8941999999999997</v>
      </c>
      <c r="Q31" s="66">
        <f t="shared" si="9"/>
        <v>17</v>
      </c>
      <c r="R31" s="65">
        <f>VLOOKUP($A31,'Return Data'!$B$7:$R$2292,16,0)</f>
        <v>6.9570999999999996</v>
      </c>
      <c r="S31" s="67">
        <f t="shared" si="7"/>
        <v>19</v>
      </c>
    </row>
    <row r="32" spans="1:19" x14ac:dyDescent="0.3">
      <c r="A32" s="82" t="s">
        <v>1440</v>
      </c>
      <c r="B32" s="64">
        <f>VLOOKUP($A32,'Return Data'!$B$7:$R$2292,3,0)</f>
        <v>44482</v>
      </c>
      <c r="C32" s="65">
        <f>VLOOKUP($A32,'Return Data'!$B$7:$R$2292,4,0)</f>
        <v>38.789299999999997</v>
      </c>
      <c r="D32" s="65">
        <f>VLOOKUP($A32,'Return Data'!$B$7:$R$2292,9,0)</f>
        <v>-0.17879999999999999</v>
      </c>
      <c r="E32" s="66">
        <f t="shared" si="0"/>
        <v>25</v>
      </c>
      <c r="F32" s="65">
        <f>VLOOKUP($A32,'Return Data'!$B$7:$R$2292,10,0)</f>
        <v>3.9272</v>
      </c>
      <c r="G32" s="66">
        <f t="shared" si="1"/>
        <v>24</v>
      </c>
      <c r="H32" s="65">
        <f>VLOOKUP($A32,'Return Data'!$B$7:$R$2292,11,0)</f>
        <v>4.3524000000000003</v>
      </c>
      <c r="I32" s="66">
        <f t="shared" si="2"/>
        <v>20</v>
      </c>
      <c r="J32" s="65">
        <f>VLOOKUP($A32,'Return Data'!$B$7:$R$2292,12,0)</f>
        <v>3.0015999999999998</v>
      </c>
      <c r="K32" s="66">
        <f t="shared" si="3"/>
        <v>23</v>
      </c>
      <c r="L32" s="65">
        <f>VLOOKUP($A32,'Return Data'!$B$7:$R$2292,13,0)</f>
        <v>3.4988999999999999</v>
      </c>
      <c r="M32" s="66">
        <f t="shared" si="4"/>
        <v>23</v>
      </c>
      <c r="N32" s="65">
        <f>VLOOKUP($A32,'Return Data'!$B$7:$R$2292,17,0)</f>
        <v>6.6897000000000002</v>
      </c>
      <c r="O32" s="66">
        <f t="shared" si="8"/>
        <v>16</v>
      </c>
      <c r="P32" s="65">
        <f>VLOOKUP($A32,'Return Data'!$B$7:$R$2292,14,0)</f>
        <v>6.5354999999999999</v>
      </c>
      <c r="Q32" s="66">
        <f t="shared" si="9"/>
        <v>16</v>
      </c>
      <c r="R32" s="65">
        <f>VLOOKUP($A32,'Return Data'!$B$7:$R$2292,16,0)</f>
        <v>7.3175999999999997</v>
      </c>
      <c r="S32" s="67">
        <f t="shared" si="7"/>
        <v>13</v>
      </c>
    </row>
    <row r="33" spans="1:19" x14ac:dyDescent="0.3">
      <c r="A33" s="82" t="s">
        <v>1443</v>
      </c>
      <c r="B33" s="64">
        <f>VLOOKUP($A33,'Return Data'!$B$7:$R$2292,3,0)</f>
        <v>44482</v>
      </c>
      <c r="C33" s="65">
        <f>VLOOKUP($A33,'Return Data'!$B$7:$R$2292,4,0)</f>
        <v>25.206600000000002</v>
      </c>
      <c r="D33" s="65">
        <f>VLOOKUP($A33,'Return Data'!$B$7:$R$2292,9,0)</f>
        <v>57.039000000000001</v>
      </c>
      <c r="E33" s="66">
        <f t="shared" si="0"/>
        <v>4</v>
      </c>
      <c r="F33" s="65">
        <f>VLOOKUP($A33,'Return Data'!$B$7:$R$2292,10,0)</f>
        <v>22.960899999999999</v>
      </c>
      <c r="G33" s="66">
        <f t="shared" si="1"/>
        <v>4</v>
      </c>
      <c r="H33" s="65">
        <f>VLOOKUP($A33,'Return Data'!$B$7:$R$2292,11,0)</f>
        <v>14.319900000000001</v>
      </c>
      <c r="I33" s="66">
        <f t="shared" si="2"/>
        <v>4</v>
      </c>
      <c r="J33" s="65">
        <f>VLOOKUP($A33,'Return Data'!$B$7:$R$2292,12,0)</f>
        <v>10.3931</v>
      </c>
      <c r="K33" s="66">
        <f t="shared" si="3"/>
        <v>4</v>
      </c>
      <c r="L33" s="65">
        <f>VLOOKUP($A33,'Return Data'!$B$7:$R$2292,13,0)</f>
        <v>9.0822000000000003</v>
      </c>
      <c r="M33" s="66">
        <f t="shared" si="4"/>
        <v>4</v>
      </c>
      <c r="N33" s="65">
        <f>VLOOKUP($A33,'Return Data'!$B$7:$R$2292,17,0)</f>
        <v>9.9595000000000002</v>
      </c>
      <c r="O33" s="66">
        <f t="shared" si="8"/>
        <v>3</v>
      </c>
      <c r="P33" s="65">
        <f>VLOOKUP($A33,'Return Data'!$B$7:$R$2292,14,0)</f>
        <v>5.2167000000000003</v>
      </c>
      <c r="Q33" s="66">
        <f t="shared" si="9"/>
        <v>19</v>
      </c>
      <c r="R33" s="65">
        <f>VLOOKUP($A33,'Return Data'!$B$7:$R$2292,16,0)</f>
        <v>6.7868000000000004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14.884699999999997</v>
      </c>
      <c r="E35" s="88"/>
      <c r="F35" s="89">
        <f>AVERAGE(F8:F33)</f>
        <v>9.5244269230769234</v>
      </c>
      <c r="G35" s="88"/>
      <c r="H35" s="89">
        <f>AVERAGE(H8:H33)</f>
        <v>6.8501884615384601</v>
      </c>
      <c r="I35" s="88"/>
      <c r="J35" s="89">
        <f>AVERAGE(J8:J33)</f>
        <v>5.3699230769230777</v>
      </c>
      <c r="K35" s="88"/>
      <c r="L35" s="89">
        <f>AVERAGE(L8:L33)</f>
        <v>5.5738538461538463</v>
      </c>
      <c r="M35" s="88"/>
      <c r="N35" s="89">
        <f>AVERAGE(N8:N33)</f>
        <v>6.8531959999999978</v>
      </c>
      <c r="O35" s="88"/>
      <c r="P35" s="89">
        <f>AVERAGE(P8:P33)</f>
        <v>6.4826375000000018</v>
      </c>
      <c r="Q35" s="88"/>
      <c r="R35" s="89">
        <f>AVERAGE(R8:R33)</f>
        <v>7.2269615384615387</v>
      </c>
      <c r="S35" s="90"/>
    </row>
    <row r="36" spans="1:19" x14ac:dyDescent="0.3">
      <c r="A36" s="87" t="s">
        <v>28</v>
      </c>
      <c r="B36" s="88"/>
      <c r="C36" s="88"/>
      <c r="D36" s="89">
        <f>MIN(D8:D33)</f>
        <v>-0.93030000000000002</v>
      </c>
      <c r="E36" s="88"/>
      <c r="F36" s="89">
        <f>MIN(F8:F33)</f>
        <v>2.4841000000000002</v>
      </c>
      <c r="G36" s="88"/>
      <c r="H36" s="89">
        <f>MIN(H8:H33)</f>
        <v>3.3146</v>
      </c>
      <c r="I36" s="88"/>
      <c r="J36" s="89">
        <f>MIN(J8:J33)</f>
        <v>2.8527</v>
      </c>
      <c r="K36" s="88"/>
      <c r="L36" s="89">
        <f>MIN(L8:L33)</f>
        <v>3.0078999999999998</v>
      </c>
      <c r="M36" s="88"/>
      <c r="N36" s="89">
        <f>MIN(N8:N33)</f>
        <v>1.8154999999999999</v>
      </c>
      <c r="O36" s="88"/>
      <c r="P36" s="89">
        <f>MIN(P8:P33)</f>
        <v>-3.6137999999999999</v>
      </c>
      <c r="Q36" s="88"/>
      <c r="R36" s="89">
        <f>MIN(R8:R33)</f>
        <v>4.4222999999999999</v>
      </c>
      <c r="S36" s="90"/>
    </row>
    <row r="37" spans="1:19" ht="15" thickBot="1" x14ac:dyDescent="0.35">
      <c r="A37" s="91" t="s">
        <v>29</v>
      </c>
      <c r="B37" s="92"/>
      <c r="C37" s="92"/>
      <c r="D37" s="93">
        <f>MAX(D8:D33)</f>
        <v>118.325</v>
      </c>
      <c r="E37" s="92"/>
      <c r="F37" s="93">
        <f>MAX(F8:F33)</f>
        <v>42.238999999999997</v>
      </c>
      <c r="G37" s="92"/>
      <c r="H37" s="93">
        <f>MAX(H8:H33)</f>
        <v>22.892600000000002</v>
      </c>
      <c r="I37" s="92"/>
      <c r="J37" s="93">
        <f>MAX(J8:J33)</f>
        <v>17.1814</v>
      </c>
      <c r="K37" s="92"/>
      <c r="L37" s="93">
        <f>MAX(L8:L33)</f>
        <v>20.036799999999999</v>
      </c>
      <c r="M37" s="92"/>
      <c r="N37" s="93">
        <f>MAX(N8:N33)</f>
        <v>11.532999999999999</v>
      </c>
      <c r="O37" s="92"/>
      <c r="P37" s="93">
        <f>MAX(P8:P33)</f>
        <v>8.7169000000000008</v>
      </c>
      <c r="Q37" s="92"/>
      <c r="R37" s="93">
        <f>MAX(R8:R33)</f>
        <v>8.5652000000000008</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Data'!$B$7:$R$2292,3,0)</f>
        <v>44482</v>
      </c>
      <c r="C8" s="65">
        <f>VLOOKUP($A8,'Return Data'!$B$7:$R$2292,4,0)</f>
        <v>26.533999999999999</v>
      </c>
      <c r="D8" s="65">
        <f>VLOOKUP($A8,'Return Data'!$B$7:$R$2292,9,0)</f>
        <v>5.7587999999999999</v>
      </c>
      <c r="E8" s="66">
        <f>RANK(D8,D$8:D$42,0)</f>
        <v>9</v>
      </c>
      <c r="F8" s="65">
        <f>VLOOKUP($A8,'Return Data'!$B$7:$R$2292,10,0)</f>
        <v>7.8574000000000002</v>
      </c>
      <c r="G8" s="66">
        <f>RANK(F8,F$8:F$42,0)</f>
        <v>17</v>
      </c>
      <c r="H8" s="65">
        <f>VLOOKUP($A8,'Return Data'!$B$7:$R$2292,11,0)</f>
        <v>7.2671000000000001</v>
      </c>
      <c r="I8" s="66">
        <f>RANK(H8,H$8:H$42,0)</f>
        <v>15</v>
      </c>
      <c r="J8" s="65">
        <f>VLOOKUP($A8,'Return Data'!$B$7:$R$2292,12,0)</f>
        <v>8.6244999999999994</v>
      </c>
      <c r="K8" s="66">
        <f>RANK(J8,J$8:J$42,0)</f>
        <v>5</v>
      </c>
      <c r="L8" s="65">
        <f>VLOOKUP($A8,'Return Data'!$B$7:$R$2292,13,0)</f>
        <v>8.1602999999999994</v>
      </c>
      <c r="M8" s="66">
        <f>RANK(L8,L$8:L$42,0)</f>
        <v>5</v>
      </c>
      <c r="N8" s="65">
        <f>VLOOKUP($A8,'Return Data'!$B$7:$R$2292,17,0)</f>
        <v>4.7362000000000002</v>
      </c>
      <c r="O8" s="66">
        <f>RANK(N8,N$8:N$42,0)</f>
        <v>27</v>
      </c>
      <c r="P8" s="65">
        <f>VLOOKUP($A8,'Return Data'!$B$7:$R$2292,14,0)</f>
        <v>4.6836000000000002</v>
      </c>
      <c r="Q8" s="66">
        <f>RANK(P8,P$8:P$42,0)</f>
        <v>24</v>
      </c>
      <c r="R8" s="65">
        <f>VLOOKUP($A8,'Return Data'!$B$7:$R$2292,16,0)</f>
        <v>8.0341000000000005</v>
      </c>
      <c r="S8" s="67">
        <f t="shared" ref="S8:S42" si="0">RANK(R8,R$8:R$42,0)</f>
        <v>20</v>
      </c>
    </row>
    <row r="9" spans="1:19" x14ac:dyDescent="0.3">
      <c r="A9" s="82" t="s">
        <v>1072</v>
      </c>
      <c r="B9" s="64">
        <f>VLOOKUP($A9,'Return Data'!$B$7:$R$2292,3,0)</f>
        <v>44482</v>
      </c>
      <c r="C9" s="65">
        <f>VLOOKUP($A9,'Return Data'!$B$7:$R$2292,4,0)</f>
        <v>1.3931</v>
      </c>
      <c r="D9" s="65"/>
      <c r="E9" s="66"/>
      <c r="F9" s="65"/>
      <c r="G9" s="66"/>
      <c r="H9" s="65"/>
      <c r="I9" s="66"/>
      <c r="J9" s="65"/>
      <c r="K9" s="66"/>
      <c r="L9" s="65"/>
      <c r="M9" s="66"/>
      <c r="N9" s="65"/>
      <c r="O9" s="66"/>
      <c r="P9" s="65"/>
      <c r="Q9" s="66"/>
      <c r="R9" s="65">
        <f>VLOOKUP($A9,'Return Data'!$B$7:$R$2292,16,0)</f>
        <v>-13.510999999999999</v>
      </c>
      <c r="S9" s="67">
        <f t="shared" si="0"/>
        <v>35</v>
      </c>
    </row>
    <row r="10" spans="1:19" x14ac:dyDescent="0.3">
      <c r="A10" s="82" t="s">
        <v>1074</v>
      </c>
      <c r="B10" s="64">
        <f>VLOOKUP($A10,'Return Data'!$B$7:$R$2292,3,0)</f>
        <v>44482</v>
      </c>
      <c r="C10" s="65">
        <f>VLOOKUP($A10,'Return Data'!$B$7:$R$2292,4,0)</f>
        <v>23.504000000000001</v>
      </c>
      <c r="D10" s="65">
        <f>VLOOKUP($A10,'Return Data'!$B$7:$R$2292,9,0)</f>
        <v>5.5014000000000003</v>
      </c>
      <c r="E10" s="66">
        <f t="shared" ref="E10:E42" si="1">RANK(D10,D$8:D$42,0)</f>
        <v>10</v>
      </c>
      <c r="F10" s="65">
        <f>VLOOKUP($A10,'Return Data'!$B$7:$R$2292,10,0)</f>
        <v>8.141</v>
      </c>
      <c r="G10" s="66">
        <f t="shared" ref="G10:G42" si="2">RANK(F10,F$8:F$42,0)</f>
        <v>14</v>
      </c>
      <c r="H10" s="65">
        <f>VLOOKUP($A10,'Return Data'!$B$7:$R$2292,11,0)</f>
        <v>7.6284999999999998</v>
      </c>
      <c r="I10" s="66">
        <f t="shared" ref="I10:I42" si="3">RANK(H10,H$8:H$42,0)</f>
        <v>13</v>
      </c>
      <c r="J10" s="65">
        <f>VLOOKUP($A10,'Return Data'!$B$7:$R$2292,12,0)</f>
        <v>6.4824999999999999</v>
      </c>
      <c r="K10" s="66">
        <f t="shared" ref="K10:K19" si="4">RANK(J10,J$8:J$42,0)</f>
        <v>10</v>
      </c>
      <c r="L10" s="65">
        <f>VLOOKUP($A10,'Return Data'!$B$7:$R$2292,13,0)</f>
        <v>7.4433999999999996</v>
      </c>
      <c r="M10" s="66">
        <f t="shared" ref="M10:M19" si="5">RANK(L10,L$8:L$42,0)</f>
        <v>10</v>
      </c>
      <c r="N10" s="65">
        <f>VLOOKUP($A10,'Return Data'!$B$7:$R$2292,17,0)</f>
        <v>9.2875999999999994</v>
      </c>
      <c r="O10" s="66">
        <f t="shared" ref="O10:O19" si="6">RANK(N10,N$8:N$42,0)</f>
        <v>5</v>
      </c>
      <c r="P10" s="65">
        <f>VLOOKUP($A10,'Return Data'!$B$7:$R$2292,14,0)</f>
        <v>8.9160000000000004</v>
      </c>
      <c r="Q10" s="66">
        <f t="shared" ref="Q10:Q19" si="7">RANK(P10,P$8:P$42,0)</f>
        <v>14</v>
      </c>
      <c r="R10" s="65">
        <f>VLOOKUP($A10,'Return Data'!$B$7:$R$2292,16,0)</f>
        <v>9.2037999999999993</v>
      </c>
      <c r="S10" s="67">
        <f t="shared" si="0"/>
        <v>4</v>
      </c>
    </row>
    <row r="11" spans="1:19" x14ac:dyDescent="0.3">
      <c r="A11" s="82" t="s">
        <v>1077</v>
      </c>
      <c r="B11" s="64">
        <f>VLOOKUP($A11,'Return Data'!$B$7:$R$2292,3,0)</f>
        <v>44482</v>
      </c>
      <c r="C11" s="65">
        <f>VLOOKUP($A11,'Return Data'!$B$7:$R$2292,4,0)</f>
        <v>16.068100000000001</v>
      </c>
      <c r="D11" s="65">
        <f>VLOOKUP($A11,'Return Data'!$B$7:$R$2292,9,0)</f>
        <v>1.1748000000000001</v>
      </c>
      <c r="E11" s="66">
        <f t="shared" si="1"/>
        <v>27</v>
      </c>
      <c r="F11" s="65">
        <f>VLOOKUP($A11,'Return Data'!$B$7:$R$2292,10,0)</f>
        <v>5.2994000000000003</v>
      </c>
      <c r="G11" s="66">
        <f t="shared" si="2"/>
        <v>31</v>
      </c>
      <c r="H11" s="65">
        <f>VLOOKUP($A11,'Return Data'!$B$7:$R$2292,11,0)</f>
        <v>4.6561000000000003</v>
      </c>
      <c r="I11" s="66">
        <f t="shared" si="3"/>
        <v>28</v>
      </c>
      <c r="J11" s="65">
        <f>VLOOKUP($A11,'Return Data'!$B$7:$R$2292,12,0)</f>
        <v>3.1128999999999998</v>
      </c>
      <c r="K11" s="66">
        <f t="shared" si="4"/>
        <v>23</v>
      </c>
      <c r="L11" s="65">
        <f>VLOOKUP($A11,'Return Data'!$B$7:$R$2292,13,0)</f>
        <v>3.8580999999999999</v>
      </c>
      <c r="M11" s="66">
        <f t="shared" si="5"/>
        <v>22</v>
      </c>
      <c r="N11" s="65">
        <f>VLOOKUP($A11,'Return Data'!$B$7:$R$2292,17,0)</f>
        <v>5.9169999999999998</v>
      </c>
      <c r="O11" s="66">
        <f t="shared" si="6"/>
        <v>23</v>
      </c>
      <c r="P11" s="65">
        <f>VLOOKUP($A11,'Return Data'!$B$7:$R$2292,14,0)</f>
        <v>3.6339000000000001</v>
      </c>
      <c r="Q11" s="66">
        <f t="shared" si="7"/>
        <v>25</v>
      </c>
      <c r="R11" s="65">
        <f>VLOOKUP($A11,'Return Data'!$B$7:$R$2292,16,0)</f>
        <v>6.4181999999999997</v>
      </c>
      <c r="S11" s="67">
        <f t="shared" si="0"/>
        <v>29</v>
      </c>
    </row>
    <row r="12" spans="1:19" x14ac:dyDescent="0.3">
      <c r="A12" s="82" t="s">
        <v>1078</v>
      </c>
      <c r="B12" s="64">
        <f>VLOOKUP($A12,'Return Data'!$B$7:$R$2292,3,0)</f>
        <v>44482</v>
      </c>
      <c r="C12" s="65">
        <f>VLOOKUP($A12,'Return Data'!$B$7:$R$2292,4,0)</f>
        <v>68.380700000000004</v>
      </c>
      <c r="D12" s="65">
        <f>VLOOKUP($A12,'Return Data'!$B$7:$R$2292,9,0)</f>
        <v>1.4018999999999999</v>
      </c>
      <c r="E12" s="66">
        <f t="shared" si="1"/>
        <v>25</v>
      </c>
      <c r="F12" s="65">
        <f>VLOOKUP($A12,'Return Data'!$B$7:$R$2292,10,0)</f>
        <v>5.5513000000000003</v>
      </c>
      <c r="G12" s="66">
        <f t="shared" si="2"/>
        <v>29</v>
      </c>
      <c r="H12" s="65">
        <f>VLOOKUP($A12,'Return Data'!$B$7:$R$2292,11,0)</f>
        <v>4.6463000000000001</v>
      </c>
      <c r="I12" s="66">
        <f t="shared" si="3"/>
        <v>29</v>
      </c>
      <c r="J12" s="65">
        <f>VLOOKUP($A12,'Return Data'!$B$7:$R$2292,12,0)</f>
        <v>3.9117999999999999</v>
      </c>
      <c r="K12" s="66">
        <f t="shared" si="4"/>
        <v>16</v>
      </c>
      <c r="L12" s="65">
        <f>VLOOKUP($A12,'Return Data'!$B$7:$R$2292,13,0)</f>
        <v>4.7633000000000001</v>
      </c>
      <c r="M12" s="66">
        <f t="shared" si="5"/>
        <v>17</v>
      </c>
      <c r="N12" s="65">
        <f>VLOOKUP($A12,'Return Data'!$B$7:$R$2292,17,0)</f>
        <v>7.4156000000000004</v>
      </c>
      <c r="O12" s="66">
        <f t="shared" si="6"/>
        <v>17</v>
      </c>
      <c r="P12" s="65">
        <f>VLOOKUP($A12,'Return Data'!$B$7:$R$2292,14,0)</f>
        <v>6.0560999999999998</v>
      </c>
      <c r="Q12" s="66">
        <f t="shared" si="7"/>
        <v>21</v>
      </c>
      <c r="R12" s="65">
        <f>VLOOKUP($A12,'Return Data'!$B$7:$R$2292,16,0)</f>
        <v>7.3909000000000002</v>
      </c>
      <c r="S12" s="67">
        <f t="shared" si="0"/>
        <v>25</v>
      </c>
    </row>
    <row r="13" spans="1:19" x14ac:dyDescent="0.3">
      <c r="A13" s="82" t="s">
        <v>1083</v>
      </c>
      <c r="B13" s="64">
        <f>VLOOKUP($A13,'Return Data'!$B$7:$R$2292,3,0)</f>
        <v>44482</v>
      </c>
      <c r="C13" s="65">
        <f>VLOOKUP($A13,'Return Data'!$B$7:$R$2292,4,0)</f>
        <v>26.2882</v>
      </c>
      <c r="D13" s="65">
        <f>VLOOKUP($A13,'Return Data'!$B$7:$R$2292,9,0)</f>
        <v>12.635199999999999</v>
      </c>
      <c r="E13" s="66">
        <f t="shared" si="1"/>
        <v>4</v>
      </c>
      <c r="F13" s="65">
        <f>VLOOKUP($A13,'Return Data'!$B$7:$R$2292,10,0)</f>
        <v>12.296799999999999</v>
      </c>
      <c r="G13" s="66">
        <f t="shared" si="2"/>
        <v>4</v>
      </c>
      <c r="H13" s="65">
        <f>VLOOKUP($A13,'Return Data'!$B$7:$R$2292,11,0)</f>
        <v>12.9801</v>
      </c>
      <c r="I13" s="66">
        <f t="shared" si="3"/>
        <v>4</v>
      </c>
      <c r="J13" s="65">
        <f>VLOOKUP($A13,'Return Data'!$B$7:$R$2292,12,0)</f>
        <v>16.115500000000001</v>
      </c>
      <c r="K13" s="66">
        <f t="shared" si="4"/>
        <v>3</v>
      </c>
      <c r="L13" s="65">
        <f>VLOOKUP($A13,'Return Data'!$B$7:$R$2292,13,0)</f>
        <v>20.092300000000002</v>
      </c>
      <c r="M13" s="66">
        <f t="shared" si="5"/>
        <v>3</v>
      </c>
      <c r="N13" s="65">
        <f>VLOOKUP($A13,'Return Data'!$B$7:$R$2292,17,0)</f>
        <v>4.6128</v>
      </c>
      <c r="O13" s="66">
        <f t="shared" si="6"/>
        <v>28</v>
      </c>
      <c r="P13" s="65">
        <f>VLOOKUP($A13,'Return Data'!$B$7:$R$2292,14,0)</f>
        <v>5.8223000000000003</v>
      </c>
      <c r="Q13" s="66">
        <f t="shared" si="7"/>
        <v>22</v>
      </c>
      <c r="R13" s="65">
        <f>VLOOKUP($A13,'Return Data'!$B$7:$R$2292,16,0)</f>
        <v>8.3727</v>
      </c>
      <c r="S13" s="67">
        <f t="shared" si="0"/>
        <v>19</v>
      </c>
    </row>
    <row r="14" spans="1:19" x14ac:dyDescent="0.3">
      <c r="A14" s="82" t="s">
        <v>1085</v>
      </c>
      <c r="B14" s="64">
        <f>VLOOKUP($A14,'Return Data'!$B$7:$R$2292,3,0)</f>
        <v>44482</v>
      </c>
      <c r="C14" s="65">
        <f>VLOOKUP($A14,'Return Data'!$B$7:$R$2292,4,0)</f>
        <v>47.7181</v>
      </c>
      <c r="D14" s="65">
        <f>VLOOKUP($A14,'Return Data'!$B$7:$R$2292,9,0)</f>
        <v>3.8546</v>
      </c>
      <c r="E14" s="66">
        <f t="shared" si="1"/>
        <v>12</v>
      </c>
      <c r="F14" s="65">
        <f>VLOOKUP($A14,'Return Data'!$B$7:$R$2292,10,0)</f>
        <v>8.1151999999999997</v>
      </c>
      <c r="G14" s="66">
        <f t="shared" si="2"/>
        <v>15</v>
      </c>
      <c r="H14" s="65">
        <f>VLOOKUP($A14,'Return Data'!$B$7:$R$2292,11,0)</f>
        <v>7.8893000000000004</v>
      </c>
      <c r="I14" s="66">
        <f t="shared" si="3"/>
        <v>12</v>
      </c>
      <c r="J14" s="65">
        <f>VLOOKUP($A14,'Return Data'!$B$7:$R$2292,12,0)</f>
        <v>6.5942999999999996</v>
      </c>
      <c r="K14" s="66">
        <f t="shared" si="4"/>
        <v>8</v>
      </c>
      <c r="L14" s="65">
        <f>VLOOKUP($A14,'Return Data'!$B$7:$R$2292,13,0)</f>
        <v>7.5247999999999999</v>
      </c>
      <c r="M14" s="66">
        <f t="shared" si="5"/>
        <v>8</v>
      </c>
      <c r="N14" s="65">
        <f>VLOOKUP($A14,'Return Data'!$B$7:$R$2292,17,0)</f>
        <v>9.0725999999999996</v>
      </c>
      <c r="O14" s="66">
        <f t="shared" si="6"/>
        <v>8</v>
      </c>
      <c r="P14" s="65">
        <f>VLOOKUP($A14,'Return Data'!$B$7:$R$2292,14,0)</f>
        <v>9.484</v>
      </c>
      <c r="Q14" s="66">
        <f t="shared" si="7"/>
        <v>9</v>
      </c>
      <c r="R14" s="65">
        <f>VLOOKUP($A14,'Return Data'!$B$7:$R$2292,16,0)</f>
        <v>8.8351000000000006</v>
      </c>
      <c r="S14" s="67">
        <f t="shared" si="0"/>
        <v>8</v>
      </c>
    </row>
    <row r="15" spans="1:19" x14ac:dyDescent="0.3">
      <c r="A15" s="82" t="s">
        <v>1087</v>
      </c>
      <c r="B15" s="64">
        <f>VLOOKUP($A15,'Return Data'!$B$7:$R$2292,3,0)</f>
        <v>44482</v>
      </c>
      <c r="C15" s="65">
        <f>VLOOKUP($A15,'Return Data'!$B$7:$R$2292,4,0)</f>
        <v>37.7639</v>
      </c>
      <c r="D15" s="65">
        <f>VLOOKUP($A15,'Return Data'!$B$7:$R$2292,9,0)</f>
        <v>3.2498</v>
      </c>
      <c r="E15" s="66">
        <f t="shared" si="1"/>
        <v>16</v>
      </c>
      <c r="F15" s="65">
        <f>VLOOKUP($A15,'Return Data'!$B$7:$R$2292,10,0)</f>
        <v>7.2967000000000004</v>
      </c>
      <c r="G15" s="66">
        <f t="shared" si="2"/>
        <v>19</v>
      </c>
      <c r="H15" s="65">
        <f>VLOOKUP($A15,'Return Data'!$B$7:$R$2292,11,0)</f>
        <v>7.3757999999999999</v>
      </c>
      <c r="I15" s="66">
        <f t="shared" si="3"/>
        <v>14</v>
      </c>
      <c r="J15" s="65">
        <f>VLOOKUP($A15,'Return Data'!$B$7:$R$2292,12,0)</f>
        <v>6.8684000000000003</v>
      </c>
      <c r="K15" s="66">
        <f t="shared" si="4"/>
        <v>7</v>
      </c>
      <c r="L15" s="65">
        <f>VLOOKUP($A15,'Return Data'!$B$7:$R$2292,13,0)</f>
        <v>7.3924000000000003</v>
      </c>
      <c r="M15" s="66">
        <f t="shared" si="5"/>
        <v>11</v>
      </c>
      <c r="N15" s="65">
        <f>VLOOKUP($A15,'Return Data'!$B$7:$R$2292,17,0)</f>
        <v>9.6864000000000008</v>
      </c>
      <c r="O15" s="66">
        <f t="shared" si="6"/>
        <v>1</v>
      </c>
      <c r="P15" s="65">
        <f>VLOOKUP($A15,'Return Data'!$B$7:$R$2292,14,0)</f>
        <v>9.4395000000000007</v>
      </c>
      <c r="Q15" s="66">
        <f t="shared" si="7"/>
        <v>11</v>
      </c>
      <c r="R15" s="65">
        <f>VLOOKUP($A15,'Return Data'!$B$7:$R$2292,16,0)</f>
        <v>9.0860000000000003</v>
      </c>
      <c r="S15" s="67">
        <f t="shared" si="0"/>
        <v>6</v>
      </c>
    </row>
    <row r="16" spans="1:19" x14ac:dyDescent="0.3">
      <c r="A16" s="82" t="s">
        <v>1088</v>
      </c>
      <c r="B16" s="64">
        <f>VLOOKUP($A16,'Return Data'!$B$7:$R$2292,3,0)</f>
        <v>44482</v>
      </c>
      <c r="C16" s="65">
        <f>VLOOKUP($A16,'Return Data'!$B$7:$R$2292,4,0)</f>
        <v>39.931899999999999</v>
      </c>
      <c r="D16" s="65">
        <f>VLOOKUP($A16,'Return Data'!$B$7:$R$2292,9,0)</f>
        <v>3.0821000000000001</v>
      </c>
      <c r="E16" s="66">
        <f t="shared" si="1"/>
        <v>18</v>
      </c>
      <c r="F16" s="65">
        <f>VLOOKUP($A16,'Return Data'!$B$7:$R$2292,10,0)</f>
        <v>6.1227999999999998</v>
      </c>
      <c r="G16" s="66">
        <f t="shared" si="2"/>
        <v>25</v>
      </c>
      <c r="H16" s="65">
        <f>VLOOKUP($A16,'Return Data'!$B$7:$R$2292,11,0)</f>
        <v>5.9260000000000002</v>
      </c>
      <c r="I16" s="66">
        <f t="shared" si="3"/>
        <v>21</v>
      </c>
      <c r="J16" s="65">
        <f>VLOOKUP($A16,'Return Data'!$B$7:$R$2292,12,0)</f>
        <v>3.6461999999999999</v>
      </c>
      <c r="K16" s="66">
        <f t="shared" si="4"/>
        <v>19</v>
      </c>
      <c r="L16" s="65">
        <f>VLOOKUP($A16,'Return Data'!$B$7:$R$2292,13,0)</f>
        <v>4.3163999999999998</v>
      </c>
      <c r="M16" s="66">
        <f t="shared" si="5"/>
        <v>19</v>
      </c>
      <c r="N16" s="65">
        <f>VLOOKUP($A16,'Return Data'!$B$7:$R$2292,17,0)</f>
        <v>7.6325000000000003</v>
      </c>
      <c r="O16" s="66">
        <f t="shared" si="6"/>
        <v>13</v>
      </c>
      <c r="P16" s="65">
        <f>VLOOKUP($A16,'Return Data'!$B$7:$R$2292,14,0)</f>
        <v>8.9152000000000005</v>
      </c>
      <c r="Q16" s="66">
        <f t="shared" si="7"/>
        <v>15</v>
      </c>
      <c r="R16" s="65">
        <f>VLOOKUP($A16,'Return Data'!$B$7:$R$2292,16,0)</f>
        <v>8.3928999999999991</v>
      </c>
      <c r="S16" s="67">
        <f t="shared" si="0"/>
        <v>17</v>
      </c>
    </row>
    <row r="17" spans="1:19" x14ac:dyDescent="0.3">
      <c r="A17" s="82" t="s">
        <v>1093</v>
      </c>
      <c r="B17" s="64">
        <f>VLOOKUP($A17,'Return Data'!$B$7:$R$2292,3,0)</f>
        <v>44482</v>
      </c>
      <c r="C17" s="65">
        <f>VLOOKUP($A17,'Return Data'!$B$7:$R$2292,4,0)</f>
        <v>19.349299999999999</v>
      </c>
      <c r="D17" s="65">
        <f>VLOOKUP($A17,'Return Data'!$B$7:$R$2292,9,0)</f>
        <v>3.4428999999999998</v>
      </c>
      <c r="E17" s="66">
        <f t="shared" si="1"/>
        <v>14</v>
      </c>
      <c r="F17" s="65">
        <f>VLOOKUP($A17,'Return Data'!$B$7:$R$2292,10,0)</f>
        <v>9.2144999999999992</v>
      </c>
      <c r="G17" s="66">
        <f t="shared" si="2"/>
        <v>10</v>
      </c>
      <c r="H17" s="65">
        <f>VLOOKUP($A17,'Return Data'!$B$7:$R$2292,11,0)</f>
        <v>8.2835000000000001</v>
      </c>
      <c r="I17" s="66">
        <f t="shared" si="3"/>
        <v>9</v>
      </c>
      <c r="J17" s="65">
        <f>VLOOKUP($A17,'Return Data'!$B$7:$R$2292,12,0)</f>
        <v>6.1901000000000002</v>
      </c>
      <c r="K17" s="66">
        <f t="shared" si="4"/>
        <v>11</v>
      </c>
      <c r="L17" s="65">
        <f>VLOOKUP($A17,'Return Data'!$B$7:$R$2292,13,0)</f>
        <v>7.4752000000000001</v>
      </c>
      <c r="M17" s="66">
        <f t="shared" si="5"/>
        <v>9</v>
      </c>
      <c r="N17" s="65">
        <f>VLOOKUP($A17,'Return Data'!$B$7:$R$2292,17,0)</f>
        <v>8.4895999999999994</v>
      </c>
      <c r="O17" s="66">
        <f t="shared" si="6"/>
        <v>11</v>
      </c>
      <c r="P17" s="65">
        <f>VLOOKUP($A17,'Return Data'!$B$7:$R$2292,14,0)</f>
        <v>8.2507000000000001</v>
      </c>
      <c r="Q17" s="66">
        <f t="shared" si="7"/>
        <v>18</v>
      </c>
      <c r="R17" s="65">
        <f>VLOOKUP($A17,'Return Data'!$B$7:$R$2292,16,0)</f>
        <v>9.1112000000000002</v>
      </c>
      <c r="S17" s="67">
        <f t="shared" si="0"/>
        <v>5</v>
      </c>
    </row>
    <row r="18" spans="1:19" x14ac:dyDescent="0.3">
      <c r="A18" s="82" t="s">
        <v>1094</v>
      </c>
      <c r="B18" s="64">
        <f>VLOOKUP($A18,'Return Data'!$B$7:$R$2292,3,0)</f>
        <v>44482</v>
      </c>
      <c r="C18" s="65">
        <f>VLOOKUP($A18,'Return Data'!$B$7:$R$2292,4,0)</f>
        <v>17.316800000000001</v>
      </c>
      <c r="D18" s="65">
        <f>VLOOKUP($A18,'Return Data'!$B$7:$R$2292,9,0)</f>
        <v>3.7564000000000002</v>
      </c>
      <c r="E18" s="66">
        <f t="shared" si="1"/>
        <v>13</v>
      </c>
      <c r="F18" s="65">
        <f>VLOOKUP($A18,'Return Data'!$B$7:$R$2292,10,0)</f>
        <v>7.9385000000000003</v>
      </c>
      <c r="G18" s="66">
        <f t="shared" si="2"/>
        <v>16</v>
      </c>
      <c r="H18" s="65">
        <f>VLOOKUP($A18,'Return Data'!$B$7:$R$2292,11,0)</f>
        <v>6.8204000000000002</v>
      </c>
      <c r="I18" s="66">
        <f t="shared" si="3"/>
        <v>17</v>
      </c>
      <c r="J18" s="65">
        <f>VLOOKUP($A18,'Return Data'!$B$7:$R$2292,12,0)</f>
        <v>6.0636999999999999</v>
      </c>
      <c r="K18" s="66">
        <f t="shared" si="4"/>
        <v>12</v>
      </c>
      <c r="L18" s="65">
        <f>VLOOKUP($A18,'Return Data'!$B$7:$R$2292,13,0)</f>
        <v>7.7633000000000001</v>
      </c>
      <c r="M18" s="66">
        <f t="shared" si="5"/>
        <v>7</v>
      </c>
      <c r="N18" s="65">
        <f>VLOOKUP($A18,'Return Data'!$B$7:$R$2292,17,0)</f>
        <v>8.9754000000000005</v>
      </c>
      <c r="O18" s="66">
        <f t="shared" si="6"/>
        <v>9</v>
      </c>
      <c r="P18" s="65">
        <f>VLOOKUP($A18,'Return Data'!$B$7:$R$2292,14,0)</f>
        <v>8.7967999999999993</v>
      </c>
      <c r="Q18" s="66">
        <f t="shared" si="7"/>
        <v>16</v>
      </c>
      <c r="R18" s="65">
        <f>VLOOKUP($A18,'Return Data'!$B$7:$R$2292,16,0)</f>
        <v>8.5424000000000007</v>
      </c>
      <c r="S18" s="67">
        <f t="shared" si="0"/>
        <v>15</v>
      </c>
    </row>
    <row r="19" spans="1:19" x14ac:dyDescent="0.3">
      <c r="A19" s="82" t="s">
        <v>1097</v>
      </c>
      <c r="B19" s="64">
        <f>VLOOKUP($A19,'Return Data'!$B$7:$R$2292,3,0)</f>
        <v>44482</v>
      </c>
      <c r="C19" s="65">
        <f>VLOOKUP($A19,'Return Data'!$B$7:$R$2292,4,0)</f>
        <v>13.2296</v>
      </c>
      <c r="D19" s="65">
        <f>VLOOKUP($A19,'Return Data'!$B$7:$R$2292,9,0)</f>
        <v>1.3717999999999999</v>
      </c>
      <c r="E19" s="66">
        <f t="shared" si="1"/>
        <v>26</v>
      </c>
      <c r="F19" s="65">
        <f>VLOOKUP($A19,'Return Data'!$B$7:$R$2292,10,0)</f>
        <v>6.2042000000000002</v>
      </c>
      <c r="G19" s="66">
        <f t="shared" si="2"/>
        <v>24</v>
      </c>
      <c r="H19" s="65">
        <f>VLOOKUP($A19,'Return Data'!$B$7:$R$2292,11,0)</f>
        <v>32.824199999999998</v>
      </c>
      <c r="I19" s="66">
        <f t="shared" si="3"/>
        <v>2</v>
      </c>
      <c r="J19" s="65">
        <f>VLOOKUP($A19,'Return Data'!$B$7:$R$2292,12,0)</f>
        <v>23.084599999999998</v>
      </c>
      <c r="K19" s="66">
        <f t="shared" si="4"/>
        <v>2</v>
      </c>
      <c r="L19" s="65">
        <f>VLOOKUP($A19,'Return Data'!$B$7:$R$2292,13,0)</f>
        <v>20.297499999999999</v>
      </c>
      <c r="M19" s="66">
        <f t="shared" si="5"/>
        <v>2</v>
      </c>
      <c r="N19" s="65">
        <f>VLOOKUP($A19,'Return Data'!$B$7:$R$2292,17,0)</f>
        <v>-5.0759999999999996</v>
      </c>
      <c r="O19" s="66">
        <f t="shared" si="6"/>
        <v>30</v>
      </c>
      <c r="P19" s="65">
        <f>VLOOKUP($A19,'Return Data'!$B$7:$R$2292,14,0)</f>
        <v>-3.4929999999999999</v>
      </c>
      <c r="Q19" s="66">
        <f t="shared" si="7"/>
        <v>29</v>
      </c>
      <c r="R19" s="65">
        <f>VLOOKUP($A19,'Return Data'!$B$7:$R$2292,16,0)</f>
        <v>3.9060999999999999</v>
      </c>
      <c r="S19" s="67">
        <f t="shared" si="0"/>
        <v>31</v>
      </c>
    </row>
    <row r="20" spans="1:19" x14ac:dyDescent="0.3">
      <c r="A20" s="82" t="s">
        <v>1099</v>
      </c>
      <c r="B20" s="64">
        <f>VLOOKUP($A20,'Return Data'!$B$7:$R$2292,3,0)</f>
        <v>44482</v>
      </c>
      <c r="C20" s="65">
        <f>VLOOKUP($A20,'Return Data'!$B$7:$R$2292,4,0)</f>
        <v>4.6399999999999997E-2</v>
      </c>
      <c r="D20" s="65">
        <f>VLOOKUP($A20,'Return Data'!$B$7:$R$2292,9,0)</f>
        <v>10.579700000000001</v>
      </c>
      <c r="E20" s="66">
        <f t="shared" si="1"/>
        <v>7</v>
      </c>
      <c r="F20" s="65">
        <f>VLOOKUP($A20,'Return Data'!$B$7:$R$2292,10,0)</f>
        <v>11.4359</v>
      </c>
      <c r="G20" s="66">
        <f t="shared" si="2"/>
        <v>5</v>
      </c>
      <c r="H20" s="65">
        <f>VLOOKUP($A20,'Return Data'!$B$7:$R$2292,11,0)</f>
        <v>11.2967</v>
      </c>
      <c r="I20" s="66">
        <f t="shared" si="3"/>
        <v>6</v>
      </c>
      <c r="J20" s="65"/>
      <c r="K20" s="66"/>
      <c r="L20" s="65"/>
      <c r="M20" s="66"/>
      <c r="N20" s="65"/>
      <c r="O20" s="66"/>
      <c r="P20" s="65"/>
      <c r="Q20" s="66"/>
      <c r="R20" s="65">
        <f>VLOOKUP($A20,'Return Data'!$B$7:$R$2292,16,0)</f>
        <v>-9.5661000000000005</v>
      </c>
      <c r="S20" s="67">
        <f t="shared" si="0"/>
        <v>34</v>
      </c>
    </row>
    <row r="21" spans="1:19" x14ac:dyDescent="0.3">
      <c r="A21" s="82" t="s">
        <v>1102</v>
      </c>
      <c r="B21" s="64">
        <f>VLOOKUP($A21,'Return Data'!$B$7:$R$2292,3,0)</f>
        <v>44482</v>
      </c>
      <c r="C21" s="65">
        <f>VLOOKUP($A21,'Return Data'!$B$7:$R$2292,4,0)</f>
        <v>43.025199999999998</v>
      </c>
      <c r="D21" s="65">
        <f>VLOOKUP($A21,'Return Data'!$B$7:$R$2292,9,0)</f>
        <v>3.4085000000000001</v>
      </c>
      <c r="E21" s="66">
        <f t="shared" si="1"/>
        <v>15</v>
      </c>
      <c r="F21" s="65">
        <f>VLOOKUP($A21,'Return Data'!$B$7:$R$2292,10,0)</f>
        <v>6.3548</v>
      </c>
      <c r="G21" s="66">
        <f t="shared" si="2"/>
        <v>23</v>
      </c>
      <c r="H21" s="65">
        <f>VLOOKUP($A21,'Return Data'!$B$7:$R$2292,11,0)</f>
        <v>6.5792999999999999</v>
      </c>
      <c r="I21" s="66">
        <f t="shared" si="3"/>
        <v>18</v>
      </c>
      <c r="J21" s="65">
        <f>VLOOKUP($A21,'Return Data'!$B$7:$R$2292,12,0)</f>
        <v>4.8680000000000003</v>
      </c>
      <c r="K21" s="66">
        <f>RANK(J21,J$8:J$42,0)</f>
        <v>14</v>
      </c>
      <c r="L21" s="65">
        <f>VLOOKUP($A21,'Return Data'!$B$7:$R$2292,13,0)</f>
        <v>5.9507000000000003</v>
      </c>
      <c r="M21" s="66">
        <f>RANK(L21,L$8:L$42,0)</f>
        <v>13</v>
      </c>
      <c r="N21" s="65">
        <f>VLOOKUP($A21,'Return Data'!$B$7:$R$2292,17,0)</f>
        <v>9.4553999999999991</v>
      </c>
      <c r="O21" s="66">
        <f>RANK(N21,N$8:N$42,0)</f>
        <v>4</v>
      </c>
      <c r="P21" s="65">
        <f>VLOOKUP($A21,'Return Data'!$B$7:$R$2292,14,0)</f>
        <v>10.1563</v>
      </c>
      <c r="Q21" s="66">
        <f>RANK(P21,P$8:P$42,0)</f>
        <v>4</v>
      </c>
      <c r="R21" s="65">
        <f>VLOOKUP($A21,'Return Data'!$B$7:$R$2292,16,0)</f>
        <v>9.8780999999999999</v>
      </c>
      <c r="S21" s="67">
        <f t="shared" si="0"/>
        <v>3</v>
      </c>
    </row>
    <row r="22" spans="1:19" x14ac:dyDescent="0.3">
      <c r="A22" s="82" t="s">
        <v>1105</v>
      </c>
      <c r="B22" s="64">
        <f>VLOOKUP($A22,'Return Data'!$B$7:$R$2292,3,0)</f>
        <v>44482</v>
      </c>
      <c r="C22" s="65">
        <f>VLOOKUP($A22,'Return Data'!$B$7:$R$2292,4,0)</f>
        <v>63.652099999999997</v>
      </c>
      <c r="D22" s="65">
        <f>VLOOKUP($A22,'Return Data'!$B$7:$R$2292,9,0)</f>
        <v>1.8434999999999999</v>
      </c>
      <c r="E22" s="66">
        <f t="shared" si="1"/>
        <v>20</v>
      </c>
      <c r="F22" s="65">
        <f>VLOOKUP($A22,'Return Data'!$B$7:$R$2292,10,0)</f>
        <v>5.7862999999999998</v>
      </c>
      <c r="G22" s="66">
        <f t="shared" si="2"/>
        <v>28</v>
      </c>
      <c r="H22" s="65">
        <f>VLOOKUP($A22,'Return Data'!$B$7:$R$2292,11,0)</f>
        <v>4.7869000000000002</v>
      </c>
      <c r="I22" s="66">
        <f t="shared" si="3"/>
        <v>27</v>
      </c>
      <c r="J22" s="65">
        <f>VLOOKUP($A22,'Return Data'!$B$7:$R$2292,12,0)</f>
        <v>3.5737000000000001</v>
      </c>
      <c r="K22" s="66">
        <f>RANK(J22,J$8:J$42,0)</f>
        <v>20</v>
      </c>
      <c r="L22" s="65">
        <f>VLOOKUP($A22,'Return Data'!$B$7:$R$2292,13,0)</f>
        <v>3.6858</v>
      </c>
      <c r="M22" s="66">
        <f>RANK(L22,L$8:L$42,0)</f>
        <v>25</v>
      </c>
      <c r="N22" s="65">
        <f>VLOOKUP($A22,'Return Data'!$B$7:$R$2292,17,0)</f>
        <v>5.7190000000000003</v>
      </c>
      <c r="O22" s="66">
        <f>RANK(N22,N$8:N$42,0)</f>
        <v>24</v>
      </c>
      <c r="P22" s="65">
        <f>VLOOKUP($A22,'Return Data'!$B$7:$R$2292,14,0)</f>
        <v>7.0422000000000002</v>
      </c>
      <c r="Q22" s="66">
        <f>RANK(P22,P$8:P$42,0)</f>
        <v>20</v>
      </c>
      <c r="R22" s="65">
        <f>VLOOKUP($A22,'Return Data'!$B$7:$R$2292,16,0)</f>
        <v>7.6403999999999996</v>
      </c>
      <c r="S22" s="67">
        <f t="shared" si="0"/>
        <v>22</v>
      </c>
    </row>
    <row r="23" spans="1:19" x14ac:dyDescent="0.3">
      <c r="A23" s="82" t="s">
        <v>1106</v>
      </c>
      <c r="B23" s="64">
        <f>VLOOKUP($A23,'Return Data'!$B$7:$R$2292,3,0)</f>
        <v>44482</v>
      </c>
      <c r="C23" s="65">
        <f>VLOOKUP($A23,'Return Data'!$B$7:$R$2292,4,0)</f>
        <v>31.9602</v>
      </c>
      <c r="D23" s="65">
        <f>VLOOKUP($A23,'Return Data'!$B$7:$R$2292,9,0)</f>
        <v>3.1295999999999999</v>
      </c>
      <c r="E23" s="66">
        <f t="shared" si="1"/>
        <v>17</v>
      </c>
      <c r="F23" s="65">
        <f>VLOOKUP($A23,'Return Data'!$B$7:$R$2292,10,0)</f>
        <v>8.2013999999999996</v>
      </c>
      <c r="G23" s="66">
        <f t="shared" si="2"/>
        <v>13</v>
      </c>
      <c r="H23" s="65">
        <f>VLOOKUP($A23,'Return Data'!$B$7:$R$2292,11,0)</f>
        <v>7.9264999999999999</v>
      </c>
      <c r="I23" s="66">
        <f t="shared" si="3"/>
        <v>11</v>
      </c>
      <c r="J23" s="65">
        <f>VLOOKUP($A23,'Return Data'!$B$7:$R$2292,12,0)</f>
        <v>6.5434999999999999</v>
      </c>
      <c r="K23" s="66">
        <f>RANK(J23,J$8:J$42,0)</f>
        <v>9</v>
      </c>
      <c r="L23" s="65">
        <f>VLOOKUP($A23,'Return Data'!$B$7:$R$2292,13,0)</f>
        <v>6.851</v>
      </c>
      <c r="M23" s="66">
        <f>RANK(L23,L$8:L$42,0)</f>
        <v>12</v>
      </c>
      <c r="N23" s="65">
        <f>VLOOKUP($A23,'Return Data'!$B$7:$R$2292,17,0)</f>
        <v>9.6187000000000005</v>
      </c>
      <c r="O23" s="66">
        <f>RANK(N23,N$8:N$42,0)</f>
        <v>3</v>
      </c>
      <c r="P23" s="65">
        <f>VLOOKUP($A23,'Return Data'!$B$7:$R$2292,14,0)</f>
        <v>3.3784999999999998</v>
      </c>
      <c r="Q23" s="66">
        <f>RANK(P23,P$8:P$42,0)</f>
        <v>26</v>
      </c>
      <c r="R23" s="65">
        <f>VLOOKUP($A23,'Return Data'!$B$7:$R$2292,16,0)</f>
        <v>6.8514999999999997</v>
      </c>
      <c r="S23" s="67">
        <f t="shared" si="0"/>
        <v>27</v>
      </c>
    </row>
    <row r="24" spans="1:19" x14ac:dyDescent="0.3">
      <c r="A24" s="82" t="s">
        <v>1107</v>
      </c>
      <c r="B24" s="64">
        <f>VLOOKUP($A24,'Return Data'!$B$7:$R$2292,3,0)</f>
        <v>44482</v>
      </c>
      <c r="C24" s="65">
        <f>VLOOKUP($A24,'Return Data'!$B$7:$R$2292,4,0)</f>
        <v>2.3254999999999999</v>
      </c>
      <c r="D24" s="65">
        <f>VLOOKUP($A24,'Return Data'!$B$7:$R$2292,9,0)</f>
        <v>2162.4785999999999</v>
      </c>
      <c r="E24" s="66">
        <f t="shared" si="1"/>
        <v>1</v>
      </c>
      <c r="F24" s="65">
        <f>VLOOKUP($A24,'Return Data'!$B$7:$R$2292,10,0)</f>
        <v>705.15610000000004</v>
      </c>
      <c r="G24" s="66">
        <f t="shared" si="2"/>
        <v>1</v>
      </c>
      <c r="H24" s="65">
        <f>VLOOKUP($A24,'Return Data'!$B$7:$R$2292,11,0)</f>
        <v>352.57799999999997</v>
      </c>
      <c r="I24" s="66">
        <f t="shared" si="3"/>
        <v>1</v>
      </c>
      <c r="J24" s="65">
        <f>VLOOKUP($A24,'Return Data'!$B$7:$R$2292,12,0)</f>
        <v>237.63499999999999</v>
      </c>
      <c r="K24" s="66">
        <f>RANK(J24,J$8:J$42,0)</f>
        <v>1</v>
      </c>
      <c r="L24" s="65">
        <f>VLOOKUP($A24,'Return Data'!$B$7:$R$2292,13,0)</f>
        <v>177.738</v>
      </c>
      <c r="M24" s="66">
        <f>RANK(L24,L$8:L$42,0)</f>
        <v>1</v>
      </c>
      <c r="N24" s="65"/>
      <c r="O24" s="66"/>
      <c r="P24" s="65"/>
      <c r="Q24" s="66"/>
      <c r="R24" s="65">
        <f>VLOOKUP($A24,'Return Data'!$B$7:$R$2292,16,0)</f>
        <v>24.3719</v>
      </c>
      <c r="S24" s="67">
        <f t="shared" si="0"/>
        <v>1</v>
      </c>
    </row>
    <row r="25" spans="1:19" x14ac:dyDescent="0.3">
      <c r="A25" s="82" t="s">
        <v>1112</v>
      </c>
      <c r="B25" s="64">
        <f>VLOOKUP($A25,'Return Data'!$B$7:$R$2292,3,0)</f>
        <v>44482</v>
      </c>
      <c r="C25" s="65">
        <f>VLOOKUP($A25,'Return Data'!$B$7:$R$2292,4,0)</f>
        <v>9.0300000000000005E-2</v>
      </c>
      <c r="D25" s="65">
        <f>VLOOKUP($A25,'Return Data'!$B$7:$R$2292,9,0)</f>
        <v>10.8752</v>
      </c>
      <c r="E25" s="66">
        <f t="shared" si="1"/>
        <v>5</v>
      </c>
      <c r="F25" s="65">
        <f>VLOOKUP($A25,'Return Data'!$B$7:$R$2292,10,0)</f>
        <v>10.8325</v>
      </c>
      <c r="G25" s="66">
        <f t="shared" si="2"/>
        <v>7</v>
      </c>
      <c r="H25" s="65">
        <f>VLOOKUP($A25,'Return Data'!$B$7:$R$2292,11,0)</f>
        <v>11.1365</v>
      </c>
      <c r="I25" s="66">
        <f t="shared" si="3"/>
        <v>8</v>
      </c>
      <c r="J25" s="65"/>
      <c r="K25" s="66"/>
      <c r="L25" s="65"/>
      <c r="M25" s="66"/>
      <c r="N25" s="65"/>
      <c r="O25" s="66"/>
      <c r="P25" s="65"/>
      <c r="Q25" s="66"/>
      <c r="R25" s="65">
        <f>VLOOKUP($A25,'Return Data'!$B$7:$R$2292,16,0)</f>
        <v>-6.8772000000000002</v>
      </c>
      <c r="S25" s="67">
        <f t="shared" si="0"/>
        <v>33</v>
      </c>
    </row>
    <row r="26" spans="1:19" x14ac:dyDescent="0.3">
      <c r="A26" s="82" t="s">
        <v>1114</v>
      </c>
      <c r="B26" s="64">
        <f>VLOOKUP($A26,'Return Data'!$B$7:$R$2292,3,0)</f>
        <v>44482</v>
      </c>
      <c r="C26" s="65">
        <f>VLOOKUP($A26,'Return Data'!$B$7:$R$2292,4,0)</f>
        <v>15.5609</v>
      </c>
      <c r="D26" s="65">
        <f>VLOOKUP($A26,'Return Data'!$B$7:$R$2292,9,0)</f>
        <v>39.557499999999997</v>
      </c>
      <c r="E26" s="66">
        <f t="shared" si="1"/>
        <v>3</v>
      </c>
      <c r="F26" s="65">
        <f>VLOOKUP($A26,'Return Data'!$B$7:$R$2292,10,0)</f>
        <v>19.1692</v>
      </c>
      <c r="G26" s="66">
        <f t="shared" si="2"/>
        <v>3</v>
      </c>
      <c r="H26" s="65">
        <f>VLOOKUP($A26,'Return Data'!$B$7:$R$2292,11,0)</f>
        <v>11.900700000000001</v>
      </c>
      <c r="I26" s="66">
        <f t="shared" si="3"/>
        <v>5</v>
      </c>
      <c r="J26" s="65">
        <f>VLOOKUP($A26,'Return Data'!$B$7:$R$2292,12,0)</f>
        <v>8.5937999999999999</v>
      </c>
      <c r="K26" s="66">
        <f t="shared" ref="K26:K38" si="8">RANK(J26,J$8:J$42,0)</f>
        <v>6</v>
      </c>
      <c r="L26" s="65">
        <f>VLOOKUP($A26,'Return Data'!$B$7:$R$2292,13,0)</f>
        <v>7.7864000000000004</v>
      </c>
      <c r="M26" s="66">
        <f t="shared" ref="M26:M38" si="9">RANK(L26,L$8:L$42,0)</f>
        <v>6</v>
      </c>
      <c r="N26" s="65">
        <f>VLOOKUP($A26,'Return Data'!$B$7:$R$2292,17,0)</f>
        <v>3.9769000000000001</v>
      </c>
      <c r="O26" s="66">
        <f t="shared" ref="O26:O38" si="10">RANK(N26,N$8:N$42,0)</f>
        <v>29</v>
      </c>
      <c r="P26" s="65">
        <f>VLOOKUP($A26,'Return Data'!$B$7:$R$2292,14,0)</f>
        <v>5.2510000000000003</v>
      </c>
      <c r="Q26" s="66">
        <f t="shared" ref="Q26:Q38" si="11">RANK(P26,P$8:P$42,0)</f>
        <v>23</v>
      </c>
      <c r="R26" s="65">
        <f>VLOOKUP($A26,'Return Data'!$B$7:$R$2292,16,0)</f>
        <v>6.9922000000000004</v>
      </c>
      <c r="S26" s="67">
        <f t="shared" si="0"/>
        <v>26</v>
      </c>
    </row>
    <row r="27" spans="1:19" x14ac:dyDescent="0.3">
      <c r="A27" s="82" t="s">
        <v>1119</v>
      </c>
      <c r="B27" s="64">
        <f>VLOOKUP($A27,'Return Data'!$B$7:$R$2292,3,0)</f>
        <v>44482</v>
      </c>
      <c r="C27" s="65">
        <f>VLOOKUP($A27,'Return Data'!$B$7:$R$2292,4,0)</f>
        <v>107.58880000000001</v>
      </c>
      <c r="D27" s="65">
        <f>VLOOKUP($A27,'Return Data'!$B$7:$R$2292,9,0)</f>
        <v>3.9834000000000001</v>
      </c>
      <c r="E27" s="66">
        <f t="shared" si="1"/>
        <v>11</v>
      </c>
      <c r="F27" s="65">
        <f>VLOOKUP($A27,'Return Data'!$B$7:$R$2292,10,0)</f>
        <v>8.7949000000000002</v>
      </c>
      <c r="G27" s="66">
        <f t="shared" si="2"/>
        <v>11</v>
      </c>
      <c r="H27" s="65">
        <f>VLOOKUP($A27,'Return Data'!$B$7:$R$2292,11,0)</f>
        <v>6.8507999999999996</v>
      </c>
      <c r="I27" s="66">
        <f t="shared" si="3"/>
        <v>16</v>
      </c>
      <c r="J27" s="65">
        <f>VLOOKUP($A27,'Return Data'!$B$7:$R$2292,12,0)</f>
        <v>4.8129</v>
      </c>
      <c r="K27" s="66">
        <f t="shared" si="8"/>
        <v>15</v>
      </c>
      <c r="L27" s="65">
        <f>VLOOKUP($A27,'Return Data'!$B$7:$R$2292,13,0)</f>
        <v>5.9314</v>
      </c>
      <c r="M27" s="66">
        <f t="shared" si="9"/>
        <v>14</v>
      </c>
      <c r="N27" s="65">
        <f>VLOOKUP($A27,'Return Data'!$B$7:$R$2292,17,0)</f>
        <v>9.0995000000000008</v>
      </c>
      <c r="O27" s="66">
        <f t="shared" si="10"/>
        <v>7</v>
      </c>
      <c r="P27" s="65">
        <f>VLOOKUP($A27,'Return Data'!$B$7:$R$2292,14,0)</f>
        <v>10.507099999999999</v>
      </c>
      <c r="Q27" s="66">
        <f t="shared" si="11"/>
        <v>1</v>
      </c>
      <c r="R27" s="65">
        <f>VLOOKUP($A27,'Return Data'!$B$7:$R$2292,16,0)</f>
        <v>8.6547000000000001</v>
      </c>
      <c r="S27" s="67">
        <f t="shared" si="0"/>
        <v>12</v>
      </c>
    </row>
    <row r="28" spans="1:19" x14ac:dyDescent="0.3">
      <c r="A28" s="82" t="s">
        <v>1120</v>
      </c>
      <c r="B28" s="64">
        <f>VLOOKUP($A28,'Return Data'!$B$7:$R$2292,3,0)</f>
        <v>44482</v>
      </c>
      <c r="C28" s="65">
        <f>VLOOKUP($A28,'Return Data'!$B$7:$R$2292,4,0)</f>
        <v>49.625599999999999</v>
      </c>
      <c r="D28" s="65">
        <f>VLOOKUP($A28,'Return Data'!$B$7:$R$2292,9,0)</f>
        <v>-2.9422999999999999</v>
      </c>
      <c r="E28" s="66">
        <f t="shared" si="1"/>
        <v>32</v>
      </c>
      <c r="F28" s="65">
        <f>VLOOKUP($A28,'Return Data'!$B$7:$R$2292,10,0)</f>
        <v>4.9751000000000003</v>
      </c>
      <c r="G28" s="66">
        <f t="shared" si="2"/>
        <v>32</v>
      </c>
      <c r="H28" s="65">
        <f>VLOOKUP($A28,'Return Data'!$B$7:$R$2292,11,0)</f>
        <v>4.5937999999999999</v>
      </c>
      <c r="I28" s="66">
        <f t="shared" si="3"/>
        <v>30</v>
      </c>
      <c r="J28" s="65">
        <f>VLOOKUP($A28,'Return Data'!$B$7:$R$2292,12,0)</f>
        <v>3.3883999999999999</v>
      </c>
      <c r="K28" s="66">
        <f t="shared" si="8"/>
        <v>21</v>
      </c>
      <c r="L28" s="65">
        <f>VLOOKUP($A28,'Return Data'!$B$7:$R$2292,13,0)</f>
        <v>3.8557000000000001</v>
      </c>
      <c r="M28" s="66">
        <f t="shared" si="9"/>
        <v>23</v>
      </c>
      <c r="N28" s="65">
        <f>VLOOKUP($A28,'Return Data'!$B$7:$R$2292,17,0)</f>
        <v>7.5362</v>
      </c>
      <c r="O28" s="66">
        <f t="shared" si="10"/>
        <v>16</v>
      </c>
      <c r="P28" s="65">
        <f>VLOOKUP($A28,'Return Data'!$B$7:$R$2292,14,0)</f>
        <v>9.4431999999999992</v>
      </c>
      <c r="Q28" s="66">
        <f t="shared" si="11"/>
        <v>10</v>
      </c>
      <c r="R28" s="65">
        <f>VLOOKUP($A28,'Return Data'!$B$7:$R$2292,16,0)</f>
        <v>8.5443999999999996</v>
      </c>
      <c r="S28" s="67">
        <f t="shared" si="0"/>
        <v>14</v>
      </c>
    </row>
    <row r="29" spans="1:19" x14ac:dyDescent="0.3">
      <c r="A29" s="82" t="s">
        <v>1123</v>
      </c>
      <c r="B29" s="64">
        <f>VLOOKUP($A29,'Return Data'!$B$7:$R$2292,3,0)</f>
        <v>44482</v>
      </c>
      <c r="C29" s="65">
        <f>VLOOKUP($A29,'Return Data'!$B$7:$R$2292,4,0)</f>
        <v>50.775799999999997</v>
      </c>
      <c r="D29" s="65">
        <f>VLOOKUP($A29,'Return Data'!$B$7:$R$2292,9,0)</f>
        <v>7.1900000000000006E-2</v>
      </c>
      <c r="E29" s="66">
        <f t="shared" si="1"/>
        <v>30</v>
      </c>
      <c r="F29" s="65">
        <f>VLOOKUP($A29,'Return Data'!$B$7:$R$2292,10,0)</f>
        <v>5.9608999999999996</v>
      </c>
      <c r="G29" s="66">
        <f t="shared" si="2"/>
        <v>27</v>
      </c>
      <c r="H29" s="65">
        <f>VLOOKUP($A29,'Return Data'!$B$7:$R$2292,11,0)</f>
        <v>4.8601999999999999</v>
      </c>
      <c r="I29" s="66">
        <f t="shared" si="3"/>
        <v>26</v>
      </c>
      <c r="J29" s="65">
        <f>VLOOKUP($A29,'Return Data'!$B$7:$R$2292,12,0)</f>
        <v>3.1023999999999998</v>
      </c>
      <c r="K29" s="66">
        <f t="shared" si="8"/>
        <v>24</v>
      </c>
      <c r="L29" s="65">
        <f>VLOOKUP($A29,'Return Data'!$B$7:$R$2292,13,0)</f>
        <v>4.0377000000000001</v>
      </c>
      <c r="M29" s="66">
        <f t="shared" si="9"/>
        <v>20</v>
      </c>
      <c r="N29" s="65">
        <f>VLOOKUP($A29,'Return Data'!$B$7:$R$2292,17,0)</f>
        <v>7.0141999999999998</v>
      </c>
      <c r="O29" s="66">
        <f t="shared" si="10"/>
        <v>20</v>
      </c>
      <c r="P29" s="65">
        <f>VLOOKUP($A29,'Return Data'!$B$7:$R$2292,14,0)</f>
        <v>8.1717999999999993</v>
      </c>
      <c r="Q29" s="66">
        <f t="shared" si="11"/>
        <v>19</v>
      </c>
      <c r="R29" s="65">
        <f>VLOOKUP($A29,'Return Data'!$B$7:$R$2292,16,0)</f>
        <v>7.6947999999999999</v>
      </c>
      <c r="S29" s="67">
        <f t="shared" si="0"/>
        <v>21</v>
      </c>
    </row>
    <row r="30" spans="1:19" x14ac:dyDescent="0.3">
      <c r="A30" s="82" t="s">
        <v>1125</v>
      </c>
      <c r="B30" s="64">
        <f>VLOOKUP($A30,'Return Data'!$B$7:$R$2292,3,0)</f>
        <v>44482</v>
      </c>
      <c r="C30" s="65">
        <f>VLOOKUP($A30,'Return Data'!$B$7:$R$2292,4,0)</f>
        <v>37.817900000000002</v>
      </c>
      <c r="D30" s="65">
        <f>VLOOKUP($A30,'Return Data'!$B$7:$R$2292,9,0)</f>
        <v>1.7236</v>
      </c>
      <c r="E30" s="66">
        <f t="shared" si="1"/>
        <v>21</v>
      </c>
      <c r="F30" s="65">
        <f>VLOOKUP($A30,'Return Data'!$B$7:$R$2292,10,0)</f>
        <v>7.7184999999999997</v>
      </c>
      <c r="G30" s="66">
        <f t="shared" si="2"/>
        <v>18</v>
      </c>
      <c r="H30" s="65">
        <f>VLOOKUP($A30,'Return Data'!$B$7:$R$2292,11,0)</f>
        <v>5.7571000000000003</v>
      </c>
      <c r="I30" s="66">
        <f t="shared" si="3"/>
        <v>23</v>
      </c>
      <c r="J30" s="65">
        <f>VLOOKUP($A30,'Return Data'!$B$7:$R$2292,12,0)</f>
        <v>2.8001999999999998</v>
      </c>
      <c r="K30" s="66">
        <f t="shared" si="8"/>
        <v>26</v>
      </c>
      <c r="L30" s="65">
        <f>VLOOKUP($A30,'Return Data'!$B$7:$R$2292,13,0)</f>
        <v>3.6688999999999998</v>
      </c>
      <c r="M30" s="66">
        <f t="shared" si="9"/>
        <v>26</v>
      </c>
      <c r="N30" s="65">
        <f>VLOOKUP($A30,'Return Data'!$B$7:$R$2292,17,0)</f>
        <v>6.6467999999999998</v>
      </c>
      <c r="O30" s="66">
        <f t="shared" si="10"/>
        <v>21</v>
      </c>
      <c r="P30" s="65">
        <f>VLOOKUP($A30,'Return Data'!$B$7:$R$2292,14,0)</f>
        <v>9.1013999999999999</v>
      </c>
      <c r="Q30" s="66">
        <f t="shared" si="11"/>
        <v>13</v>
      </c>
      <c r="R30" s="65">
        <f>VLOOKUP($A30,'Return Data'!$B$7:$R$2292,16,0)</f>
        <v>7.5110999999999999</v>
      </c>
      <c r="S30" s="67">
        <f t="shared" si="0"/>
        <v>23</v>
      </c>
    </row>
    <row r="31" spans="1:19" x14ac:dyDescent="0.3">
      <c r="A31" s="82" t="s">
        <v>1127</v>
      </c>
      <c r="B31" s="64">
        <f>VLOOKUP($A31,'Return Data'!$B$7:$R$2292,3,0)</f>
        <v>44482</v>
      </c>
      <c r="C31" s="65">
        <f>VLOOKUP($A31,'Return Data'!$B$7:$R$2292,4,0)</f>
        <v>33.011899999999997</v>
      </c>
      <c r="D31" s="65">
        <f>VLOOKUP($A31,'Return Data'!$B$7:$R$2292,9,0)</f>
        <v>0.34289999999999998</v>
      </c>
      <c r="E31" s="66">
        <f t="shared" si="1"/>
        <v>28</v>
      </c>
      <c r="F31" s="65">
        <f>VLOOKUP($A31,'Return Data'!$B$7:$R$2292,10,0)</f>
        <v>6.3555999999999999</v>
      </c>
      <c r="G31" s="66">
        <f t="shared" si="2"/>
        <v>22</v>
      </c>
      <c r="H31" s="65">
        <f>VLOOKUP($A31,'Return Data'!$B$7:$R$2292,11,0)</f>
        <v>5.2046999999999999</v>
      </c>
      <c r="I31" s="66">
        <f t="shared" si="3"/>
        <v>25</v>
      </c>
      <c r="J31" s="65">
        <f>VLOOKUP($A31,'Return Data'!$B$7:$R$2292,12,0)</f>
        <v>3.8136000000000001</v>
      </c>
      <c r="K31" s="66">
        <f t="shared" si="8"/>
        <v>18</v>
      </c>
      <c r="L31" s="65">
        <f>VLOOKUP($A31,'Return Data'!$B$7:$R$2292,13,0)</f>
        <v>4.4968000000000004</v>
      </c>
      <c r="M31" s="66">
        <f t="shared" si="9"/>
        <v>18</v>
      </c>
      <c r="N31" s="65">
        <f>VLOOKUP($A31,'Return Data'!$B$7:$R$2292,17,0)</f>
        <v>8.5795999999999992</v>
      </c>
      <c r="O31" s="66">
        <f t="shared" si="10"/>
        <v>10</v>
      </c>
      <c r="P31" s="65">
        <f>VLOOKUP($A31,'Return Data'!$B$7:$R$2292,14,0)</f>
        <v>9.7667999999999999</v>
      </c>
      <c r="Q31" s="66">
        <f t="shared" si="11"/>
        <v>8</v>
      </c>
      <c r="R31" s="65">
        <f>VLOOKUP($A31,'Return Data'!$B$7:$R$2292,16,0)</f>
        <v>8.7163000000000004</v>
      </c>
      <c r="S31" s="67">
        <f t="shared" si="0"/>
        <v>11</v>
      </c>
    </row>
    <row r="32" spans="1:19" x14ac:dyDescent="0.3">
      <c r="A32" s="82" t="s">
        <v>1128</v>
      </c>
      <c r="B32" s="64">
        <f>VLOOKUP($A32,'Return Data'!$B$7:$R$2292,3,0)</f>
        <v>44482</v>
      </c>
      <c r="C32" s="65">
        <f>VLOOKUP($A32,'Return Data'!$B$7:$R$2292,4,0)</f>
        <v>58.054099999999998</v>
      </c>
      <c r="D32" s="65">
        <f>VLOOKUP($A32,'Return Data'!$B$7:$R$2292,9,0)</f>
        <v>2.5516999999999999</v>
      </c>
      <c r="E32" s="66">
        <f t="shared" si="1"/>
        <v>19</v>
      </c>
      <c r="F32" s="65">
        <f>VLOOKUP($A32,'Return Data'!$B$7:$R$2292,10,0)</f>
        <v>6.1093000000000002</v>
      </c>
      <c r="G32" s="66">
        <f t="shared" si="2"/>
        <v>26</v>
      </c>
      <c r="H32" s="65">
        <f>VLOOKUP($A32,'Return Data'!$B$7:$R$2292,11,0)</f>
        <v>5.8003999999999998</v>
      </c>
      <c r="I32" s="66">
        <f t="shared" si="3"/>
        <v>22</v>
      </c>
      <c r="J32" s="65">
        <f>VLOOKUP($A32,'Return Data'!$B$7:$R$2292,12,0)</f>
        <v>2.4742000000000002</v>
      </c>
      <c r="K32" s="66">
        <f t="shared" si="8"/>
        <v>28</v>
      </c>
      <c r="L32" s="65">
        <f>VLOOKUP($A32,'Return Data'!$B$7:$R$2292,13,0)</f>
        <v>3.2886000000000002</v>
      </c>
      <c r="M32" s="66">
        <f t="shared" si="9"/>
        <v>27</v>
      </c>
      <c r="N32" s="65">
        <f>VLOOKUP($A32,'Return Data'!$B$7:$R$2292,17,0)</f>
        <v>7.5448000000000004</v>
      </c>
      <c r="O32" s="66">
        <f t="shared" si="10"/>
        <v>14</v>
      </c>
      <c r="P32" s="65">
        <f>VLOOKUP($A32,'Return Data'!$B$7:$R$2292,14,0)</f>
        <v>9.8028999999999993</v>
      </c>
      <c r="Q32" s="66">
        <f t="shared" si="11"/>
        <v>7</v>
      </c>
      <c r="R32" s="65">
        <f>VLOOKUP($A32,'Return Data'!$B$7:$R$2292,16,0)</f>
        <v>8.8315999999999999</v>
      </c>
      <c r="S32" s="67">
        <f t="shared" si="0"/>
        <v>9</v>
      </c>
    </row>
    <row r="33" spans="1:19" x14ac:dyDescent="0.3">
      <c r="A33" s="82" t="s">
        <v>1131</v>
      </c>
      <c r="B33" s="64">
        <f>VLOOKUP($A33,'Return Data'!$B$7:$R$2292,3,0)</f>
        <v>44482</v>
      </c>
      <c r="C33" s="65">
        <f>VLOOKUP($A33,'Return Data'!$B$7:$R$2292,4,0)</f>
        <v>55.578000000000003</v>
      </c>
      <c r="D33" s="65">
        <f>VLOOKUP($A33,'Return Data'!$B$7:$R$2292,9,0)</f>
        <v>1.6659999999999999</v>
      </c>
      <c r="E33" s="66">
        <f t="shared" si="1"/>
        <v>22</v>
      </c>
      <c r="F33" s="65">
        <f>VLOOKUP($A33,'Return Data'!$B$7:$R$2292,10,0)</f>
        <v>7.0693999999999999</v>
      </c>
      <c r="G33" s="66">
        <f t="shared" si="2"/>
        <v>20</v>
      </c>
      <c r="H33" s="65">
        <f>VLOOKUP($A33,'Return Data'!$B$7:$R$2292,11,0)</f>
        <v>5.9443999999999999</v>
      </c>
      <c r="I33" s="66">
        <f t="shared" si="3"/>
        <v>20</v>
      </c>
      <c r="J33" s="65">
        <f>VLOOKUP($A33,'Return Data'!$B$7:$R$2292,12,0)</f>
        <v>2.9615</v>
      </c>
      <c r="K33" s="66">
        <f t="shared" si="8"/>
        <v>25</v>
      </c>
      <c r="L33" s="65">
        <f>VLOOKUP($A33,'Return Data'!$B$7:$R$2292,13,0)</f>
        <v>3.1583000000000001</v>
      </c>
      <c r="M33" s="66">
        <f t="shared" si="9"/>
        <v>28</v>
      </c>
      <c r="N33" s="65">
        <f>VLOOKUP($A33,'Return Data'!$B$7:$R$2292,17,0)</f>
        <v>5.0323000000000002</v>
      </c>
      <c r="O33" s="66">
        <f t="shared" si="10"/>
        <v>26</v>
      </c>
      <c r="P33" s="65">
        <f>VLOOKUP($A33,'Return Data'!$B$7:$R$2292,14,0)</f>
        <v>3.1246</v>
      </c>
      <c r="Q33" s="66">
        <f t="shared" si="11"/>
        <v>27</v>
      </c>
      <c r="R33" s="65">
        <f>VLOOKUP($A33,'Return Data'!$B$7:$R$2292,16,0)</f>
        <v>5.6851000000000003</v>
      </c>
      <c r="S33" s="67">
        <f t="shared" si="0"/>
        <v>30</v>
      </c>
    </row>
    <row r="34" spans="1:19" x14ac:dyDescent="0.3">
      <c r="A34" s="82" t="s">
        <v>1132</v>
      </c>
      <c r="B34" s="64">
        <f>VLOOKUP($A34,'Return Data'!$B$7:$R$2292,3,0)</f>
        <v>44482</v>
      </c>
      <c r="C34" s="65">
        <f>VLOOKUP($A34,'Return Data'!$B$7:$R$2292,4,0)</f>
        <v>67.553899999999999</v>
      </c>
      <c r="D34" s="65">
        <f>VLOOKUP($A34,'Return Data'!$B$7:$R$2292,9,0)</f>
        <v>6.4856999999999996</v>
      </c>
      <c r="E34" s="66">
        <f t="shared" si="1"/>
        <v>8</v>
      </c>
      <c r="F34" s="65">
        <f>VLOOKUP($A34,'Return Data'!$B$7:$R$2292,10,0)</f>
        <v>10.335699999999999</v>
      </c>
      <c r="G34" s="66">
        <f t="shared" si="2"/>
        <v>8</v>
      </c>
      <c r="H34" s="65">
        <f>VLOOKUP($A34,'Return Data'!$B$7:$R$2292,11,0)</f>
        <v>7.9600999999999997</v>
      </c>
      <c r="I34" s="66">
        <f t="shared" si="3"/>
        <v>10</v>
      </c>
      <c r="J34" s="65">
        <f>VLOOKUP($A34,'Return Data'!$B$7:$R$2292,12,0)</f>
        <v>3.9003999999999999</v>
      </c>
      <c r="K34" s="66">
        <f t="shared" si="8"/>
        <v>17</v>
      </c>
      <c r="L34" s="65">
        <f>VLOOKUP($A34,'Return Data'!$B$7:$R$2292,13,0)</f>
        <v>5.8746999999999998</v>
      </c>
      <c r="M34" s="66">
        <f t="shared" si="9"/>
        <v>15</v>
      </c>
      <c r="N34" s="65">
        <f>VLOOKUP($A34,'Return Data'!$B$7:$R$2292,17,0)</f>
        <v>9.1059999999999999</v>
      </c>
      <c r="O34" s="66">
        <f t="shared" si="10"/>
        <v>6</v>
      </c>
      <c r="P34" s="65">
        <f>VLOOKUP($A34,'Return Data'!$B$7:$R$2292,14,0)</f>
        <v>10.4101</v>
      </c>
      <c r="Q34" s="66">
        <f t="shared" si="11"/>
        <v>3</v>
      </c>
      <c r="R34" s="65">
        <f>VLOOKUP($A34,'Return Data'!$B$7:$R$2292,16,0)</f>
        <v>8.3780999999999999</v>
      </c>
      <c r="S34" s="67">
        <f t="shared" si="0"/>
        <v>18</v>
      </c>
    </row>
    <row r="35" spans="1:19" x14ac:dyDescent="0.3">
      <c r="A35" s="82" t="s">
        <v>1135</v>
      </c>
      <c r="B35" s="64">
        <f>VLOOKUP($A35,'Return Data'!$B$7:$R$2292,3,0)</f>
        <v>44482</v>
      </c>
      <c r="C35" s="65">
        <f>VLOOKUP($A35,'Return Data'!$B$7:$R$2292,4,0)</f>
        <v>60.579700000000003</v>
      </c>
      <c r="D35" s="65">
        <f>VLOOKUP($A35,'Return Data'!$B$7:$R$2292,9,0)</f>
        <v>0.1205</v>
      </c>
      <c r="E35" s="66">
        <f t="shared" si="1"/>
        <v>29</v>
      </c>
      <c r="F35" s="65">
        <f>VLOOKUP($A35,'Return Data'!$B$7:$R$2292,10,0)</f>
        <v>3.3883999999999999</v>
      </c>
      <c r="G35" s="66">
        <f t="shared" si="2"/>
        <v>34</v>
      </c>
      <c r="H35" s="65">
        <f>VLOOKUP($A35,'Return Data'!$B$7:$R$2292,11,0)</f>
        <v>3.3210000000000002</v>
      </c>
      <c r="I35" s="66">
        <f t="shared" si="3"/>
        <v>32</v>
      </c>
      <c r="J35" s="65">
        <f>VLOOKUP($A35,'Return Data'!$B$7:$R$2292,12,0)</f>
        <v>1.9690000000000001</v>
      </c>
      <c r="K35" s="66">
        <f t="shared" si="8"/>
        <v>29</v>
      </c>
      <c r="L35" s="65">
        <f>VLOOKUP($A35,'Return Data'!$B$7:$R$2292,13,0)</f>
        <v>2.4443999999999999</v>
      </c>
      <c r="M35" s="66">
        <f t="shared" si="9"/>
        <v>30</v>
      </c>
      <c r="N35" s="65">
        <f>VLOOKUP($A35,'Return Data'!$B$7:$R$2292,17,0)</f>
        <v>6.1367000000000003</v>
      </c>
      <c r="O35" s="66">
        <f t="shared" si="10"/>
        <v>22</v>
      </c>
      <c r="P35" s="65">
        <f>VLOOKUP($A35,'Return Data'!$B$7:$R$2292,14,0)</f>
        <v>8.3451000000000004</v>
      </c>
      <c r="Q35" s="66">
        <f t="shared" si="11"/>
        <v>17</v>
      </c>
      <c r="R35" s="65">
        <f>VLOOKUP($A35,'Return Data'!$B$7:$R$2292,16,0)</f>
        <v>7.4389000000000003</v>
      </c>
      <c r="S35" s="67">
        <f t="shared" si="0"/>
        <v>24</v>
      </c>
    </row>
    <row r="36" spans="1:19" x14ac:dyDescent="0.3">
      <c r="A36" s="82" t="s">
        <v>1137</v>
      </c>
      <c r="B36" s="64">
        <f>VLOOKUP($A36,'Return Data'!$B$7:$R$2292,3,0)</f>
        <v>44482</v>
      </c>
      <c r="C36" s="65">
        <f>VLOOKUP($A36,'Return Data'!$B$7:$R$2292,4,0)</f>
        <v>78.040899999999993</v>
      </c>
      <c r="D36" s="65">
        <f>VLOOKUP($A36,'Return Data'!$B$7:$R$2292,9,0)</f>
        <v>1.4063000000000001</v>
      </c>
      <c r="E36" s="66">
        <f t="shared" si="1"/>
        <v>24</v>
      </c>
      <c r="F36" s="65">
        <f>VLOOKUP($A36,'Return Data'!$B$7:$R$2292,10,0)</f>
        <v>8.5402000000000005</v>
      </c>
      <c r="G36" s="66">
        <f t="shared" si="2"/>
        <v>12</v>
      </c>
      <c r="H36" s="65">
        <f>VLOOKUP($A36,'Return Data'!$B$7:$R$2292,11,0)</f>
        <v>5.3400999999999996</v>
      </c>
      <c r="I36" s="66">
        <f t="shared" si="3"/>
        <v>24</v>
      </c>
      <c r="J36" s="65">
        <f>VLOOKUP($A36,'Return Data'!$B$7:$R$2292,12,0)</f>
        <v>3.3538000000000001</v>
      </c>
      <c r="K36" s="66">
        <f t="shared" si="8"/>
        <v>22</v>
      </c>
      <c r="L36" s="65">
        <f>VLOOKUP($A36,'Return Data'!$B$7:$R$2292,13,0)</f>
        <v>3.8584000000000001</v>
      </c>
      <c r="M36" s="66">
        <f t="shared" si="9"/>
        <v>21</v>
      </c>
      <c r="N36" s="65">
        <f>VLOOKUP($A36,'Return Data'!$B$7:$R$2292,17,0)</f>
        <v>7.5372000000000003</v>
      </c>
      <c r="O36" s="66">
        <f t="shared" si="10"/>
        <v>15</v>
      </c>
      <c r="P36" s="65">
        <f>VLOOKUP($A36,'Return Data'!$B$7:$R$2292,14,0)</f>
        <v>10.1174</v>
      </c>
      <c r="Q36" s="66">
        <f t="shared" si="11"/>
        <v>5</v>
      </c>
      <c r="R36" s="65">
        <f>VLOOKUP($A36,'Return Data'!$B$7:$R$2292,16,0)</f>
        <v>8.5739999999999998</v>
      </c>
      <c r="S36" s="67">
        <f t="shared" si="0"/>
        <v>13</v>
      </c>
    </row>
    <row r="37" spans="1:19" x14ac:dyDescent="0.3">
      <c r="A37" s="82" t="s">
        <v>1138</v>
      </c>
      <c r="B37" s="64">
        <f>VLOOKUP($A37,'Return Data'!$B$7:$R$2292,3,0)</f>
        <v>44482</v>
      </c>
      <c r="C37" s="65">
        <f>VLOOKUP($A37,'Return Data'!$B$7:$R$2292,4,0)</f>
        <v>59.460599999999999</v>
      </c>
      <c r="D37" s="65">
        <f>VLOOKUP($A37,'Return Data'!$B$7:$R$2292,9,0)</f>
        <v>1.6515</v>
      </c>
      <c r="E37" s="66">
        <f t="shared" si="1"/>
        <v>23</v>
      </c>
      <c r="F37" s="65">
        <f>VLOOKUP($A37,'Return Data'!$B$7:$R$2292,10,0)</f>
        <v>6.5147000000000004</v>
      </c>
      <c r="G37" s="66">
        <f t="shared" si="2"/>
        <v>21</v>
      </c>
      <c r="H37" s="65">
        <f>VLOOKUP($A37,'Return Data'!$B$7:$R$2292,11,0)</f>
        <v>6.2893999999999997</v>
      </c>
      <c r="I37" s="66">
        <f t="shared" si="3"/>
        <v>19</v>
      </c>
      <c r="J37" s="65">
        <f>VLOOKUP($A37,'Return Data'!$B$7:$R$2292,12,0)</f>
        <v>4.8975</v>
      </c>
      <c r="K37" s="66">
        <f t="shared" si="8"/>
        <v>13</v>
      </c>
      <c r="L37" s="65">
        <f>VLOOKUP($A37,'Return Data'!$B$7:$R$2292,13,0)</f>
        <v>5.4904000000000002</v>
      </c>
      <c r="M37" s="66">
        <f t="shared" si="9"/>
        <v>16</v>
      </c>
      <c r="N37" s="65">
        <f>VLOOKUP($A37,'Return Data'!$B$7:$R$2292,17,0)</f>
        <v>9.6356999999999999</v>
      </c>
      <c r="O37" s="66">
        <f t="shared" si="10"/>
        <v>2</v>
      </c>
      <c r="P37" s="65">
        <f>VLOOKUP($A37,'Return Data'!$B$7:$R$2292,14,0)</f>
        <v>10.4556</v>
      </c>
      <c r="Q37" s="66">
        <f t="shared" si="11"/>
        <v>2</v>
      </c>
      <c r="R37" s="65">
        <f>VLOOKUP($A37,'Return Data'!$B$7:$R$2292,16,0)</f>
        <v>8.7759</v>
      </c>
      <c r="S37" s="67">
        <f t="shared" si="0"/>
        <v>10</v>
      </c>
    </row>
    <row r="38" spans="1:19" x14ac:dyDescent="0.3">
      <c r="A38" s="82" t="s">
        <v>1140</v>
      </c>
      <c r="B38" s="64">
        <f>VLOOKUP($A38,'Return Data'!$B$7:$R$2292,3,0)</f>
        <v>44482</v>
      </c>
      <c r="C38" s="65">
        <f>VLOOKUP($A38,'Return Data'!$B$7:$R$2292,4,0)</f>
        <v>71.458699999999993</v>
      </c>
      <c r="D38" s="65">
        <f>VLOOKUP($A38,'Return Data'!$B$7:$R$2292,9,0)</f>
        <v>-0.54459999999999997</v>
      </c>
      <c r="E38" s="66">
        <f t="shared" si="1"/>
        <v>31</v>
      </c>
      <c r="F38" s="65">
        <f>VLOOKUP($A38,'Return Data'!$B$7:$R$2292,10,0)</f>
        <v>5.4646999999999997</v>
      </c>
      <c r="G38" s="66">
        <f t="shared" si="2"/>
        <v>30</v>
      </c>
      <c r="H38" s="65">
        <f>VLOOKUP($A38,'Return Data'!$B$7:$R$2292,11,0)</f>
        <v>4.0697999999999999</v>
      </c>
      <c r="I38" s="66">
        <f t="shared" si="3"/>
        <v>31</v>
      </c>
      <c r="J38" s="65">
        <f>VLOOKUP($A38,'Return Data'!$B$7:$R$2292,12,0)</f>
        <v>2.7553000000000001</v>
      </c>
      <c r="K38" s="66">
        <f t="shared" si="8"/>
        <v>27</v>
      </c>
      <c r="L38" s="65">
        <f>VLOOKUP($A38,'Return Data'!$B$7:$R$2292,13,0)</f>
        <v>3.7871999999999999</v>
      </c>
      <c r="M38" s="66">
        <f t="shared" si="9"/>
        <v>24</v>
      </c>
      <c r="N38" s="65">
        <f>VLOOKUP($A38,'Return Data'!$B$7:$R$2292,17,0)</f>
        <v>8.3743999999999996</v>
      </c>
      <c r="O38" s="66">
        <f t="shared" si="10"/>
        <v>12</v>
      </c>
      <c r="P38" s="65">
        <f>VLOOKUP($A38,'Return Data'!$B$7:$R$2292,14,0)</f>
        <v>9.1837</v>
      </c>
      <c r="Q38" s="66">
        <f t="shared" si="11"/>
        <v>12</v>
      </c>
      <c r="R38" s="65">
        <f>VLOOKUP($A38,'Return Data'!$B$7:$R$2292,16,0)</f>
        <v>8.5112000000000005</v>
      </c>
      <c r="S38" s="67">
        <f t="shared" si="0"/>
        <v>16</v>
      </c>
    </row>
    <row r="39" spans="1:19" x14ac:dyDescent="0.3">
      <c r="A39" s="82" t="s">
        <v>1142</v>
      </c>
      <c r="B39" s="64">
        <f>VLOOKUP($A39,'Return Data'!$B$7:$R$2292,3,0)</f>
        <v>44482</v>
      </c>
      <c r="C39" s="65">
        <f>VLOOKUP($A39,'Return Data'!$B$7:$R$2292,4,0)</f>
        <v>1.8122</v>
      </c>
      <c r="D39" s="65">
        <f>VLOOKUP($A39,'Return Data'!$B$7:$R$2292,9,0)</f>
        <v>10.701000000000001</v>
      </c>
      <c r="E39" s="66">
        <f t="shared" si="1"/>
        <v>6</v>
      </c>
      <c r="F39" s="65">
        <f>VLOOKUP($A39,'Return Data'!$B$7:$R$2292,10,0)</f>
        <v>10.886799999999999</v>
      </c>
      <c r="G39" s="66">
        <f t="shared" si="2"/>
        <v>6</v>
      </c>
      <c r="H39" s="65">
        <f>VLOOKUP($A39,'Return Data'!$B$7:$R$2292,11,0)</f>
        <v>11.194000000000001</v>
      </c>
      <c r="I39" s="66">
        <f t="shared" si="3"/>
        <v>7</v>
      </c>
      <c r="J39" s="65"/>
      <c r="K39" s="66"/>
      <c r="L39" s="65"/>
      <c r="M39" s="66"/>
      <c r="N39" s="65"/>
      <c r="O39" s="66"/>
      <c r="P39" s="65"/>
      <c r="Q39" s="66"/>
      <c r="R39" s="65">
        <f>VLOOKUP($A39,'Return Data'!$B$7:$R$2292,16,0)</f>
        <v>-6.8723999999999998</v>
      </c>
      <c r="S39" s="67">
        <f t="shared" si="0"/>
        <v>32</v>
      </c>
    </row>
    <row r="40" spans="1:19" x14ac:dyDescent="0.3">
      <c r="A40" s="82" t="s">
        <v>1144</v>
      </c>
      <c r="B40" s="64">
        <f>VLOOKUP($A40,'Return Data'!$B$7:$R$2292,3,0)</f>
        <v>44482</v>
      </c>
      <c r="C40" s="65">
        <f>VLOOKUP($A40,'Return Data'!$B$7:$R$2292,4,0)</f>
        <v>59.416200000000003</v>
      </c>
      <c r="D40" s="65">
        <f>VLOOKUP($A40,'Return Data'!$B$7:$R$2292,9,0)</f>
        <v>91.396299999999997</v>
      </c>
      <c r="E40" s="66">
        <f t="shared" si="1"/>
        <v>2</v>
      </c>
      <c r="F40" s="65">
        <f>VLOOKUP($A40,'Return Data'!$B$7:$R$2292,10,0)</f>
        <v>34.102600000000002</v>
      </c>
      <c r="G40" s="66">
        <f t="shared" si="2"/>
        <v>2</v>
      </c>
      <c r="H40" s="65">
        <f>VLOOKUP($A40,'Return Data'!$B$7:$R$2292,11,0)</f>
        <v>18.806999999999999</v>
      </c>
      <c r="I40" s="66">
        <f t="shared" si="3"/>
        <v>3</v>
      </c>
      <c r="J40" s="65">
        <f>VLOOKUP($A40,'Return Data'!$B$7:$R$2292,12,0)</f>
        <v>12.7141</v>
      </c>
      <c r="K40" s="66">
        <f>RANK(J40,J$8:J$42,0)</f>
        <v>4</v>
      </c>
      <c r="L40" s="65">
        <f>VLOOKUP($A40,'Return Data'!$B$7:$R$2292,13,0)</f>
        <v>10.476800000000001</v>
      </c>
      <c r="M40" s="66">
        <f>RANK(L40,L$8:L$42,0)</f>
        <v>4</v>
      </c>
      <c r="N40" s="65">
        <f>VLOOKUP($A40,'Return Data'!$B$7:$R$2292,17,0)</f>
        <v>5.5479000000000003</v>
      </c>
      <c r="O40" s="66">
        <f>RANK(N40,N$8:N$42,0)</f>
        <v>25</v>
      </c>
      <c r="P40" s="65">
        <f>VLOOKUP($A40,'Return Data'!$B$7:$R$2292,14,0)</f>
        <v>2.6305000000000001</v>
      </c>
      <c r="Q40" s="66">
        <f>RANK(P40,P$8:P$42,0)</f>
        <v>28</v>
      </c>
      <c r="R40" s="65">
        <f>VLOOKUP($A40,'Return Data'!$B$7:$R$2292,16,0)</f>
        <v>6.5049000000000001</v>
      </c>
      <c r="S40" s="67">
        <f t="shared" si="0"/>
        <v>28</v>
      </c>
    </row>
    <row r="41" spans="1:19" x14ac:dyDescent="0.3">
      <c r="A41" s="82" t="s">
        <v>1007</v>
      </c>
      <c r="B41" s="64">
        <f>VLOOKUP($A41,'Return Data'!$B$7:$R$2292,3,0)</f>
        <v>44482</v>
      </c>
      <c r="C41" s="65">
        <f>VLOOKUP($A41,'Return Data'!$B$7:$R$2292,4,0)</f>
        <v>77.053899999999999</v>
      </c>
      <c r="D41" s="65">
        <f>VLOOKUP($A41,'Return Data'!$B$7:$R$2292,9,0)</f>
        <v>-6.3536000000000001</v>
      </c>
      <c r="E41" s="66">
        <f t="shared" si="1"/>
        <v>33</v>
      </c>
      <c r="F41" s="65">
        <f>VLOOKUP($A41,'Return Data'!$B$7:$R$2292,10,0)</f>
        <v>4.3705999999999996</v>
      </c>
      <c r="G41" s="66">
        <f t="shared" si="2"/>
        <v>33</v>
      </c>
      <c r="H41" s="65">
        <f>VLOOKUP($A41,'Return Data'!$B$7:$R$2292,11,0)</f>
        <v>2.4018000000000002</v>
      </c>
      <c r="I41" s="66">
        <f t="shared" si="3"/>
        <v>33</v>
      </c>
      <c r="J41" s="65">
        <f>VLOOKUP($A41,'Return Data'!$B$7:$R$2292,12,0)</f>
        <v>0.54269999999999996</v>
      </c>
      <c r="K41" s="66">
        <f>RANK(J41,J$8:J$42,0)</f>
        <v>30</v>
      </c>
      <c r="L41" s="65">
        <f>VLOOKUP($A41,'Return Data'!$B$7:$R$2292,13,0)</f>
        <v>1.6845000000000001</v>
      </c>
      <c r="M41" s="66">
        <f>RANK(L41,L$8:L$42,0)</f>
        <v>31</v>
      </c>
      <c r="N41" s="65">
        <f>VLOOKUP($A41,'Return Data'!$B$7:$R$2292,17,0)</f>
        <v>7.0465</v>
      </c>
      <c r="O41" s="66">
        <f>RANK(N41,N$8:N$42,0)</f>
        <v>19</v>
      </c>
      <c r="P41" s="65">
        <f>VLOOKUP($A41,'Return Data'!$B$7:$R$2292,14,0)</f>
        <v>9.9940999999999995</v>
      </c>
      <c r="Q41" s="66">
        <f>RANK(P41,P$8:P$42,0)</f>
        <v>6</v>
      </c>
      <c r="R41" s="65">
        <f>VLOOKUP($A41,'Return Data'!$B$7:$R$2292,16,0)</f>
        <v>8.9003999999999994</v>
      </c>
      <c r="S41" s="67">
        <f t="shared" si="0"/>
        <v>7</v>
      </c>
    </row>
    <row r="42" spans="1:19" x14ac:dyDescent="0.3">
      <c r="A42" s="82" t="s">
        <v>1009</v>
      </c>
      <c r="B42" s="64">
        <f>VLOOKUP($A42,'Return Data'!$B$7:$R$2292,3,0)</f>
        <v>44482</v>
      </c>
      <c r="C42" s="65">
        <f>VLOOKUP($A42,'Return Data'!$B$7:$R$2292,4,0)</f>
        <v>14.013500000000001</v>
      </c>
      <c r="D42" s="65">
        <f>VLOOKUP($A42,'Return Data'!$B$7:$R$2292,9,0)</f>
        <v>-7.0178000000000003</v>
      </c>
      <c r="E42" s="66">
        <f t="shared" si="1"/>
        <v>34</v>
      </c>
      <c r="F42" s="65">
        <f>VLOOKUP($A42,'Return Data'!$B$7:$R$2292,10,0)</f>
        <v>9.4107000000000003</v>
      </c>
      <c r="G42" s="66">
        <f t="shared" si="2"/>
        <v>9</v>
      </c>
      <c r="H42" s="65">
        <f>VLOOKUP($A42,'Return Data'!$B$7:$R$2292,11,0)</f>
        <v>0.77159999999999995</v>
      </c>
      <c r="I42" s="66">
        <f t="shared" si="3"/>
        <v>34</v>
      </c>
      <c r="J42" s="65">
        <f>VLOOKUP($A42,'Return Data'!$B$7:$R$2292,12,0)</f>
        <v>-1.1249</v>
      </c>
      <c r="K42" s="66">
        <f>RANK(J42,J$8:J$42,0)</f>
        <v>31</v>
      </c>
      <c r="L42" s="65">
        <f>VLOOKUP($A42,'Return Data'!$B$7:$R$2292,13,0)</f>
        <v>2.7639</v>
      </c>
      <c r="M42" s="66">
        <f>RANK(L42,L$8:L$42,0)</f>
        <v>29</v>
      </c>
      <c r="N42" s="65">
        <f>VLOOKUP($A42,'Return Data'!$B$7:$R$2292,17,0)</f>
        <v>7.4043999999999999</v>
      </c>
      <c r="O42" s="66">
        <f>RANK(N42,N$8:N$42,0)</f>
        <v>18</v>
      </c>
      <c r="P42" s="65"/>
      <c r="Q42" s="66"/>
      <c r="R42" s="65">
        <f>VLOOKUP($A42,'Return Data'!$B$7:$R$2292,16,0)</f>
        <v>10.8565</v>
      </c>
      <c r="S42" s="67">
        <f t="shared" si="0"/>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70.068964705882337</v>
      </c>
      <c r="E44" s="88"/>
      <c r="F44" s="89">
        <f>AVERAGE(F8:F42)</f>
        <v>29.146238235294117</v>
      </c>
      <c r="G44" s="88"/>
      <c r="H44" s="89">
        <f>AVERAGE(H8:H42)</f>
        <v>17.990238235294118</v>
      </c>
      <c r="I44" s="88"/>
      <c r="J44" s="89">
        <f>AVERAGE(J8:J42)</f>
        <v>13.040954838709673</v>
      </c>
      <c r="K44" s="88"/>
      <c r="L44" s="89">
        <f>AVERAGE(L8:L42)</f>
        <v>11.803761290322582</v>
      </c>
      <c r="M44" s="88"/>
      <c r="N44" s="89">
        <f>AVERAGE(N8:N42)</f>
        <v>7.0587300000000015</v>
      </c>
      <c r="O44" s="88"/>
      <c r="P44" s="89">
        <f>AVERAGE(P8:P42)</f>
        <v>7.4961172413793111</v>
      </c>
      <c r="Q44" s="88"/>
      <c r="R44" s="89">
        <f>AVERAGE(R8:R42)</f>
        <v>6.5651057142857141</v>
      </c>
      <c r="S44" s="90"/>
    </row>
    <row r="45" spans="1:19" x14ac:dyDescent="0.3">
      <c r="A45" s="87" t="s">
        <v>28</v>
      </c>
      <c r="B45" s="88"/>
      <c r="C45" s="88"/>
      <c r="D45" s="89">
        <f>MIN(D8:D42)</f>
        <v>-7.0178000000000003</v>
      </c>
      <c r="E45" s="88"/>
      <c r="F45" s="89">
        <f>MIN(F8:F42)</f>
        <v>3.3883999999999999</v>
      </c>
      <c r="G45" s="88"/>
      <c r="H45" s="89">
        <f>MIN(H8:H42)</f>
        <v>0.77159999999999995</v>
      </c>
      <c r="I45" s="88"/>
      <c r="J45" s="89">
        <f>MIN(J8:J42)</f>
        <v>-1.1249</v>
      </c>
      <c r="K45" s="88"/>
      <c r="L45" s="89">
        <f>MIN(L8:L42)</f>
        <v>1.6845000000000001</v>
      </c>
      <c r="M45" s="88"/>
      <c r="N45" s="89">
        <f>MIN(N8:N42)</f>
        <v>-5.0759999999999996</v>
      </c>
      <c r="O45" s="88"/>
      <c r="P45" s="89">
        <f>MIN(P8:P42)</f>
        <v>-3.4929999999999999</v>
      </c>
      <c r="Q45" s="88"/>
      <c r="R45" s="89">
        <f>MIN(R8:R42)</f>
        <v>-13.510999999999999</v>
      </c>
      <c r="S45" s="90"/>
    </row>
    <row r="46" spans="1:19" ht="15" thickBot="1" x14ac:dyDescent="0.35">
      <c r="A46" s="91" t="s">
        <v>29</v>
      </c>
      <c r="B46" s="92"/>
      <c r="C46" s="92"/>
      <c r="D46" s="93">
        <f>MAX(D8:D42)</f>
        <v>2162.4785999999999</v>
      </c>
      <c r="E46" s="92"/>
      <c r="F46" s="93">
        <f>MAX(F8:F42)</f>
        <v>705.15610000000004</v>
      </c>
      <c r="G46" s="92"/>
      <c r="H46" s="93">
        <f>MAX(H8:H42)</f>
        <v>352.57799999999997</v>
      </c>
      <c r="I46" s="92"/>
      <c r="J46" s="93">
        <f>MAX(J8:J42)</f>
        <v>237.63499999999999</v>
      </c>
      <c r="K46" s="92"/>
      <c r="L46" s="93">
        <f>MAX(L8:L42)</f>
        <v>177.738</v>
      </c>
      <c r="M46" s="92"/>
      <c r="N46" s="93">
        <f>MAX(N8:N42)</f>
        <v>9.6864000000000008</v>
      </c>
      <c r="O46" s="92"/>
      <c r="P46" s="93">
        <f>MAX(P8:P42)</f>
        <v>10.507099999999999</v>
      </c>
      <c r="Q46" s="92"/>
      <c r="R46" s="93">
        <f>MAX(R8:R42)</f>
        <v>24.3719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Data'!$B$7:$R$2292,3,0)</f>
        <v>44482</v>
      </c>
      <c r="C8" s="65">
        <f>VLOOKUP($A8,'Return Data'!$B$7:$R$2292,4,0)</f>
        <v>25.0595</v>
      </c>
      <c r="D8" s="65">
        <f>VLOOKUP($A8,'Return Data'!$B$7:$R$2292,9,0)</f>
        <v>5.1045999999999996</v>
      </c>
      <c r="E8" s="66">
        <f>RANK(D8,D$8:D$42,0)</f>
        <v>9</v>
      </c>
      <c r="F8" s="65">
        <f>VLOOKUP($A8,'Return Data'!$B$7:$R$2292,10,0)</f>
        <v>7.1939000000000002</v>
      </c>
      <c r="G8" s="66">
        <f>RANK(F8,F$8:F$42,0)</f>
        <v>16</v>
      </c>
      <c r="H8" s="65">
        <f>VLOOKUP($A8,'Return Data'!$B$7:$R$2292,11,0)</f>
        <v>6.6632999999999996</v>
      </c>
      <c r="I8" s="66">
        <f>RANK(H8,H$8:H$42,0)</f>
        <v>15</v>
      </c>
      <c r="J8" s="65">
        <f>VLOOKUP($A8,'Return Data'!$B$7:$R$2292,12,0)</f>
        <v>8.0725999999999996</v>
      </c>
      <c r="K8" s="66">
        <f>RANK(J8,J$8:J$42,0)</f>
        <v>5</v>
      </c>
      <c r="L8" s="65">
        <f>VLOOKUP($A8,'Return Data'!$B$7:$R$2292,13,0)</f>
        <v>7.5911999999999997</v>
      </c>
      <c r="M8" s="66">
        <f>RANK(L8,L$8:L$42,0)</f>
        <v>5</v>
      </c>
      <c r="N8" s="65">
        <f>VLOOKUP($A8,'Return Data'!$B$7:$R$2292,17,0)</f>
        <v>4.0415000000000001</v>
      </c>
      <c r="O8" s="66">
        <f>RANK(N8,N$8:N$42,0)</f>
        <v>27</v>
      </c>
      <c r="P8" s="65">
        <f>VLOOKUP($A8,'Return Data'!$B$7:$R$2292,14,0)</f>
        <v>3.9956999999999998</v>
      </c>
      <c r="Q8" s="66">
        <f>RANK(P8,P$8:P$42,0)</f>
        <v>24</v>
      </c>
      <c r="R8" s="65">
        <f>VLOOKUP($A8,'Return Data'!$B$7:$R$2292,16,0)</f>
        <v>7.5872999999999999</v>
      </c>
      <c r="S8" s="67">
        <f t="shared" ref="S8:S42" si="0">RANK(R8,R$8:R$42,0)</f>
        <v>24</v>
      </c>
    </row>
    <row r="9" spans="1:19" x14ac:dyDescent="0.3">
      <c r="A9" s="82" t="s">
        <v>1073</v>
      </c>
      <c r="B9" s="64">
        <f>VLOOKUP($A9,'Return Data'!$B$7:$R$2292,3,0)</f>
        <v>44482</v>
      </c>
      <c r="C9" s="65">
        <f>VLOOKUP($A9,'Return Data'!$B$7:$R$2292,4,0)</f>
        <v>1.3322000000000001</v>
      </c>
      <c r="D9" s="65"/>
      <c r="E9" s="66"/>
      <c r="F9" s="65"/>
      <c r="G9" s="66"/>
      <c r="H9" s="65"/>
      <c r="I9" s="66"/>
      <c r="J9" s="65"/>
      <c r="K9" s="66"/>
      <c r="L9" s="65"/>
      <c r="M9" s="66"/>
      <c r="N9" s="65"/>
      <c r="O9" s="66"/>
      <c r="P9" s="65"/>
      <c r="Q9" s="66"/>
      <c r="R9" s="65">
        <f>VLOOKUP($A9,'Return Data'!$B$7:$R$2292,16,0)</f>
        <v>-13.512700000000001</v>
      </c>
      <c r="S9" s="67">
        <f t="shared" si="0"/>
        <v>35</v>
      </c>
    </row>
    <row r="10" spans="1:19" x14ac:dyDescent="0.3">
      <c r="A10" s="82" t="s">
        <v>1075</v>
      </c>
      <c r="B10" s="64">
        <f>VLOOKUP($A10,'Return Data'!$B$7:$R$2292,3,0)</f>
        <v>44482</v>
      </c>
      <c r="C10" s="65">
        <f>VLOOKUP($A10,'Return Data'!$B$7:$R$2292,4,0)</f>
        <v>21.930499999999999</v>
      </c>
      <c r="D10" s="65">
        <f>VLOOKUP($A10,'Return Data'!$B$7:$R$2292,9,0)</f>
        <v>4.7899000000000003</v>
      </c>
      <c r="E10" s="66">
        <f t="shared" ref="E10:E42" si="1">RANK(D10,D$8:D$42,0)</f>
        <v>10</v>
      </c>
      <c r="F10" s="65">
        <f>VLOOKUP($A10,'Return Data'!$B$7:$R$2292,10,0)</f>
        <v>7.4177</v>
      </c>
      <c r="G10" s="66">
        <f t="shared" ref="G10:G42" si="2">RANK(F10,F$8:F$42,0)</f>
        <v>12</v>
      </c>
      <c r="H10" s="65">
        <f>VLOOKUP($A10,'Return Data'!$B$7:$R$2292,11,0)</f>
        <v>6.8925000000000001</v>
      </c>
      <c r="I10" s="66">
        <f t="shared" ref="I10:I42" si="3">RANK(H10,H$8:H$42,0)</f>
        <v>13</v>
      </c>
      <c r="J10" s="65">
        <f>VLOOKUP($A10,'Return Data'!$B$7:$R$2292,12,0)</f>
        <v>5.7408999999999999</v>
      </c>
      <c r="K10" s="66">
        <f t="shared" ref="K10:K19" si="4">RANK(J10,J$8:J$42,0)</f>
        <v>9</v>
      </c>
      <c r="L10" s="65">
        <f>VLOOKUP($A10,'Return Data'!$B$7:$R$2292,13,0)</f>
        <v>6.6835000000000004</v>
      </c>
      <c r="M10" s="66">
        <f t="shared" ref="M10:M19" si="5">RANK(L10,L$8:L$42,0)</f>
        <v>8</v>
      </c>
      <c r="N10" s="65">
        <f>VLOOKUP($A10,'Return Data'!$B$7:$R$2292,17,0)</f>
        <v>8.5254999999999992</v>
      </c>
      <c r="O10" s="66">
        <f t="shared" ref="O10:O19" si="6">RANK(N10,N$8:N$42,0)</f>
        <v>6</v>
      </c>
      <c r="P10" s="65">
        <f>VLOOKUP($A10,'Return Data'!$B$7:$R$2292,14,0)</f>
        <v>8.1728000000000005</v>
      </c>
      <c r="Q10" s="66">
        <f t="shared" ref="Q10:Q19" si="7">RANK(P10,P$8:P$42,0)</f>
        <v>15</v>
      </c>
      <c r="R10" s="65">
        <f>VLOOKUP($A10,'Return Data'!$B$7:$R$2292,16,0)</f>
        <v>8.5699000000000005</v>
      </c>
      <c r="S10" s="67">
        <f t="shared" si="0"/>
        <v>8</v>
      </c>
    </row>
    <row r="11" spans="1:19" x14ac:dyDescent="0.3">
      <c r="A11" s="82" t="s">
        <v>1076</v>
      </c>
      <c r="B11" s="64">
        <f>VLOOKUP($A11,'Return Data'!$B$7:$R$2292,3,0)</f>
        <v>44482</v>
      </c>
      <c r="C11" s="65">
        <f>VLOOKUP($A11,'Return Data'!$B$7:$R$2292,4,0)</f>
        <v>15.2089</v>
      </c>
      <c r="D11" s="65">
        <f>VLOOKUP($A11,'Return Data'!$B$7:$R$2292,9,0)</f>
        <v>0.63229999999999997</v>
      </c>
      <c r="E11" s="66">
        <f t="shared" si="1"/>
        <v>26</v>
      </c>
      <c r="F11" s="65">
        <f>VLOOKUP($A11,'Return Data'!$B$7:$R$2292,10,0)</f>
        <v>4.7302999999999997</v>
      </c>
      <c r="G11" s="66">
        <f t="shared" si="2"/>
        <v>31</v>
      </c>
      <c r="H11" s="65">
        <f>VLOOKUP($A11,'Return Data'!$B$7:$R$2292,11,0)</f>
        <v>4.0744999999999996</v>
      </c>
      <c r="I11" s="66">
        <f t="shared" si="3"/>
        <v>27</v>
      </c>
      <c r="J11" s="65">
        <f>VLOOKUP($A11,'Return Data'!$B$7:$R$2292,12,0)</f>
        <v>2.5286</v>
      </c>
      <c r="K11" s="66">
        <f t="shared" si="4"/>
        <v>20</v>
      </c>
      <c r="L11" s="65">
        <f>VLOOKUP($A11,'Return Data'!$B$7:$R$2292,13,0)</f>
        <v>3.2757000000000001</v>
      </c>
      <c r="M11" s="66">
        <f t="shared" si="5"/>
        <v>20</v>
      </c>
      <c r="N11" s="65">
        <f>VLOOKUP($A11,'Return Data'!$B$7:$R$2292,17,0)</f>
        <v>5.3479000000000001</v>
      </c>
      <c r="O11" s="66">
        <f t="shared" si="6"/>
        <v>23</v>
      </c>
      <c r="P11" s="65">
        <f>VLOOKUP($A11,'Return Data'!$B$7:$R$2292,14,0)</f>
        <v>3.0331000000000001</v>
      </c>
      <c r="Q11" s="66">
        <f t="shared" si="7"/>
        <v>25</v>
      </c>
      <c r="R11" s="65">
        <f>VLOOKUP($A11,'Return Data'!$B$7:$R$2292,16,0)</f>
        <v>5.6531000000000002</v>
      </c>
      <c r="S11" s="67">
        <f t="shared" si="0"/>
        <v>30</v>
      </c>
    </row>
    <row r="12" spans="1:19" x14ac:dyDescent="0.3">
      <c r="A12" s="82" t="s">
        <v>1079</v>
      </c>
      <c r="B12" s="64">
        <f>VLOOKUP($A12,'Return Data'!$B$7:$R$2292,3,0)</f>
        <v>44482</v>
      </c>
      <c r="C12" s="65">
        <f>VLOOKUP($A12,'Return Data'!$B$7:$R$2292,4,0)</f>
        <v>65.244200000000006</v>
      </c>
      <c r="D12" s="65">
        <f>VLOOKUP($A12,'Return Data'!$B$7:$R$2292,9,0)</f>
        <v>1.0488999999999999</v>
      </c>
      <c r="E12" s="66">
        <f t="shared" si="1"/>
        <v>20</v>
      </c>
      <c r="F12" s="65">
        <f>VLOOKUP($A12,'Return Data'!$B$7:$R$2292,10,0)</f>
        <v>5.1858000000000004</v>
      </c>
      <c r="G12" s="66">
        <f t="shared" si="2"/>
        <v>27</v>
      </c>
      <c r="H12" s="65">
        <f>VLOOKUP($A12,'Return Data'!$B$7:$R$2292,11,0)</f>
        <v>4.2598000000000003</v>
      </c>
      <c r="I12" s="66">
        <f t="shared" si="3"/>
        <v>25</v>
      </c>
      <c r="J12" s="65">
        <f>VLOOKUP($A12,'Return Data'!$B$7:$R$2292,12,0)</f>
        <v>3.5142000000000002</v>
      </c>
      <c r="K12" s="66">
        <f t="shared" si="4"/>
        <v>16</v>
      </c>
      <c r="L12" s="65">
        <f>VLOOKUP($A12,'Return Data'!$B$7:$R$2292,13,0)</f>
        <v>4.3665000000000003</v>
      </c>
      <c r="M12" s="66">
        <f t="shared" si="5"/>
        <v>17</v>
      </c>
      <c r="N12" s="65">
        <f>VLOOKUP($A12,'Return Data'!$B$7:$R$2292,17,0)</f>
        <v>7.0080999999999998</v>
      </c>
      <c r="O12" s="66">
        <f t="shared" si="6"/>
        <v>14</v>
      </c>
      <c r="P12" s="65">
        <f>VLOOKUP($A12,'Return Data'!$B$7:$R$2292,14,0)</f>
        <v>5.6262999999999996</v>
      </c>
      <c r="Q12" s="66">
        <f t="shared" si="7"/>
        <v>21</v>
      </c>
      <c r="R12" s="65">
        <f>VLOOKUP($A12,'Return Data'!$B$7:$R$2292,16,0)</f>
        <v>7.9646999999999997</v>
      </c>
      <c r="S12" s="67">
        <f t="shared" si="0"/>
        <v>15</v>
      </c>
    </row>
    <row r="13" spans="1:19" x14ac:dyDescent="0.3">
      <c r="A13" s="82" t="s">
        <v>1082</v>
      </c>
      <c r="B13" s="64">
        <f>VLOOKUP($A13,'Return Data'!$B$7:$R$2292,3,0)</f>
        <v>44482</v>
      </c>
      <c r="C13" s="65">
        <f>VLOOKUP($A13,'Return Data'!$B$7:$R$2292,4,0)</f>
        <v>24.663799999999998</v>
      </c>
      <c r="D13" s="65">
        <f>VLOOKUP($A13,'Return Data'!$B$7:$R$2292,9,0)</f>
        <v>12.635</v>
      </c>
      <c r="E13" s="66">
        <f t="shared" si="1"/>
        <v>4</v>
      </c>
      <c r="F13" s="65">
        <f>VLOOKUP($A13,'Return Data'!$B$7:$R$2292,10,0)</f>
        <v>12.2957</v>
      </c>
      <c r="G13" s="66">
        <f t="shared" si="2"/>
        <v>4</v>
      </c>
      <c r="H13" s="65">
        <f>VLOOKUP($A13,'Return Data'!$B$7:$R$2292,11,0)</f>
        <v>12.979799999999999</v>
      </c>
      <c r="I13" s="66">
        <f t="shared" si="3"/>
        <v>4</v>
      </c>
      <c r="J13" s="65">
        <f>VLOOKUP($A13,'Return Data'!$B$7:$R$2292,12,0)</f>
        <v>15.9396</v>
      </c>
      <c r="K13" s="66">
        <f t="shared" si="4"/>
        <v>3</v>
      </c>
      <c r="L13" s="65">
        <f>VLOOKUP($A13,'Return Data'!$B$7:$R$2292,13,0)</f>
        <v>19.745799999999999</v>
      </c>
      <c r="M13" s="66">
        <f t="shared" si="5"/>
        <v>2</v>
      </c>
      <c r="N13" s="65">
        <f>VLOOKUP($A13,'Return Data'!$B$7:$R$2292,17,0)</f>
        <v>4.0692000000000004</v>
      </c>
      <c r="O13" s="66">
        <f t="shared" si="6"/>
        <v>26</v>
      </c>
      <c r="P13" s="65">
        <f>VLOOKUP($A13,'Return Data'!$B$7:$R$2292,14,0)</f>
        <v>5.1707000000000001</v>
      </c>
      <c r="Q13" s="66">
        <f t="shared" si="7"/>
        <v>22</v>
      </c>
      <c r="R13" s="65">
        <f>VLOOKUP($A13,'Return Data'!$B$7:$R$2292,16,0)</f>
        <v>7.9181999999999997</v>
      </c>
      <c r="S13" s="67">
        <f t="shared" si="0"/>
        <v>17</v>
      </c>
    </row>
    <row r="14" spans="1:19" x14ac:dyDescent="0.3">
      <c r="A14" s="82" t="s">
        <v>1084</v>
      </c>
      <c r="B14" s="64">
        <f>VLOOKUP($A14,'Return Data'!$B$7:$R$2292,3,0)</f>
        <v>44482</v>
      </c>
      <c r="C14" s="65">
        <f>VLOOKUP($A14,'Return Data'!$B$7:$R$2292,4,0)</f>
        <v>45.108499999999999</v>
      </c>
      <c r="D14" s="65">
        <f>VLOOKUP($A14,'Return Data'!$B$7:$R$2292,9,0)</f>
        <v>3.1070000000000002</v>
      </c>
      <c r="E14" s="66">
        <f t="shared" si="1"/>
        <v>12</v>
      </c>
      <c r="F14" s="65">
        <f>VLOOKUP($A14,'Return Data'!$B$7:$R$2292,10,0)</f>
        <v>7.3593000000000002</v>
      </c>
      <c r="G14" s="66">
        <f t="shared" si="2"/>
        <v>14</v>
      </c>
      <c r="H14" s="65">
        <f>VLOOKUP($A14,'Return Data'!$B$7:$R$2292,11,0)</f>
        <v>7.0838000000000001</v>
      </c>
      <c r="I14" s="66">
        <f t="shared" si="3"/>
        <v>10</v>
      </c>
      <c r="J14" s="65">
        <f>VLOOKUP($A14,'Return Data'!$B$7:$R$2292,12,0)</f>
        <v>5.7701000000000002</v>
      </c>
      <c r="K14" s="66">
        <f t="shared" si="4"/>
        <v>8</v>
      </c>
      <c r="L14" s="65">
        <f>VLOOKUP($A14,'Return Data'!$B$7:$R$2292,13,0)</f>
        <v>6.6738</v>
      </c>
      <c r="M14" s="66">
        <f t="shared" si="5"/>
        <v>9</v>
      </c>
      <c r="N14" s="65">
        <f>VLOOKUP($A14,'Return Data'!$B$7:$R$2292,17,0)</f>
        <v>8.1987000000000005</v>
      </c>
      <c r="O14" s="66">
        <f t="shared" si="6"/>
        <v>7</v>
      </c>
      <c r="P14" s="65">
        <f>VLOOKUP($A14,'Return Data'!$B$7:$R$2292,14,0)</f>
        <v>8.6092999999999993</v>
      </c>
      <c r="Q14" s="66">
        <f t="shared" si="7"/>
        <v>10</v>
      </c>
      <c r="R14" s="65">
        <f>VLOOKUP($A14,'Return Data'!$B$7:$R$2292,16,0)</f>
        <v>7.9488000000000003</v>
      </c>
      <c r="S14" s="67">
        <f t="shared" si="0"/>
        <v>16</v>
      </c>
    </row>
    <row r="15" spans="1:19" x14ac:dyDescent="0.3">
      <c r="A15" s="82" t="s">
        <v>1086</v>
      </c>
      <c r="B15" s="64">
        <f>VLOOKUP($A15,'Return Data'!$B$7:$R$2292,3,0)</f>
        <v>44482</v>
      </c>
      <c r="C15" s="65">
        <f>VLOOKUP($A15,'Return Data'!$B$7:$R$2292,4,0)</f>
        <v>35.24</v>
      </c>
      <c r="D15" s="65">
        <f>VLOOKUP($A15,'Return Data'!$B$7:$R$2292,9,0)</f>
        <v>2.5325000000000002</v>
      </c>
      <c r="E15" s="66">
        <f t="shared" si="1"/>
        <v>15</v>
      </c>
      <c r="F15" s="65">
        <f>VLOOKUP($A15,'Return Data'!$B$7:$R$2292,10,0)</f>
        <v>6.6029999999999998</v>
      </c>
      <c r="G15" s="66">
        <f t="shared" si="2"/>
        <v>19</v>
      </c>
      <c r="H15" s="65">
        <f>VLOOKUP($A15,'Return Data'!$B$7:$R$2292,11,0)</f>
        <v>6.6798000000000002</v>
      </c>
      <c r="I15" s="66">
        <f t="shared" si="3"/>
        <v>14</v>
      </c>
      <c r="J15" s="65">
        <f>VLOOKUP($A15,'Return Data'!$B$7:$R$2292,12,0)</f>
        <v>6.1353999999999997</v>
      </c>
      <c r="K15" s="66">
        <f t="shared" si="4"/>
        <v>7</v>
      </c>
      <c r="L15" s="65">
        <f>VLOOKUP($A15,'Return Data'!$B$7:$R$2292,13,0)</f>
        <v>6.6388999999999996</v>
      </c>
      <c r="M15" s="66">
        <f t="shared" si="5"/>
        <v>10</v>
      </c>
      <c r="N15" s="65">
        <f>VLOOKUP($A15,'Return Data'!$B$7:$R$2292,17,0)</f>
        <v>8.9803999999999995</v>
      </c>
      <c r="O15" s="66">
        <f t="shared" si="6"/>
        <v>1</v>
      </c>
      <c r="P15" s="65">
        <f>VLOOKUP($A15,'Return Data'!$B$7:$R$2292,14,0)</f>
        <v>8.7129999999999992</v>
      </c>
      <c r="Q15" s="66">
        <f t="shared" si="7"/>
        <v>9</v>
      </c>
      <c r="R15" s="65">
        <f>VLOOKUP($A15,'Return Data'!$B$7:$R$2292,16,0)</f>
        <v>7.6498999999999997</v>
      </c>
      <c r="S15" s="67">
        <f t="shared" si="0"/>
        <v>21</v>
      </c>
    </row>
    <row r="16" spans="1:19" x14ac:dyDescent="0.3">
      <c r="A16" s="82" t="s">
        <v>1089</v>
      </c>
      <c r="B16" s="64">
        <f>VLOOKUP($A16,'Return Data'!$B$7:$R$2292,3,0)</f>
        <v>44482</v>
      </c>
      <c r="C16" s="65">
        <f>VLOOKUP($A16,'Return Data'!$B$7:$R$2292,4,0)</f>
        <v>37.622</v>
      </c>
      <c r="D16" s="65">
        <f>VLOOKUP($A16,'Return Data'!$B$7:$R$2292,9,0)</f>
        <v>2.3816000000000002</v>
      </c>
      <c r="E16" s="66">
        <f t="shared" si="1"/>
        <v>17</v>
      </c>
      <c r="F16" s="65">
        <f>VLOOKUP($A16,'Return Data'!$B$7:$R$2292,10,0)</f>
        <v>5.4162999999999997</v>
      </c>
      <c r="G16" s="66">
        <f t="shared" si="2"/>
        <v>26</v>
      </c>
      <c r="H16" s="65">
        <f>VLOOKUP($A16,'Return Data'!$B$7:$R$2292,11,0)</f>
        <v>5.2099000000000002</v>
      </c>
      <c r="I16" s="66">
        <f t="shared" si="3"/>
        <v>20</v>
      </c>
      <c r="J16" s="65">
        <f>VLOOKUP($A16,'Return Data'!$B$7:$R$2292,12,0)</f>
        <v>2.9378000000000002</v>
      </c>
      <c r="K16" s="66">
        <f t="shared" si="4"/>
        <v>18</v>
      </c>
      <c r="L16" s="65">
        <f>VLOOKUP($A16,'Return Data'!$B$7:$R$2292,13,0)</f>
        <v>3.6031</v>
      </c>
      <c r="M16" s="66">
        <f t="shared" si="5"/>
        <v>19</v>
      </c>
      <c r="N16" s="65">
        <f>VLOOKUP($A16,'Return Data'!$B$7:$R$2292,17,0)</f>
        <v>6.9055</v>
      </c>
      <c r="O16" s="66">
        <f t="shared" si="6"/>
        <v>15</v>
      </c>
      <c r="P16" s="65">
        <f>VLOOKUP($A16,'Return Data'!$B$7:$R$2292,14,0)</f>
        <v>8.1954999999999991</v>
      </c>
      <c r="Q16" s="66">
        <f t="shared" si="7"/>
        <v>14</v>
      </c>
      <c r="R16" s="65">
        <f>VLOOKUP($A16,'Return Data'!$B$7:$R$2292,16,0)</f>
        <v>7.5178000000000003</v>
      </c>
      <c r="S16" s="67">
        <f t="shared" si="0"/>
        <v>25</v>
      </c>
    </row>
    <row r="17" spans="1:19" x14ac:dyDescent="0.3">
      <c r="A17" s="82" t="s">
        <v>1092</v>
      </c>
      <c r="B17" s="64">
        <f>VLOOKUP($A17,'Return Data'!$B$7:$R$2292,3,0)</f>
        <v>44482</v>
      </c>
      <c r="C17" s="65">
        <f>VLOOKUP($A17,'Return Data'!$B$7:$R$2292,4,0)</f>
        <v>18.07</v>
      </c>
      <c r="D17" s="65">
        <f>VLOOKUP($A17,'Return Data'!$B$7:$R$2292,9,0)</f>
        <v>2.4558</v>
      </c>
      <c r="E17" s="66">
        <f t="shared" si="1"/>
        <v>16</v>
      </c>
      <c r="F17" s="65">
        <f>VLOOKUP($A17,'Return Data'!$B$7:$R$2292,10,0)</f>
        <v>8.2088000000000001</v>
      </c>
      <c r="G17" s="66">
        <f t="shared" si="2"/>
        <v>11</v>
      </c>
      <c r="H17" s="65">
        <f>VLOOKUP($A17,'Return Data'!$B$7:$R$2292,11,0)</f>
        <v>7.2648999999999999</v>
      </c>
      <c r="I17" s="66">
        <f t="shared" si="3"/>
        <v>9</v>
      </c>
      <c r="J17" s="65">
        <f>VLOOKUP($A17,'Return Data'!$B$7:$R$2292,12,0)</f>
        <v>5.1920999999999999</v>
      </c>
      <c r="K17" s="66">
        <f t="shared" si="4"/>
        <v>11</v>
      </c>
      <c r="L17" s="65">
        <f>VLOOKUP($A17,'Return Data'!$B$7:$R$2292,13,0)</f>
        <v>6.4287000000000001</v>
      </c>
      <c r="M17" s="66">
        <f t="shared" si="5"/>
        <v>11</v>
      </c>
      <c r="N17" s="65">
        <f>VLOOKUP($A17,'Return Data'!$B$7:$R$2292,17,0)</f>
        <v>7.4865000000000004</v>
      </c>
      <c r="O17" s="66">
        <f t="shared" si="6"/>
        <v>12</v>
      </c>
      <c r="P17" s="65">
        <f>VLOOKUP($A17,'Return Data'!$B$7:$R$2292,14,0)</f>
        <v>7.2885</v>
      </c>
      <c r="Q17" s="66">
        <f t="shared" si="7"/>
        <v>19</v>
      </c>
      <c r="R17" s="65">
        <f>VLOOKUP($A17,'Return Data'!$B$7:$R$2292,16,0)</f>
        <v>8.1296999999999997</v>
      </c>
      <c r="S17" s="67">
        <f t="shared" si="0"/>
        <v>11</v>
      </c>
    </row>
    <row r="18" spans="1:19" x14ac:dyDescent="0.3">
      <c r="A18" s="82" t="s">
        <v>1095</v>
      </c>
      <c r="B18" s="64">
        <f>VLOOKUP($A18,'Return Data'!$B$7:$R$2292,3,0)</f>
        <v>44482</v>
      </c>
      <c r="C18" s="65">
        <f>VLOOKUP($A18,'Return Data'!$B$7:$R$2292,4,0)</f>
        <v>16.3233</v>
      </c>
      <c r="D18" s="65">
        <f>VLOOKUP($A18,'Return Data'!$B$7:$R$2292,9,0)</f>
        <v>2.8614000000000002</v>
      </c>
      <c r="E18" s="66">
        <f t="shared" si="1"/>
        <v>14</v>
      </c>
      <c r="F18" s="65">
        <f>VLOOKUP($A18,'Return Data'!$B$7:$R$2292,10,0)</f>
        <v>7.0248999999999997</v>
      </c>
      <c r="G18" s="66">
        <f t="shared" si="2"/>
        <v>17</v>
      </c>
      <c r="H18" s="65">
        <f>VLOOKUP($A18,'Return Data'!$B$7:$R$2292,11,0)</f>
        <v>5.8952</v>
      </c>
      <c r="I18" s="66">
        <f t="shared" si="3"/>
        <v>18</v>
      </c>
      <c r="J18" s="65">
        <f>VLOOKUP($A18,'Return Data'!$B$7:$R$2292,12,0)</f>
        <v>5.1276000000000002</v>
      </c>
      <c r="K18" s="66">
        <f t="shared" si="4"/>
        <v>12</v>
      </c>
      <c r="L18" s="65">
        <f>VLOOKUP($A18,'Return Data'!$B$7:$R$2292,13,0)</f>
        <v>6.7614999999999998</v>
      </c>
      <c r="M18" s="66">
        <f t="shared" si="5"/>
        <v>7</v>
      </c>
      <c r="N18" s="65">
        <f>VLOOKUP($A18,'Return Data'!$B$7:$R$2292,17,0)</f>
        <v>7.9748000000000001</v>
      </c>
      <c r="O18" s="66">
        <f t="shared" si="6"/>
        <v>8</v>
      </c>
      <c r="P18" s="65">
        <f>VLOOKUP($A18,'Return Data'!$B$7:$R$2292,14,0)</f>
        <v>7.8251999999999997</v>
      </c>
      <c r="Q18" s="66">
        <f t="shared" si="7"/>
        <v>16</v>
      </c>
      <c r="R18" s="65">
        <f>VLOOKUP($A18,'Return Data'!$B$7:$R$2292,16,0)</f>
        <v>7.5891999999999999</v>
      </c>
      <c r="S18" s="67">
        <f t="shared" si="0"/>
        <v>23</v>
      </c>
    </row>
    <row r="19" spans="1:19" x14ac:dyDescent="0.3">
      <c r="A19" s="82" t="s">
        <v>1096</v>
      </c>
      <c r="B19" s="64">
        <f>VLOOKUP($A19,'Return Data'!$B$7:$R$2292,3,0)</f>
        <v>44482</v>
      </c>
      <c r="C19" s="65">
        <f>VLOOKUP($A19,'Return Data'!$B$7:$R$2292,4,0)</f>
        <v>12.4658</v>
      </c>
      <c r="D19" s="65">
        <f>VLOOKUP($A19,'Return Data'!$B$7:$R$2292,9,0)</f>
        <v>0.82040000000000002</v>
      </c>
      <c r="E19" s="66">
        <f t="shared" si="1"/>
        <v>24</v>
      </c>
      <c r="F19" s="65">
        <f>VLOOKUP($A19,'Return Data'!$B$7:$R$2292,10,0)</f>
        <v>5.6489000000000003</v>
      </c>
      <c r="G19" s="66">
        <f t="shared" si="2"/>
        <v>24</v>
      </c>
      <c r="H19" s="65">
        <f>VLOOKUP($A19,'Return Data'!$B$7:$R$2292,11,0)</f>
        <v>32.1892</v>
      </c>
      <c r="I19" s="66">
        <f t="shared" si="3"/>
        <v>2</v>
      </c>
      <c r="J19" s="65">
        <f>VLOOKUP($A19,'Return Data'!$B$7:$R$2292,12,0)</f>
        <v>22.4451</v>
      </c>
      <c r="K19" s="66">
        <f t="shared" si="4"/>
        <v>2</v>
      </c>
      <c r="L19" s="65">
        <f>VLOOKUP($A19,'Return Data'!$B$7:$R$2292,13,0)</f>
        <v>19.641400000000001</v>
      </c>
      <c r="M19" s="66">
        <f t="shared" si="5"/>
        <v>3</v>
      </c>
      <c r="N19" s="65">
        <f>VLOOKUP($A19,'Return Data'!$B$7:$R$2292,17,0)</f>
        <v>-5.6509999999999998</v>
      </c>
      <c r="O19" s="66">
        <f t="shared" si="6"/>
        <v>30</v>
      </c>
      <c r="P19" s="65">
        <f>VLOOKUP($A19,'Return Data'!$B$7:$R$2292,14,0)</f>
        <v>-4.1649000000000003</v>
      </c>
      <c r="Q19" s="66">
        <f t="shared" si="7"/>
        <v>29</v>
      </c>
      <c r="R19" s="65">
        <f>VLOOKUP($A19,'Return Data'!$B$7:$R$2292,16,0)</f>
        <v>3.0634999999999999</v>
      </c>
      <c r="S19" s="67">
        <f t="shared" si="0"/>
        <v>31</v>
      </c>
    </row>
    <row r="20" spans="1:19" x14ac:dyDescent="0.3">
      <c r="A20" s="82" t="s">
        <v>1098</v>
      </c>
      <c r="B20" s="64">
        <f>VLOOKUP($A20,'Return Data'!$B$7:$R$2292,3,0)</f>
        <v>44482</v>
      </c>
      <c r="C20" s="65">
        <f>VLOOKUP($A20,'Return Data'!$B$7:$R$2292,4,0)</f>
        <v>4.41E-2</v>
      </c>
      <c r="D20" s="65">
        <f>VLOOKUP($A20,'Return Data'!$B$7:$R$2292,9,0)</f>
        <v>11.1365</v>
      </c>
      <c r="E20" s="66">
        <f t="shared" si="1"/>
        <v>5</v>
      </c>
      <c r="F20" s="65">
        <f>VLOOKUP($A20,'Return Data'!$B$7:$R$2292,10,0)</f>
        <v>11.0976</v>
      </c>
      <c r="G20" s="66">
        <f t="shared" si="2"/>
        <v>5</v>
      </c>
      <c r="H20" s="65">
        <f>VLOOKUP($A20,'Return Data'!$B$7:$R$2292,11,0)</f>
        <v>11.417</v>
      </c>
      <c r="I20" s="66">
        <f t="shared" si="3"/>
        <v>5</v>
      </c>
      <c r="J20" s="65"/>
      <c r="K20" s="66"/>
      <c r="L20" s="65"/>
      <c r="M20" s="66"/>
      <c r="N20" s="65"/>
      <c r="O20" s="66"/>
      <c r="P20" s="65"/>
      <c r="Q20" s="66"/>
      <c r="R20" s="65">
        <f>VLOOKUP($A20,'Return Data'!$B$7:$R$2292,16,0)</f>
        <v>-9.5832999999999995</v>
      </c>
      <c r="S20" s="67">
        <f t="shared" si="0"/>
        <v>34</v>
      </c>
    </row>
    <row r="21" spans="1:19" x14ac:dyDescent="0.3">
      <c r="A21" s="82" t="s">
        <v>1103</v>
      </c>
      <c r="B21" s="64">
        <f>VLOOKUP($A21,'Return Data'!$B$7:$R$2292,3,0)</f>
        <v>44482</v>
      </c>
      <c r="C21" s="65">
        <f>VLOOKUP($A21,'Return Data'!$B$7:$R$2292,4,0)</f>
        <v>40.5929</v>
      </c>
      <c r="D21" s="65">
        <f>VLOOKUP($A21,'Return Data'!$B$7:$R$2292,9,0)</f>
        <v>2.8780999999999999</v>
      </c>
      <c r="E21" s="66">
        <f t="shared" si="1"/>
        <v>13</v>
      </c>
      <c r="F21" s="65">
        <f>VLOOKUP($A21,'Return Data'!$B$7:$R$2292,10,0)</f>
        <v>5.8141999999999996</v>
      </c>
      <c r="G21" s="66">
        <f t="shared" si="2"/>
        <v>22</v>
      </c>
      <c r="H21" s="65">
        <f>VLOOKUP($A21,'Return Data'!$B$7:$R$2292,11,0)</f>
        <v>6.0214999999999996</v>
      </c>
      <c r="I21" s="66">
        <f t="shared" si="3"/>
        <v>17</v>
      </c>
      <c r="J21" s="65">
        <f>VLOOKUP($A21,'Return Data'!$B$7:$R$2292,12,0)</f>
        <v>4.2969999999999997</v>
      </c>
      <c r="K21" s="66">
        <f>RANK(J21,J$8:J$42,0)</f>
        <v>14</v>
      </c>
      <c r="L21" s="65">
        <f>VLOOKUP($A21,'Return Data'!$B$7:$R$2292,13,0)</f>
        <v>5.3726000000000003</v>
      </c>
      <c r="M21" s="66">
        <f>RANK(L21,L$8:L$42,0)</f>
        <v>14</v>
      </c>
      <c r="N21" s="65">
        <f>VLOOKUP($A21,'Return Data'!$B$7:$R$2292,17,0)</f>
        <v>8.9276</v>
      </c>
      <c r="O21" s="66">
        <f>RANK(N21,N$8:N$42,0)</f>
        <v>3</v>
      </c>
      <c r="P21" s="65">
        <f>VLOOKUP($A21,'Return Data'!$B$7:$R$2292,14,0)</f>
        <v>9.6610999999999994</v>
      </c>
      <c r="Q21" s="66">
        <f>RANK(P21,P$8:P$42,0)</f>
        <v>3</v>
      </c>
      <c r="R21" s="65">
        <f>VLOOKUP($A21,'Return Data'!$B$7:$R$2292,16,0)</f>
        <v>8.1173999999999999</v>
      </c>
      <c r="S21" s="67">
        <f t="shared" si="0"/>
        <v>12</v>
      </c>
    </row>
    <row r="22" spans="1:19" x14ac:dyDescent="0.3">
      <c r="A22" s="82" t="s">
        <v>1104</v>
      </c>
      <c r="B22" s="64">
        <f>VLOOKUP($A22,'Return Data'!$B$7:$R$2292,3,0)</f>
        <v>44482</v>
      </c>
      <c r="C22" s="65">
        <f>VLOOKUP($A22,'Return Data'!$B$7:$R$2292,4,0)</f>
        <v>58.959000000000003</v>
      </c>
      <c r="D22" s="65">
        <f>VLOOKUP($A22,'Return Data'!$B$7:$R$2292,9,0)</f>
        <v>0.83009999999999995</v>
      </c>
      <c r="E22" s="66">
        <f t="shared" si="1"/>
        <v>23</v>
      </c>
      <c r="F22" s="65">
        <f>VLOOKUP($A22,'Return Data'!$B$7:$R$2292,10,0)</f>
        <v>4.7621000000000002</v>
      </c>
      <c r="G22" s="66">
        <f t="shared" si="2"/>
        <v>29</v>
      </c>
      <c r="H22" s="65">
        <f>VLOOKUP($A22,'Return Data'!$B$7:$R$2292,11,0)</f>
        <v>3.7385000000000002</v>
      </c>
      <c r="I22" s="66">
        <f t="shared" si="3"/>
        <v>29</v>
      </c>
      <c r="J22" s="65">
        <f>VLOOKUP($A22,'Return Data'!$B$7:$R$2292,12,0)</f>
        <v>2.5063</v>
      </c>
      <c r="K22" s="66">
        <f>RANK(J22,J$8:J$42,0)</f>
        <v>21</v>
      </c>
      <c r="L22" s="65">
        <f>VLOOKUP($A22,'Return Data'!$B$7:$R$2292,13,0)</f>
        <v>2.6593</v>
      </c>
      <c r="M22" s="66">
        <f>RANK(L22,L$8:L$42,0)</f>
        <v>26</v>
      </c>
      <c r="N22" s="65">
        <f>VLOOKUP($A22,'Return Data'!$B$7:$R$2292,17,0)</f>
        <v>4.7249999999999996</v>
      </c>
      <c r="O22" s="66">
        <f>RANK(N22,N$8:N$42,0)</f>
        <v>25</v>
      </c>
      <c r="P22" s="65">
        <f>VLOOKUP($A22,'Return Data'!$B$7:$R$2292,14,0)</f>
        <v>6.1075999999999997</v>
      </c>
      <c r="Q22" s="66">
        <f>RANK(P22,P$8:P$42,0)</f>
        <v>20</v>
      </c>
      <c r="R22" s="65">
        <f>VLOOKUP($A22,'Return Data'!$B$7:$R$2292,16,0)</f>
        <v>7.7278000000000002</v>
      </c>
      <c r="S22" s="67">
        <f t="shared" si="0"/>
        <v>19</v>
      </c>
    </row>
    <row r="23" spans="1:19" x14ac:dyDescent="0.3">
      <c r="A23" s="82" t="s">
        <v>1108</v>
      </c>
      <c r="B23" s="64">
        <f>VLOOKUP($A23,'Return Data'!$B$7:$R$2292,3,0)</f>
        <v>44482</v>
      </c>
      <c r="C23" s="65">
        <f>VLOOKUP($A23,'Return Data'!$B$7:$R$2292,4,0)</f>
        <v>29.312899999999999</v>
      </c>
      <c r="D23" s="65">
        <f>VLOOKUP($A23,'Return Data'!$B$7:$R$2292,9,0)</f>
        <v>2.1787999999999998</v>
      </c>
      <c r="E23" s="66">
        <f t="shared" si="1"/>
        <v>18</v>
      </c>
      <c r="F23" s="65">
        <f>VLOOKUP($A23,'Return Data'!$B$7:$R$2292,10,0)</f>
        <v>7.2633000000000001</v>
      </c>
      <c r="G23" s="66">
        <f t="shared" si="2"/>
        <v>15</v>
      </c>
      <c r="H23" s="65">
        <f>VLOOKUP($A23,'Return Data'!$B$7:$R$2292,11,0)</f>
        <v>6.9852999999999996</v>
      </c>
      <c r="I23" s="66">
        <f t="shared" si="3"/>
        <v>11</v>
      </c>
      <c r="J23" s="65">
        <f>VLOOKUP($A23,'Return Data'!$B$7:$R$2292,12,0)</f>
        <v>5.5514000000000001</v>
      </c>
      <c r="K23" s="66">
        <f>RANK(J23,J$8:J$42,0)</f>
        <v>10</v>
      </c>
      <c r="L23" s="65">
        <f>VLOOKUP($A23,'Return Data'!$B$7:$R$2292,13,0)</f>
        <v>5.8048000000000002</v>
      </c>
      <c r="M23" s="66">
        <f>RANK(L23,L$8:L$42,0)</f>
        <v>12</v>
      </c>
      <c r="N23" s="65">
        <f>VLOOKUP($A23,'Return Data'!$B$7:$R$2292,17,0)</f>
        <v>8.5831</v>
      </c>
      <c r="O23" s="66">
        <f>RANK(N23,N$8:N$42,0)</f>
        <v>4</v>
      </c>
      <c r="P23" s="65">
        <f>VLOOKUP($A23,'Return Data'!$B$7:$R$2292,14,0)</f>
        <v>2.4041000000000001</v>
      </c>
      <c r="Q23" s="66">
        <f>RANK(P23,P$8:P$42,0)</f>
        <v>26</v>
      </c>
      <c r="R23" s="65">
        <f>VLOOKUP($A23,'Return Data'!$B$7:$R$2292,16,0)</f>
        <v>5.8574000000000002</v>
      </c>
      <c r="S23" s="67">
        <f t="shared" si="0"/>
        <v>29</v>
      </c>
    </row>
    <row r="24" spans="1:19" x14ac:dyDescent="0.3">
      <c r="A24" s="82" t="s">
        <v>1109</v>
      </c>
      <c r="B24" s="64">
        <f>VLOOKUP($A24,'Return Data'!$B$7:$R$2292,3,0)</f>
        <v>44482</v>
      </c>
      <c r="C24" s="65">
        <f>VLOOKUP($A24,'Return Data'!$B$7:$R$2292,4,0)</f>
        <v>2.1812</v>
      </c>
      <c r="D24" s="65">
        <f>VLOOKUP($A24,'Return Data'!$B$7:$R$2292,9,0)</f>
        <v>2162.6703000000002</v>
      </c>
      <c r="E24" s="66">
        <f t="shared" si="1"/>
        <v>1</v>
      </c>
      <c r="F24" s="65">
        <f>VLOOKUP($A24,'Return Data'!$B$7:$R$2292,10,0)</f>
        <v>705.21860000000004</v>
      </c>
      <c r="G24" s="66">
        <f t="shared" si="2"/>
        <v>1</v>
      </c>
      <c r="H24" s="65">
        <f>VLOOKUP($A24,'Return Data'!$B$7:$R$2292,11,0)</f>
        <v>352.60930000000002</v>
      </c>
      <c r="I24" s="66">
        <f t="shared" si="3"/>
        <v>1</v>
      </c>
      <c r="J24" s="65">
        <f>VLOOKUP($A24,'Return Data'!$B$7:$R$2292,12,0)</f>
        <v>237.65610000000001</v>
      </c>
      <c r="K24" s="66">
        <f>RANK(J24,J$8:J$42,0)</f>
        <v>1</v>
      </c>
      <c r="L24" s="65">
        <f>VLOOKUP($A24,'Return Data'!$B$7:$R$2292,13,0)</f>
        <v>177.75370000000001</v>
      </c>
      <c r="M24" s="66">
        <f>RANK(L24,L$8:L$42,0)</f>
        <v>1</v>
      </c>
      <c r="N24" s="65"/>
      <c r="O24" s="66"/>
      <c r="P24" s="65"/>
      <c r="Q24" s="66"/>
      <c r="R24" s="65">
        <f>VLOOKUP($A24,'Return Data'!$B$7:$R$2292,16,0)</f>
        <v>24.372499999999999</v>
      </c>
      <c r="S24" s="67">
        <f t="shared" si="0"/>
        <v>1</v>
      </c>
    </row>
    <row r="25" spans="1:19" x14ac:dyDescent="0.3">
      <c r="A25" s="82" t="s">
        <v>1113</v>
      </c>
      <c r="B25" s="64">
        <f>VLOOKUP($A25,'Return Data'!$B$7:$R$2292,3,0)</f>
        <v>44482</v>
      </c>
      <c r="C25" s="65">
        <f>VLOOKUP($A25,'Return Data'!$B$7:$R$2292,4,0)</f>
        <v>8.6900000000000005E-2</v>
      </c>
      <c r="D25" s="65">
        <f>VLOOKUP($A25,'Return Data'!$B$7:$R$2292,9,0)</f>
        <v>9.8801000000000005</v>
      </c>
      <c r="E25" s="66">
        <f t="shared" si="1"/>
        <v>7</v>
      </c>
      <c r="F25" s="65">
        <f>VLOOKUP($A25,'Return Data'!$B$7:$R$2292,10,0)</f>
        <v>10.786099999999999</v>
      </c>
      <c r="G25" s="66">
        <f t="shared" si="2"/>
        <v>7</v>
      </c>
      <c r="H25" s="65">
        <f>VLOOKUP($A25,'Return Data'!$B$7:$R$2292,11,0)</f>
        <v>11.0875</v>
      </c>
      <c r="I25" s="66">
        <f t="shared" si="3"/>
        <v>7</v>
      </c>
      <c r="J25" s="65"/>
      <c r="K25" s="66"/>
      <c r="L25" s="65"/>
      <c r="M25" s="66"/>
      <c r="N25" s="65"/>
      <c r="O25" s="66"/>
      <c r="P25" s="65"/>
      <c r="Q25" s="66"/>
      <c r="R25" s="65">
        <f>VLOOKUP($A25,'Return Data'!$B$7:$R$2292,16,0)</f>
        <v>-7.0067000000000004</v>
      </c>
      <c r="S25" s="67">
        <f t="shared" si="0"/>
        <v>33</v>
      </c>
    </row>
    <row r="26" spans="1:19" x14ac:dyDescent="0.3">
      <c r="A26" s="82" t="s">
        <v>1115</v>
      </c>
      <c r="B26" s="64">
        <f>VLOOKUP($A26,'Return Data'!$B$7:$R$2292,3,0)</f>
        <v>44482</v>
      </c>
      <c r="C26" s="65">
        <f>VLOOKUP($A26,'Return Data'!$B$7:$R$2292,4,0)</f>
        <v>14.8559</v>
      </c>
      <c r="D26" s="65">
        <f>VLOOKUP($A26,'Return Data'!$B$7:$R$2292,9,0)</f>
        <v>38.894300000000001</v>
      </c>
      <c r="E26" s="66">
        <f t="shared" si="1"/>
        <v>3</v>
      </c>
      <c r="F26" s="65">
        <f>VLOOKUP($A26,'Return Data'!$B$7:$R$2292,10,0)</f>
        <v>18.1647</v>
      </c>
      <c r="G26" s="66">
        <f t="shared" si="2"/>
        <v>3</v>
      </c>
      <c r="H26" s="65">
        <f>VLOOKUP($A26,'Return Data'!$B$7:$R$2292,11,0)</f>
        <v>11.0609</v>
      </c>
      <c r="I26" s="66">
        <f t="shared" si="3"/>
        <v>8</v>
      </c>
      <c r="J26" s="65">
        <f>VLOOKUP($A26,'Return Data'!$B$7:$R$2292,12,0)</f>
        <v>7.8109000000000002</v>
      </c>
      <c r="K26" s="66">
        <f t="shared" ref="K26:K38" si="8">RANK(J26,J$8:J$42,0)</f>
        <v>6</v>
      </c>
      <c r="L26" s="65">
        <f>VLOOKUP($A26,'Return Data'!$B$7:$R$2292,13,0)</f>
        <v>7.0332999999999997</v>
      </c>
      <c r="M26" s="66">
        <f t="shared" ref="M26:M38" si="9">RANK(L26,L$8:L$42,0)</f>
        <v>6</v>
      </c>
      <c r="N26" s="65">
        <f>VLOOKUP($A26,'Return Data'!$B$7:$R$2292,17,0)</f>
        <v>3.3487</v>
      </c>
      <c r="O26" s="66">
        <f t="shared" ref="O26:O38" si="10">RANK(N26,N$8:N$42,0)</f>
        <v>29</v>
      </c>
      <c r="P26" s="65">
        <f>VLOOKUP($A26,'Return Data'!$B$7:$R$2292,14,0)</f>
        <v>4.5190999999999999</v>
      </c>
      <c r="Q26" s="66">
        <f t="shared" ref="Q26:Q38" si="11">RANK(P26,P$8:P$42,0)</f>
        <v>23</v>
      </c>
      <c r="R26" s="65">
        <f>VLOOKUP($A26,'Return Data'!$B$7:$R$2292,16,0)</f>
        <v>6.2366000000000001</v>
      </c>
      <c r="S26" s="67">
        <f t="shared" si="0"/>
        <v>28</v>
      </c>
    </row>
    <row r="27" spans="1:19" x14ac:dyDescent="0.3">
      <c r="A27" s="82" t="s">
        <v>1118</v>
      </c>
      <c r="B27" s="64">
        <f>VLOOKUP($A27,'Return Data'!$B$7:$R$2292,3,0)</f>
        <v>44482</v>
      </c>
      <c r="C27" s="65">
        <f>VLOOKUP($A27,'Return Data'!$B$7:$R$2292,4,0)</f>
        <v>101.39319999999999</v>
      </c>
      <c r="D27" s="65">
        <f>VLOOKUP($A27,'Return Data'!$B$7:$R$2292,9,0)</f>
        <v>3.5815999999999999</v>
      </c>
      <c r="E27" s="66">
        <f t="shared" si="1"/>
        <v>11</v>
      </c>
      <c r="F27" s="65">
        <f>VLOOKUP($A27,'Return Data'!$B$7:$R$2292,10,0)</f>
        <v>8.3872</v>
      </c>
      <c r="G27" s="66">
        <f t="shared" si="2"/>
        <v>10</v>
      </c>
      <c r="H27" s="65">
        <f>VLOOKUP($A27,'Return Data'!$B$7:$R$2292,11,0)</f>
        <v>6.4379</v>
      </c>
      <c r="I27" s="66">
        <f t="shared" si="3"/>
        <v>16</v>
      </c>
      <c r="J27" s="65">
        <f>VLOOKUP($A27,'Return Data'!$B$7:$R$2292,12,0)</f>
        <v>4.4001000000000001</v>
      </c>
      <c r="K27" s="66">
        <f t="shared" si="8"/>
        <v>13</v>
      </c>
      <c r="L27" s="65">
        <f>VLOOKUP($A27,'Return Data'!$B$7:$R$2292,13,0)</f>
        <v>5.4911000000000003</v>
      </c>
      <c r="M27" s="66">
        <f t="shared" si="9"/>
        <v>13</v>
      </c>
      <c r="N27" s="65">
        <f>VLOOKUP($A27,'Return Data'!$B$7:$R$2292,17,0)</f>
        <v>8.5668000000000006</v>
      </c>
      <c r="O27" s="66">
        <f t="shared" si="10"/>
        <v>5</v>
      </c>
      <c r="P27" s="65">
        <f>VLOOKUP($A27,'Return Data'!$B$7:$R$2292,14,0)</f>
        <v>9.8546999999999993</v>
      </c>
      <c r="Q27" s="66">
        <f t="shared" si="11"/>
        <v>1</v>
      </c>
      <c r="R27" s="65">
        <f>VLOOKUP($A27,'Return Data'!$B$7:$R$2292,16,0)</f>
        <v>9.3193000000000001</v>
      </c>
      <c r="S27" s="67">
        <f t="shared" si="0"/>
        <v>3</v>
      </c>
    </row>
    <row r="28" spans="1:19" x14ac:dyDescent="0.3">
      <c r="A28" s="82" t="s">
        <v>1121</v>
      </c>
      <c r="B28" s="64">
        <f>VLOOKUP($A28,'Return Data'!$B$7:$R$2292,3,0)</f>
        <v>44482</v>
      </c>
      <c r="C28" s="65">
        <f>VLOOKUP($A28,'Return Data'!$B$7:$R$2292,4,0)</f>
        <v>46.156100000000002</v>
      </c>
      <c r="D28" s="65">
        <f>VLOOKUP($A28,'Return Data'!$B$7:$R$2292,9,0)</f>
        <v>-4.0145</v>
      </c>
      <c r="E28" s="66">
        <f t="shared" si="1"/>
        <v>32</v>
      </c>
      <c r="F28" s="65">
        <f>VLOOKUP($A28,'Return Data'!$B$7:$R$2292,10,0)</f>
        <v>3.8517999999999999</v>
      </c>
      <c r="G28" s="66">
        <f t="shared" si="2"/>
        <v>32</v>
      </c>
      <c r="H28" s="65">
        <f>VLOOKUP($A28,'Return Data'!$B$7:$R$2292,11,0)</f>
        <v>3.4571000000000001</v>
      </c>
      <c r="I28" s="66">
        <f t="shared" si="3"/>
        <v>30</v>
      </c>
      <c r="J28" s="65">
        <f>VLOOKUP($A28,'Return Data'!$B$7:$R$2292,12,0)</f>
        <v>2.2443</v>
      </c>
      <c r="K28" s="66">
        <f t="shared" si="8"/>
        <v>22</v>
      </c>
      <c r="L28" s="65">
        <f>VLOOKUP($A28,'Return Data'!$B$7:$R$2292,13,0)</f>
        <v>2.6960000000000002</v>
      </c>
      <c r="M28" s="66">
        <f t="shared" si="9"/>
        <v>24</v>
      </c>
      <c r="N28" s="65">
        <f>VLOOKUP($A28,'Return Data'!$B$7:$R$2292,17,0)</f>
        <v>6.3609999999999998</v>
      </c>
      <c r="O28" s="66">
        <f t="shared" si="10"/>
        <v>19</v>
      </c>
      <c r="P28" s="65">
        <f>VLOOKUP($A28,'Return Data'!$B$7:$R$2292,14,0)</f>
        <v>8.2819000000000003</v>
      </c>
      <c r="Q28" s="66">
        <f t="shared" si="11"/>
        <v>11</v>
      </c>
      <c r="R28" s="65">
        <f>VLOOKUP($A28,'Return Data'!$B$7:$R$2292,16,0)</f>
        <v>8.3461999999999996</v>
      </c>
      <c r="S28" s="67">
        <f t="shared" si="0"/>
        <v>9</v>
      </c>
    </row>
    <row r="29" spans="1:19" x14ac:dyDescent="0.3">
      <c r="A29" s="82" t="s">
        <v>1122</v>
      </c>
      <c r="B29" s="64">
        <f>VLOOKUP($A29,'Return Data'!$B$7:$R$2292,3,0)</f>
        <v>44482</v>
      </c>
      <c r="C29" s="65">
        <f>VLOOKUP($A29,'Return Data'!$B$7:$R$2292,4,0)</f>
        <v>47.623699999999999</v>
      </c>
      <c r="D29" s="65">
        <f>VLOOKUP($A29,'Return Data'!$B$7:$R$2292,9,0)</f>
        <v>-0.8246</v>
      </c>
      <c r="E29" s="66">
        <f t="shared" si="1"/>
        <v>30</v>
      </c>
      <c r="F29" s="65">
        <f>VLOOKUP($A29,'Return Data'!$B$7:$R$2292,10,0)</f>
        <v>5.0537000000000001</v>
      </c>
      <c r="G29" s="66">
        <f t="shared" si="2"/>
        <v>28</v>
      </c>
      <c r="H29" s="65">
        <f>VLOOKUP($A29,'Return Data'!$B$7:$R$2292,11,0)</f>
        <v>3.9144999999999999</v>
      </c>
      <c r="I29" s="66">
        <f t="shared" si="3"/>
        <v>28</v>
      </c>
      <c r="J29" s="65">
        <f>VLOOKUP($A29,'Return Data'!$B$7:$R$2292,12,0)</f>
        <v>2.1372</v>
      </c>
      <c r="K29" s="66">
        <f t="shared" si="8"/>
        <v>24</v>
      </c>
      <c r="L29" s="65">
        <f>VLOOKUP($A29,'Return Data'!$B$7:$R$2292,13,0)</f>
        <v>3.1295999999999999</v>
      </c>
      <c r="M29" s="66">
        <f t="shared" si="9"/>
        <v>21</v>
      </c>
      <c r="N29" s="65">
        <f>VLOOKUP($A29,'Return Data'!$B$7:$R$2292,17,0)</f>
        <v>6.2804000000000002</v>
      </c>
      <c r="O29" s="66">
        <f t="shared" si="10"/>
        <v>20</v>
      </c>
      <c r="P29" s="65">
        <f>VLOOKUP($A29,'Return Data'!$B$7:$R$2292,14,0)</f>
        <v>7.5080999999999998</v>
      </c>
      <c r="Q29" s="66">
        <f t="shared" si="11"/>
        <v>18</v>
      </c>
      <c r="R29" s="65">
        <f>VLOOKUP($A29,'Return Data'!$B$7:$R$2292,16,0)</f>
        <v>7.6768000000000001</v>
      </c>
      <c r="S29" s="67">
        <f t="shared" si="0"/>
        <v>20</v>
      </c>
    </row>
    <row r="30" spans="1:19" x14ac:dyDescent="0.3">
      <c r="A30" s="82" t="s">
        <v>1124</v>
      </c>
      <c r="B30" s="64">
        <f>VLOOKUP($A30,'Return Data'!$B$7:$R$2292,3,0)</f>
        <v>44482</v>
      </c>
      <c r="C30" s="65">
        <f>VLOOKUP($A30,'Return Data'!$B$7:$R$2292,4,0)</f>
        <v>35.280299999999997</v>
      </c>
      <c r="D30" s="65">
        <f>VLOOKUP($A30,'Return Data'!$B$7:$R$2292,9,0)</f>
        <v>0.89039999999999997</v>
      </c>
      <c r="E30" s="66">
        <f t="shared" si="1"/>
        <v>22</v>
      </c>
      <c r="F30" s="65">
        <f>VLOOKUP($A30,'Return Data'!$B$7:$R$2292,10,0)</f>
        <v>6.8697999999999997</v>
      </c>
      <c r="G30" s="66">
        <f t="shared" si="2"/>
        <v>18</v>
      </c>
      <c r="H30" s="65">
        <f>VLOOKUP($A30,'Return Data'!$B$7:$R$2292,11,0)</f>
        <v>4.8996000000000004</v>
      </c>
      <c r="I30" s="66">
        <f t="shared" si="3"/>
        <v>23</v>
      </c>
      <c r="J30" s="65">
        <f>VLOOKUP($A30,'Return Data'!$B$7:$R$2292,12,0)</f>
        <v>1.9498</v>
      </c>
      <c r="K30" s="66">
        <f t="shared" si="8"/>
        <v>26</v>
      </c>
      <c r="L30" s="65">
        <f>VLOOKUP($A30,'Return Data'!$B$7:$R$2292,13,0)</f>
        <v>2.8058999999999998</v>
      </c>
      <c r="M30" s="66">
        <f t="shared" si="9"/>
        <v>23</v>
      </c>
      <c r="N30" s="65">
        <f>VLOOKUP($A30,'Return Data'!$B$7:$R$2292,17,0)</f>
        <v>5.7591999999999999</v>
      </c>
      <c r="O30" s="66">
        <f t="shared" si="10"/>
        <v>21</v>
      </c>
      <c r="P30" s="65">
        <f>VLOOKUP($A30,'Return Data'!$B$7:$R$2292,14,0)</f>
        <v>8.2150999999999996</v>
      </c>
      <c r="Q30" s="66">
        <f t="shared" si="11"/>
        <v>13</v>
      </c>
      <c r="R30" s="65">
        <f>VLOOKUP($A30,'Return Data'!$B$7:$R$2292,16,0)</f>
        <v>6.9151999999999996</v>
      </c>
      <c r="S30" s="67">
        <f t="shared" si="0"/>
        <v>26</v>
      </c>
    </row>
    <row r="31" spans="1:19" x14ac:dyDescent="0.3">
      <c r="A31" s="82" t="s">
        <v>1126</v>
      </c>
      <c r="B31" s="64">
        <f>VLOOKUP($A31,'Return Data'!$B$7:$R$2292,3,0)</f>
        <v>44482</v>
      </c>
      <c r="C31" s="65">
        <f>VLOOKUP($A31,'Return Data'!$B$7:$R$2292,4,0)</f>
        <v>31.719100000000001</v>
      </c>
      <c r="D31" s="65">
        <f>VLOOKUP($A31,'Return Data'!$B$7:$R$2292,9,0)</f>
        <v>-0.29909999999999998</v>
      </c>
      <c r="E31" s="66">
        <f t="shared" si="1"/>
        <v>29</v>
      </c>
      <c r="F31" s="65">
        <f>VLOOKUP($A31,'Return Data'!$B$7:$R$2292,10,0)</f>
        <v>5.7057000000000002</v>
      </c>
      <c r="G31" s="66">
        <f t="shared" si="2"/>
        <v>23</v>
      </c>
      <c r="H31" s="65">
        <f>VLOOKUP($A31,'Return Data'!$B$7:$R$2292,11,0)</f>
        <v>4.5491999999999999</v>
      </c>
      <c r="I31" s="66">
        <f t="shared" si="3"/>
        <v>24</v>
      </c>
      <c r="J31" s="65">
        <f>VLOOKUP($A31,'Return Data'!$B$7:$R$2292,12,0)</f>
        <v>3.157</v>
      </c>
      <c r="K31" s="66">
        <f t="shared" si="8"/>
        <v>17</v>
      </c>
      <c r="L31" s="65">
        <f>VLOOKUP($A31,'Return Data'!$B$7:$R$2292,13,0)</f>
        <v>3.8414999999999999</v>
      </c>
      <c r="M31" s="66">
        <f t="shared" si="9"/>
        <v>18</v>
      </c>
      <c r="N31" s="65">
        <f>VLOOKUP($A31,'Return Data'!$B$7:$R$2292,17,0)</f>
        <v>7.9577</v>
      </c>
      <c r="O31" s="66">
        <f t="shared" si="10"/>
        <v>9</v>
      </c>
      <c r="P31" s="65">
        <f>VLOOKUP($A31,'Return Data'!$B$7:$R$2292,14,0)</f>
        <v>9.1414000000000009</v>
      </c>
      <c r="Q31" s="66">
        <f t="shared" si="11"/>
        <v>7</v>
      </c>
      <c r="R31" s="65">
        <f>VLOOKUP($A31,'Return Data'!$B$7:$R$2292,16,0)</f>
        <v>9.1664999999999992</v>
      </c>
      <c r="S31" s="67">
        <f t="shared" si="0"/>
        <v>4</v>
      </c>
    </row>
    <row r="32" spans="1:19" x14ac:dyDescent="0.3">
      <c r="A32" s="82" t="s">
        <v>1129</v>
      </c>
      <c r="B32" s="64">
        <f>VLOOKUP($A32,'Return Data'!$B$7:$R$2292,3,0)</f>
        <v>44482</v>
      </c>
      <c r="C32" s="65">
        <f>VLOOKUP($A32,'Return Data'!$B$7:$R$2292,4,0)</f>
        <v>54.382599999999996</v>
      </c>
      <c r="D32" s="65">
        <f>VLOOKUP($A32,'Return Data'!$B$7:$R$2292,9,0)</f>
        <v>1.9024000000000001</v>
      </c>
      <c r="E32" s="66">
        <f t="shared" si="1"/>
        <v>19</v>
      </c>
      <c r="F32" s="65">
        <f>VLOOKUP($A32,'Return Data'!$B$7:$R$2292,10,0)</f>
        <v>5.4512999999999998</v>
      </c>
      <c r="G32" s="66">
        <f t="shared" si="2"/>
        <v>25</v>
      </c>
      <c r="H32" s="65">
        <f>VLOOKUP($A32,'Return Data'!$B$7:$R$2292,11,0)</f>
        <v>5.1337000000000002</v>
      </c>
      <c r="I32" s="66">
        <f t="shared" si="3"/>
        <v>21</v>
      </c>
      <c r="J32" s="65">
        <f>VLOOKUP($A32,'Return Data'!$B$7:$R$2292,12,0)</f>
        <v>1.8049999999999999</v>
      </c>
      <c r="K32" s="66">
        <f t="shared" si="8"/>
        <v>28</v>
      </c>
      <c r="L32" s="65">
        <f>VLOOKUP($A32,'Return Data'!$B$7:$R$2292,13,0)</f>
        <v>2.6194999999999999</v>
      </c>
      <c r="M32" s="66">
        <f t="shared" si="9"/>
        <v>27</v>
      </c>
      <c r="N32" s="65">
        <f>VLOOKUP($A32,'Return Data'!$B$7:$R$2292,17,0)</f>
        <v>6.8647</v>
      </c>
      <c r="O32" s="66">
        <f t="shared" si="10"/>
        <v>16</v>
      </c>
      <c r="P32" s="65">
        <f>VLOOKUP($A32,'Return Data'!$B$7:$R$2292,14,0)</f>
        <v>9.1272000000000002</v>
      </c>
      <c r="Q32" s="66">
        <f t="shared" si="11"/>
        <v>8</v>
      </c>
      <c r="R32" s="65">
        <f>VLOOKUP($A32,'Return Data'!$B$7:$R$2292,16,0)</f>
        <v>8.2901000000000007</v>
      </c>
      <c r="S32" s="67">
        <f t="shared" si="0"/>
        <v>10</v>
      </c>
    </row>
    <row r="33" spans="1:19" x14ac:dyDescent="0.3">
      <c r="A33" s="82" t="s">
        <v>1130</v>
      </c>
      <c r="B33" s="64">
        <f>VLOOKUP($A33,'Return Data'!$B$7:$R$2292,3,0)</f>
        <v>44482</v>
      </c>
      <c r="C33" s="65">
        <f>VLOOKUP($A33,'Return Data'!$B$7:$R$2292,4,0)</f>
        <v>50.913899999999998</v>
      </c>
      <c r="D33" s="65">
        <f>VLOOKUP($A33,'Return Data'!$B$7:$R$2292,9,0)</f>
        <v>0.66469999999999996</v>
      </c>
      <c r="E33" s="66">
        <f t="shared" si="1"/>
        <v>25</v>
      </c>
      <c r="F33" s="65">
        <f>VLOOKUP($A33,'Return Data'!$B$7:$R$2292,10,0)</f>
        <v>6.0537000000000001</v>
      </c>
      <c r="G33" s="66">
        <f t="shared" si="2"/>
        <v>20</v>
      </c>
      <c r="H33" s="65">
        <f>VLOOKUP($A33,'Return Data'!$B$7:$R$2292,11,0)</f>
        <v>4.9170999999999996</v>
      </c>
      <c r="I33" s="66">
        <f t="shared" si="3"/>
        <v>22</v>
      </c>
      <c r="J33" s="65">
        <f>VLOOKUP($A33,'Return Data'!$B$7:$R$2292,12,0)</f>
        <v>1.9432</v>
      </c>
      <c r="K33" s="66">
        <f t="shared" si="8"/>
        <v>27</v>
      </c>
      <c r="L33" s="65">
        <f>VLOOKUP($A33,'Return Data'!$B$7:$R$2292,13,0)</f>
        <v>2.1318999999999999</v>
      </c>
      <c r="M33" s="66">
        <f t="shared" si="9"/>
        <v>29</v>
      </c>
      <c r="N33" s="65">
        <f>VLOOKUP($A33,'Return Data'!$B$7:$R$2292,17,0)</f>
        <v>3.9878</v>
      </c>
      <c r="O33" s="66">
        <f t="shared" si="10"/>
        <v>28</v>
      </c>
      <c r="P33" s="65">
        <f>VLOOKUP($A33,'Return Data'!$B$7:$R$2292,14,0)</f>
        <v>2.0979999999999999</v>
      </c>
      <c r="Q33" s="66">
        <f t="shared" si="11"/>
        <v>27</v>
      </c>
      <c r="R33" s="65">
        <f>VLOOKUP($A33,'Return Data'!$B$7:$R$2292,16,0)</f>
        <v>6.2816999999999998</v>
      </c>
      <c r="S33" s="67">
        <f t="shared" si="0"/>
        <v>27</v>
      </c>
    </row>
    <row r="34" spans="1:19" x14ac:dyDescent="0.3">
      <c r="A34" s="82" t="s">
        <v>1133</v>
      </c>
      <c r="B34" s="64">
        <f>VLOOKUP($A34,'Return Data'!$B$7:$R$2292,3,0)</f>
        <v>44482</v>
      </c>
      <c r="C34" s="65">
        <f>VLOOKUP($A34,'Return Data'!$B$7:$R$2292,4,0)</f>
        <v>62.594499999999996</v>
      </c>
      <c r="D34" s="65">
        <f>VLOOKUP($A34,'Return Data'!$B$7:$R$2292,9,0)</f>
        <v>5.5492999999999997</v>
      </c>
      <c r="E34" s="66">
        <f t="shared" si="1"/>
        <v>8</v>
      </c>
      <c r="F34" s="65">
        <f>VLOOKUP($A34,'Return Data'!$B$7:$R$2292,10,0)</f>
        <v>9.3320000000000007</v>
      </c>
      <c r="G34" s="66">
        <f t="shared" si="2"/>
        <v>8</v>
      </c>
      <c r="H34" s="65">
        <f>VLOOKUP($A34,'Return Data'!$B$7:$R$2292,11,0)</f>
        <v>6.9173999999999998</v>
      </c>
      <c r="I34" s="66">
        <f t="shared" si="3"/>
        <v>12</v>
      </c>
      <c r="J34" s="65">
        <f>VLOOKUP($A34,'Return Data'!$B$7:$R$2292,12,0)</f>
        <v>2.8262999999999998</v>
      </c>
      <c r="K34" s="66">
        <f t="shared" si="8"/>
        <v>19</v>
      </c>
      <c r="L34" s="65">
        <f>VLOOKUP($A34,'Return Data'!$B$7:$R$2292,13,0)</f>
        <v>4.7765000000000004</v>
      </c>
      <c r="M34" s="66">
        <f t="shared" si="9"/>
        <v>16</v>
      </c>
      <c r="N34" s="65">
        <f>VLOOKUP($A34,'Return Data'!$B$7:$R$2292,17,0)</f>
        <v>7.9543999999999997</v>
      </c>
      <c r="O34" s="66">
        <f t="shared" si="10"/>
        <v>10</v>
      </c>
      <c r="P34" s="65">
        <f>VLOOKUP($A34,'Return Data'!$B$7:$R$2292,14,0)</f>
        <v>9.2558000000000007</v>
      </c>
      <c r="Q34" s="66">
        <f t="shared" si="11"/>
        <v>5</v>
      </c>
      <c r="R34" s="65">
        <f>VLOOKUP($A34,'Return Data'!$B$7:$R$2292,16,0)</f>
        <v>8.7361000000000004</v>
      </c>
      <c r="S34" s="67">
        <f t="shared" si="0"/>
        <v>6</v>
      </c>
    </row>
    <row r="35" spans="1:19" x14ac:dyDescent="0.3">
      <c r="A35" s="82" t="s">
        <v>1134</v>
      </c>
      <c r="B35" s="64">
        <f>VLOOKUP($A35,'Return Data'!$B$7:$R$2292,3,0)</f>
        <v>44482</v>
      </c>
      <c r="C35" s="65">
        <f>VLOOKUP($A35,'Return Data'!$B$7:$R$2292,4,0)</f>
        <v>57.8033</v>
      </c>
      <c r="D35" s="65">
        <f>VLOOKUP($A35,'Return Data'!$B$7:$R$2292,9,0)</f>
        <v>-8.2100000000000006E-2</v>
      </c>
      <c r="E35" s="66">
        <f t="shared" si="1"/>
        <v>28</v>
      </c>
      <c r="F35" s="65">
        <f>VLOOKUP($A35,'Return Data'!$B$7:$R$2292,10,0)</f>
        <v>3.1951000000000001</v>
      </c>
      <c r="G35" s="66">
        <f t="shared" si="2"/>
        <v>34</v>
      </c>
      <c r="H35" s="65">
        <f>VLOOKUP($A35,'Return Data'!$B$7:$R$2292,11,0)</f>
        <v>3.1375000000000002</v>
      </c>
      <c r="I35" s="66">
        <f t="shared" si="3"/>
        <v>32</v>
      </c>
      <c r="J35" s="65">
        <f>VLOOKUP($A35,'Return Data'!$B$7:$R$2292,12,0)</f>
        <v>1.7927</v>
      </c>
      <c r="K35" s="66">
        <f t="shared" si="8"/>
        <v>29</v>
      </c>
      <c r="L35" s="65">
        <f>VLOOKUP($A35,'Return Data'!$B$7:$R$2292,13,0)</f>
        <v>2.105</v>
      </c>
      <c r="M35" s="66">
        <f t="shared" si="9"/>
        <v>30</v>
      </c>
      <c r="N35" s="65">
        <f>VLOOKUP($A35,'Return Data'!$B$7:$R$2292,17,0)</f>
        <v>5.6044</v>
      </c>
      <c r="O35" s="66">
        <f t="shared" si="10"/>
        <v>22</v>
      </c>
      <c r="P35" s="65">
        <f>VLOOKUP($A35,'Return Data'!$B$7:$R$2292,14,0)</f>
        <v>7.7195999999999998</v>
      </c>
      <c r="Q35" s="66">
        <f t="shared" si="11"/>
        <v>17</v>
      </c>
      <c r="R35" s="65">
        <f>VLOOKUP($A35,'Return Data'!$B$7:$R$2292,16,0)</f>
        <v>8.0449000000000002</v>
      </c>
      <c r="S35" s="67">
        <f t="shared" si="0"/>
        <v>13</v>
      </c>
    </row>
    <row r="36" spans="1:19" x14ac:dyDescent="0.3">
      <c r="A36" s="82" t="s">
        <v>1136</v>
      </c>
      <c r="B36" s="64">
        <f>VLOOKUP($A36,'Return Data'!$B$7:$R$2292,3,0)</f>
        <v>44482</v>
      </c>
      <c r="C36" s="65">
        <f>VLOOKUP($A36,'Return Data'!$B$7:$R$2292,4,0)</f>
        <v>72.316599999999994</v>
      </c>
      <c r="D36" s="65">
        <f>VLOOKUP($A36,'Return Data'!$B$7:$R$2292,9,0)</f>
        <v>0.2676</v>
      </c>
      <c r="E36" s="66">
        <f t="shared" si="1"/>
        <v>27</v>
      </c>
      <c r="F36" s="65">
        <f>VLOOKUP($A36,'Return Data'!$B$7:$R$2292,10,0)</f>
        <v>7.3990999999999998</v>
      </c>
      <c r="G36" s="66">
        <f t="shared" si="2"/>
        <v>13</v>
      </c>
      <c r="H36" s="65">
        <f>VLOOKUP($A36,'Return Data'!$B$7:$R$2292,11,0)</f>
        <v>4.1923000000000004</v>
      </c>
      <c r="I36" s="66">
        <f t="shared" si="3"/>
        <v>26</v>
      </c>
      <c r="J36" s="65">
        <f>VLOOKUP($A36,'Return Data'!$B$7:$R$2292,12,0)</f>
        <v>2.1865000000000001</v>
      </c>
      <c r="K36" s="66">
        <f t="shared" si="8"/>
        <v>23</v>
      </c>
      <c r="L36" s="65">
        <f>VLOOKUP($A36,'Return Data'!$B$7:$R$2292,13,0)</f>
        <v>2.6817000000000002</v>
      </c>
      <c r="M36" s="66">
        <f t="shared" si="9"/>
        <v>25</v>
      </c>
      <c r="N36" s="65">
        <f>VLOOKUP($A36,'Return Data'!$B$7:$R$2292,17,0)</f>
        <v>6.5087999999999999</v>
      </c>
      <c r="O36" s="66">
        <f t="shared" si="10"/>
        <v>17</v>
      </c>
      <c r="P36" s="65">
        <f>VLOOKUP($A36,'Return Data'!$B$7:$R$2292,14,0)</f>
        <v>9.1422000000000008</v>
      </c>
      <c r="Q36" s="66">
        <f t="shared" si="11"/>
        <v>6</v>
      </c>
      <c r="R36" s="65">
        <f>VLOOKUP($A36,'Return Data'!$B$7:$R$2292,16,0)</f>
        <v>8.6829999999999998</v>
      </c>
      <c r="S36" s="67">
        <f t="shared" si="0"/>
        <v>7</v>
      </c>
    </row>
    <row r="37" spans="1:19" x14ac:dyDescent="0.3">
      <c r="A37" s="82" t="s">
        <v>1139</v>
      </c>
      <c r="B37" s="64">
        <f>VLOOKUP($A37,'Return Data'!$B$7:$R$2292,3,0)</f>
        <v>44482</v>
      </c>
      <c r="C37" s="65">
        <f>VLOOKUP($A37,'Return Data'!$B$7:$R$2292,4,0)</f>
        <v>56.496699999999997</v>
      </c>
      <c r="D37" s="65">
        <f>VLOOKUP($A37,'Return Data'!$B$7:$R$2292,9,0)</f>
        <v>0.99360000000000004</v>
      </c>
      <c r="E37" s="66">
        <f t="shared" si="1"/>
        <v>21</v>
      </c>
      <c r="F37" s="65">
        <f>VLOOKUP($A37,'Return Data'!$B$7:$R$2292,10,0)</f>
        <v>5.8423999999999996</v>
      </c>
      <c r="G37" s="66">
        <f t="shared" si="2"/>
        <v>21</v>
      </c>
      <c r="H37" s="65">
        <f>VLOOKUP($A37,'Return Data'!$B$7:$R$2292,11,0)</f>
        <v>5.6085000000000003</v>
      </c>
      <c r="I37" s="66">
        <f t="shared" si="3"/>
        <v>19</v>
      </c>
      <c r="J37" s="65">
        <f>VLOOKUP($A37,'Return Data'!$B$7:$R$2292,12,0)</f>
        <v>4.2186000000000003</v>
      </c>
      <c r="K37" s="66">
        <f t="shared" si="8"/>
        <v>15</v>
      </c>
      <c r="L37" s="65">
        <f>VLOOKUP($A37,'Return Data'!$B$7:$R$2292,13,0)</f>
        <v>4.8076999999999996</v>
      </c>
      <c r="M37" s="66">
        <f t="shared" si="9"/>
        <v>15</v>
      </c>
      <c r="N37" s="65">
        <f>VLOOKUP($A37,'Return Data'!$B$7:$R$2292,17,0)</f>
        <v>8.9518000000000004</v>
      </c>
      <c r="O37" s="66">
        <f t="shared" si="10"/>
        <v>2</v>
      </c>
      <c r="P37" s="65">
        <f>VLOOKUP($A37,'Return Data'!$B$7:$R$2292,14,0)</f>
        <v>9.7579999999999991</v>
      </c>
      <c r="Q37" s="66">
        <f t="shared" si="11"/>
        <v>2</v>
      </c>
      <c r="R37" s="65">
        <f>VLOOKUP($A37,'Return Data'!$B$7:$R$2292,16,0)</f>
        <v>7.8276000000000003</v>
      </c>
      <c r="S37" s="67">
        <f t="shared" si="0"/>
        <v>18</v>
      </c>
    </row>
    <row r="38" spans="1:19" x14ac:dyDescent="0.3">
      <c r="A38" s="82" t="s">
        <v>1141</v>
      </c>
      <c r="B38" s="64">
        <f>VLOOKUP($A38,'Return Data'!$B$7:$R$2292,3,0)</f>
        <v>44482</v>
      </c>
      <c r="C38" s="65">
        <f>VLOOKUP($A38,'Return Data'!$B$7:$R$2292,4,0)</f>
        <v>66.395300000000006</v>
      </c>
      <c r="D38" s="65">
        <f>VLOOKUP($A38,'Return Data'!$B$7:$R$2292,9,0)</f>
        <v>-1.2430000000000001</v>
      </c>
      <c r="E38" s="66">
        <f t="shared" si="1"/>
        <v>31</v>
      </c>
      <c r="F38" s="65">
        <f>VLOOKUP($A38,'Return Data'!$B$7:$R$2292,10,0)</f>
        <v>4.7473999999999998</v>
      </c>
      <c r="G38" s="66">
        <f t="shared" si="2"/>
        <v>30</v>
      </c>
      <c r="H38" s="65">
        <f>VLOOKUP($A38,'Return Data'!$B$7:$R$2292,11,0)</f>
        <v>3.3653</v>
      </c>
      <c r="I38" s="66">
        <f t="shared" si="3"/>
        <v>31</v>
      </c>
      <c r="J38" s="65">
        <f>VLOOKUP($A38,'Return Data'!$B$7:$R$2292,12,0)</f>
        <v>1.9936</v>
      </c>
      <c r="K38" s="66">
        <f t="shared" si="8"/>
        <v>25</v>
      </c>
      <c r="L38" s="65">
        <f>VLOOKUP($A38,'Return Data'!$B$7:$R$2292,13,0)</f>
        <v>2.9819</v>
      </c>
      <c r="M38" s="66">
        <f t="shared" si="9"/>
        <v>22</v>
      </c>
      <c r="N38" s="65">
        <f>VLOOKUP($A38,'Return Data'!$B$7:$R$2292,17,0)</f>
        <v>7.4931000000000001</v>
      </c>
      <c r="O38" s="66">
        <f t="shared" si="10"/>
        <v>11</v>
      </c>
      <c r="P38" s="65">
        <f>VLOOKUP($A38,'Return Data'!$B$7:$R$2292,14,0)</f>
        <v>8.2573000000000008</v>
      </c>
      <c r="Q38" s="66">
        <f t="shared" si="11"/>
        <v>12</v>
      </c>
      <c r="R38" s="65">
        <f>VLOOKUP($A38,'Return Data'!$B$7:$R$2292,16,0)</f>
        <v>8.0410000000000004</v>
      </c>
      <c r="S38" s="67">
        <f t="shared" si="0"/>
        <v>14</v>
      </c>
    </row>
    <row r="39" spans="1:19" x14ac:dyDescent="0.3">
      <c r="A39" s="82" t="s">
        <v>1143</v>
      </c>
      <c r="B39" s="64">
        <f>VLOOKUP($A39,'Return Data'!$B$7:$R$2292,3,0)</f>
        <v>44482</v>
      </c>
      <c r="C39" s="65">
        <f>VLOOKUP($A39,'Return Data'!$B$7:$R$2292,4,0)</f>
        <v>1.6959</v>
      </c>
      <c r="D39" s="65">
        <f>VLOOKUP($A39,'Return Data'!$B$7:$R$2292,9,0)</f>
        <v>10.7112</v>
      </c>
      <c r="E39" s="66">
        <f t="shared" si="1"/>
        <v>6</v>
      </c>
      <c r="F39" s="65">
        <f>VLOOKUP($A39,'Return Data'!$B$7:$R$2292,10,0)</f>
        <v>10.888299999999999</v>
      </c>
      <c r="G39" s="66">
        <f t="shared" si="2"/>
        <v>6</v>
      </c>
      <c r="H39" s="65">
        <f>VLOOKUP($A39,'Return Data'!$B$7:$R$2292,11,0)</f>
        <v>11.195600000000001</v>
      </c>
      <c r="I39" s="66">
        <f t="shared" si="3"/>
        <v>6</v>
      </c>
      <c r="J39" s="65"/>
      <c r="K39" s="66"/>
      <c r="L39" s="65"/>
      <c r="M39" s="66"/>
      <c r="N39" s="65"/>
      <c r="O39" s="66"/>
      <c r="P39" s="65"/>
      <c r="Q39" s="66"/>
      <c r="R39" s="65">
        <f>VLOOKUP($A39,'Return Data'!$B$7:$R$2292,16,0)</f>
        <v>-6.9913999999999996</v>
      </c>
      <c r="S39" s="67">
        <f t="shared" si="0"/>
        <v>32</v>
      </c>
    </row>
    <row r="40" spans="1:19" x14ac:dyDescent="0.3">
      <c r="A40" s="82" t="s">
        <v>1145</v>
      </c>
      <c r="B40" s="64">
        <f>VLOOKUP($A40,'Return Data'!$B$7:$R$2292,3,0)</f>
        <v>44482</v>
      </c>
      <c r="C40" s="65">
        <f>VLOOKUP($A40,'Return Data'!$B$7:$R$2292,4,0)</f>
        <v>55.265000000000001</v>
      </c>
      <c r="D40" s="65">
        <f>VLOOKUP($A40,'Return Data'!$B$7:$R$2292,9,0)</f>
        <v>91.054199999999994</v>
      </c>
      <c r="E40" s="66">
        <f t="shared" si="1"/>
        <v>2</v>
      </c>
      <c r="F40" s="65">
        <f>VLOOKUP($A40,'Return Data'!$B$7:$R$2292,10,0)</f>
        <v>33.744700000000002</v>
      </c>
      <c r="G40" s="66">
        <f t="shared" si="2"/>
        <v>2</v>
      </c>
      <c r="H40" s="65">
        <f>VLOOKUP($A40,'Return Data'!$B$7:$R$2292,11,0)</f>
        <v>18.397200000000002</v>
      </c>
      <c r="I40" s="66">
        <f t="shared" si="3"/>
        <v>3</v>
      </c>
      <c r="J40" s="65">
        <f>VLOOKUP($A40,'Return Data'!$B$7:$R$2292,12,0)</f>
        <v>12.2738</v>
      </c>
      <c r="K40" s="66">
        <f>RANK(J40,J$8:J$42,0)</f>
        <v>4</v>
      </c>
      <c r="L40" s="65">
        <f>VLOOKUP($A40,'Return Data'!$B$7:$R$2292,13,0)</f>
        <v>10.007</v>
      </c>
      <c r="M40" s="66">
        <f>RANK(L40,L$8:L$42,0)</f>
        <v>4</v>
      </c>
      <c r="N40" s="65">
        <f>VLOOKUP($A40,'Return Data'!$B$7:$R$2292,17,0)</f>
        <v>5.0048000000000004</v>
      </c>
      <c r="O40" s="66">
        <f>RANK(N40,N$8:N$42,0)</f>
        <v>24</v>
      </c>
      <c r="P40" s="65">
        <f>VLOOKUP($A40,'Return Data'!$B$7:$R$2292,14,0)</f>
        <v>1.9179999999999999</v>
      </c>
      <c r="Q40" s="66">
        <f>RANK(P40,P$8:P$42,0)</f>
        <v>28</v>
      </c>
      <c r="R40" s="65">
        <f>VLOOKUP($A40,'Return Data'!$B$7:$R$2292,16,0)</f>
        <v>7.5995999999999997</v>
      </c>
      <c r="S40" s="67">
        <f t="shared" si="0"/>
        <v>22</v>
      </c>
    </row>
    <row r="41" spans="1:19" x14ac:dyDescent="0.3">
      <c r="A41" s="82" t="s">
        <v>1006</v>
      </c>
      <c r="B41" s="64">
        <f>VLOOKUP($A41,'Return Data'!$B$7:$R$2292,3,0)</f>
        <v>44482</v>
      </c>
      <c r="C41" s="65">
        <f>VLOOKUP($A41,'Return Data'!$B$7:$R$2292,4,0)</f>
        <v>71.847700000000003</v>
      </c>
      <c r="D41" s="65">
        <f>VLOOKUP($A41,'Return Data'!$B$7:$R$2292,9,0)</f>
        <v>-6.9504000000000001</v>
      </c>
      <c r="E41" s="66">
        <f t="shared" si="1"/>
        <v>33</v>
      </c>
      <c r="F41" s="65">
        <f>VLOOKUP($A41,'Return Data'!$B$7:$R$2292,10,0)</f>
        <v>3.7644000000000002</v>
      </c>
      <c r="G41" s="66">
        <f t="shared" si="2"/>
        <v>33</v>
      </c>
      <c r="H41" s="65">
        <f>VLOOKUP($A41,'Return Data'!$B$7:$R$2292,11,0)</f>
        <v>1.7956000000000001</v>
      </c>
      <c r="I41" s="66">
        <f t="shared" si="3"/>
        <v>33</v>
      </c>
      <c r="J41" s="65">
        <f>VLOOKUP($A41,'Return Data'!$B$7:$R$2292,12,0)</f>
        <v>-5.8200000000000002E-2</v>
      </c>
      <c r="K41" s="66">
        <f>RANK(J41,J$8:J$42,0)</f>
        <v>30</v>
      </c>
      <c r="L41" s="65">
        <f>VLOOKUP($A41,'Return Data'!$B$7:$R$2292,13,0)</f>
        <v>1.0762</v>
      </c>
      <c r="M41" s="66">
        <f>RANK(L41,L$8:L$42,0)</f>
        <v>31</v>
      </c>
      <c r="N41" s="65">
        <f>VLOOKUP($A41,'Return Data'!$B$7:$R$2292,17,0)</f>
        <v>6.4656000000000002</v>
      </c>
      <c r="O41" s="66">
        <f>RANK(N41,N$8:N$42,0)</f>
        <v>18</v>
      </c>
      <c r="P41" s="65">
        <f>VLOOKUP($A41,'Return Data'!$B$7:$R$2292,14,0)</f>
        <v>9.3963000000000001</v>
      </c>
      <c r="Q41" s="66">
        <f>RANK(P41,P$8:P$42,0)</f>
        <v>4</v>
      </c>
      <c r="R41" s="65">
        <f>VLOOKUP($A41,'Return Data'!$B$7:$R$2292,16,0)</f>
        <v>8.84</v>
      </c>
      <c r="S41" s="67">
        <f t="shared" si="0"/>
        <v>5</v>
      </c>
    </row>
    <row r="42" spans="1:19" x14ac:dyDescent="0.3">
      <c r="A42" s="82" t="s">
        <v>1008</v>
      </c>
      <c r="B42" s="64">
        <f>VLOOKUP($A42,'Return Data'!$B$7:$R$2292,3,0)</f>
        <v>44482</v>
      </c>
      <c r="C42" s="65">
        <f>VLOOKUP($A42,'Return Data'!$B$7:$R$2292,4,0)</f>
        <v>13.867599999999999</v>
      </c>
      <c r="D42" s="65">
        <f>VLOOKUP($A42,'Return Data'!$B$7:$R$2292,9,0)</f>
        <v>-7.282</v>
      </c>
      <c r="E42" s="66">
        <f t="shared" si="1"/>
        <v>34</v>
      </c>
      <c r="F42" s="65">
        <f>VLOOKUP($A42,'Return Data'!$B$7:$R$2292,10,0)</f>
        <v>9.1344999999999992</v>
      </c>
      <c r="G42" s="66">
        <f t="shared" si="2"/>
        <v>9</v>
      </c>
      <c r="H42" s="65">
        <f>VLOOKUP($A42,'Return Data'!$B$7:$R$2292,11,0)</f>
        <v>0.50190000000000001</v>
      </c>
      <c r="I42" s="66">
        <f t="shared" si="3"/>
        <v>34</v>
      </c>
      <c r="J42" s="65">
        <f>VLOOKUP($A42,'Return Data'!$B$7:$R$2292,12,0)</f>
        <v>-1.4043000000000001</v>
      </c>
      <c r="K42" s="66">
        <f>RANK(J42,J$8:J$42,0)</f>
        <v>31</v>
      </c>
      <c r="L42" s="65">
        <f>VLOOKUP($A42,'Return Data'!$B$7:$R$2292,13,0)</f>
        <v>2.4596</v>
      </c>
      <c r="M42" s="66">
        <f>RANK(L42,L$8:L$42,0)</f>
        <v>28</v>
      </c>
      <c r="N42" s="65">
        <f>VLOOKUP($A42,'Return Data'!$B$7:$R$2292,17,0)</f>
        <v>7.0724999999999998</v>
      </c>
      <c r="O42" s="66">
        <f>RANK(N42,N$8:N$42,0)</f>
        <v>13</v>
      </c>
      <c r="P42" s="65"/>
      <c r="Q42" s="66"/>
      <c r="R42" s="65">
        <f>VLOOKUP($A42,'Return Data'!$B$7:$R$2292,16,0)</f>
        <v>10.502700000000001</v>
      </c>
      <c r="S42" s="67">
        <f t="shared" si="0"/>
        <v>2</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69.463438235294106</v>
      </c>
      <c r="E44" s="88"/>
      <c r="F44" s="89">
        <f>AVERAGE(F8:F42)</f>
        <v>28.518008823529414</v>
      </c>
      <c r="G44" s="88"/>
      <c r="H44" s="89">
        <f>AVERAGE(H8:H42)</f>
        <v>17.368620588235302</v>
      </c>
      <c r="I44" s="88"/>
      <c r="J44" s="89">
        <f>AVERAGE(J8:J42)</f>
        <v>12.344880645161293</v>
      </c>
      <c r="K44" s="88"/>
      <c r="L44" s="89">
        <f>AVERAGE(L8:L42)</f>
        <v>11.08531935483871</v>
      </c>
      <c r="M44" s="88"/>
      <c r="N44" s="89">
        <f>AVERAGE(N8:N42)</f>
        <v>6.3101499999999984</v>
      </c>
      <c r="O44" s="88"/>
      <c r="P44" s="89">
        <f>AVERAGE(P8:P42)</f>
        <v>6.718300000000001</v>
      </c>
      <c r="Q44" s="88"/>
      <c r="R44" s="89">
        <f>AVERAGE(R8:R42)</f>
        <v>6.2594399999999997</v>
      </c>
      <c r="S44" s="90"/>
    </row>
    <row r="45" spans="1:19" x14ac:dyDescent="0.3">
      <c r="A45" s="87" t="s">
        <v>28</v>
      </c>
      <c r="B45" s="88"/>
      <c r="C45" s="88"/>
      <c r="D45" s="89">
        <f>MIN(D8:D42)</f>
        <v>-7.282</v>
      </c>
      <c r="E45" s="88"/>
      <c r="F45" s="89">
        <f>MIN(F8:F42)</f>
        <v>3.1951000000000001</v>
      </c>
      <c r="G45" s="88"/>
      <c r="H45" s="89">
        <f>MIN(H8:H42)</f>
        <v>0.50190000000000001</v>
      </c>
      <c r="I45" s="88"/>
      <c r="J45" s="89">
        <f>MIN(J8:J42)</f>
        <v>-1.4043000000000001</v>
      </c>
      <c r="K45" s="88"/>
      <c r="L45" s="89">
        <f>MIN(L8:L42)</f>
        <v>1.0762</v>
      </c>
      <c r="M45" s="88"/>
      <c r="N45" s="89">
        <f>MIN(N8:N42)</f>
        <v>-5.6509999999999998</v>
      </c>
      <c r="O45" s="88"/>
      <c r="P45" s="89">
        <f>MIN(P8:P42)</f>
        <v>-4.1649000000000003</v>
      </c>
      <c r="Q45" s="88"/>
      <c r="R45" s="89">
        <f>MIN(R8:R42)</f>
        <v>-13.512700000000001</v>
      </c>
      <c r="S45" s="90"/>
    </row>
    <row r="46" spans="1:19" ht="15" thickBot="1" x14ac:dyDescent="0.35">
      <c r="A46" s="91" t="s">
        <v>29</v>
      </c>
      <c r="B46" s="92"/>
      <c r="C46" s="92"/>
      <c r="D46" s="93">
        <f>MAX(D8:D42)</f>
        <v>2162.6703000000002</v>
      </c>
      <c r="E46" s="92"/>
      <c r="F46" s="93">
        <f>MAX(F8:F42)</f>
        <v>705.21860000000004</v>
      </c>
      <c r="G46" s="92"/>
      <c r="H46" s="93">
        <f>MAX(H8:H42)</f>
        <v>352.60930000000002</v>
      </c>
      <c r="I46" s="92"/>
      <c r="J46" s="93">
        <f>MAX(J8:J42)</f>
        <v>237.65610000000001</v>
      </c>
      <c r="K46" s="92"/>
      <c r="L46" s="93">
        <f>MAX(L8:L42)</f>
        <v>177.75370000000001</v>
      </c>
      <c r="M46" s="92"/>
      <c r="N46" s="93">
        <f>MAX(N8:N42)</f>
        <v>8.9803999999999995</v>
      </c>
      <c r="O46" s="92"/>
      <c r="P46" s="93">
        <f>MAX(P8:P42)</f>
        <v>9.8546999999999993</v>
      </c>
      <c r="Q46" s="92"/>
      <c r="R46" s="93">
        <f>MAX(R8:R42)</f>
        <v>24.372499999999999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Data'!$B$7:$R$2292,3,0)</f>
        <v>44482</v>
      </c>
      <c r="C8" s="65">
        <f>VLOOKUP($A8,'Return Data'!$B$7:$R$2292,4,0)</f>
        <v>379.61</v>
      </c>
      <c r="D8" s="65">
        <f>VLOOKUP($A8,'Return Data'!$B$7:$R$2292,10,0)</f>
        <v>14.3369</v>
      </c>
      <c r="E8" s="66">
        <f t="shared" ref="E8:E36" si="0">RANK(D8,D$8:D$36,0)</f>
        <v>13</v>
      </c>
      <c r="F8" s="65">
        <f>VLOOKUP($A8,'Return Data'!$B$7:$R$2292,11,0)</f>
        <v>27.381599999999999</v>
      </c>
      <c r="G8" s="66">
        <f t="shared" ref="G8:G36" si="1">RANK(F8,F$8:F$36,0)</f>
        <v>14</v>
      </c>
      <c r="H8" s="65">
        <f>VLOOKUP($A8,'Return Data'!$B$7:$R$2292,12,0)</f>
        <v>26.6676</v>
      </c>
      <c r="I8" s="66">
        <f t="shared" ref="I8:I36" si="2">RANK(H8,H$8:H$36,0)</f>
        <v>13</v>
      </c>
      <c r="J8" s="65">
        <f>VLOOKUP($A8,'Return Data'!$B$7:$R$2292,13,0)</f>
        <v>58.673299999999998</v>
      </c>
      <c r="K8" s="66">
        <f t="shared" ref="K8:K36" si="3">RANK(J8,J$8:J$36,0)</f>
        <v>8</v>
      </c>
      <c r="L8" s="65">
        <f>VLOOKUP($A8,'Return Data'!$B$7:$R$2292,17,0)</f>
        <v>28.436599999999999</v>
      </c>
      <c r="M8" s="66">
        <f t="shared" ref="M8:M36" si="4">RANK(L8,L$8:L$36,0)</f>
        <v>10</v>
      </c>
      <c r="N8" s="65">
        <f>VLOOKUP($A8,'Return Data'!$B$7:$R$2292,14,0)</f>
        <v>20.4329</v>
      </c>
      <c r="O8" s="66">
        <f t="shared" ref="O8:O26" si="5">RANK(N8,N$8:N$36,0)</f>
        <v>20</v>
      </c>
      <c r="P8" s="65">
        <f>VLOOKUP($A8,'Return Data'!$B$7:$R$2292,15,0)</f>
        <v>15.134600000000001</v>
      </c>
      <c r="Q8" s="66">
        <f t="shared" ref="Q8:Q26" si="6">RANK(P8,P$8:P$36,0)</f>
        <v>19</v>
      </c>
      <c r="R8" s="65">
        <f>VLOOKUP($A8,'Return Data'!$B$7:$R$2292,16,0)</f>
        <v>16.363800000000001</v>
      </c>
      <c r="S8" s="67">
        <f t="shared" ref="S8:S36" si="7">RANK(R8,R$8:R$36,0)</f>
        <v>11</v>
      </c>
    </row>
    <row r="9" spans="1:20" x14ac:dyDescent="0.3">
      <c r="A9" s="63" t="s">
        <v>950</v>
      </c>
      <c r="B9" s="64">
        <f>VLOOKUP($A9,'Return Data'!$B$7:$R$2292,3,0)</f>
        <v>44482</v>
      </c>
      <c r="C9" s="65">
        <f>VLOOKUP($A9,'Return Data'!$B$7:$R$2292,4,0)</f>
        <v>53.84</v>
      </c>
      <c r="D9" s="65">
        <f>VLOOKUP($A9,'Return Data'!$B$7:$R$2292,10,0)</f>
        <v>15.313800000000001</v>
      </c>
      <c r="E9" s="66">
        <f t="shared" si="0"/>
        <v>8</v>
      </c>
      <c r="F9" s="65">
        <f>VLOOKUP($A9,'Return Data'!$B$7:$R$2292,11,0)</f>
        <v>27.794899999999998</v>
      </c>
      <c r="G9" s="66">
        <f t="shared" si="1"/>
        <v>10</v>
      </c>
      <c r="H9" s="65">
        <f>VLOOKUP($A9,'Return Data'!$B$7:$R$2292,12,0)</f>
        <v>24.918800000000001</v>
      </c>
      <c r="I9" s="66">
        <f t="shared" si="2"/>
        <v>19</v>
      </c>
      <c r="J9" s="65">
        <f>VLOOKUP($A9,'Return Data'!$B$7:$R$2292,13,0)</f>
        <v>52.651000000000003</v>
      </c>
      <c r="K9" s="66">
        <f t="shared" si="3"/>
        <v>19</v>
      </c>
      <c r="L9" s="65">
        <f>VLOOKUP($A9,'Return Data'!$B$7:$R$2292,17,0)</f>
        <v>26.839600000000001</v>
      </c>
      <c r="M9" s="66">
        <f t="shared" si="4"/>
        <v>18</v>
      </c>
      <c r="N9" s="65">
        <f>VLOOKUP($A9,'Return Data'!$B$7:$R$2292,14,0)</f>
        <v>25.261500000000002</v>
      </c>
      <c r="O9" s="66">
        <f t="shared" si="5"/>
        <v>3</v>
      </c>
      <c r="P9" s="65">
        <f>VLOOKUP($A9,'Return Data'!$B$7:$R$2292,15,0)</f>
        <v>20.512599999999999</v>
      </c>
      <c r="Q9" s="66">
        <f t="shared" si="6"/>
        <v>1</v>
      </c>
      <c r="R9" s="65">
        <f>VLOOKUP($A9,'Return Data'!$B$7:$R$2292,16,0)</f>
        <v>18.43</v>
      </c>
      <c r="S9" s="67">
        <f t="shared" si="7"/>
        <v>3</v>
      </c>
    </row>
    <row r="10" spans="1:20" x14ac:dyDescent="0.3">
      <c r="A10" s="63" t="s">
        <v>953</v>
      </c>
      <c r="B10" s="64">
        <f>VLOOKUP($A10,'Return Data'!$B$7:$R$2292,3,0)</f>
        <v>44482</v>
      </c>
      <c r="C10" s="65">
        <f>VLOOKUP($A10,'Return Data'!$B$7:$R$2292,4,0)</f>
        <v>24.5</v>
      </c>
      <c r="D10" s="65">
        <f>VLOOKUP($A10,'Return Data'!$B$7:$R$2292,10,0)</f>
        <v>14.5931</v>
      </c>
      <c r="E10" s="66">
        <f t="shared" si="0"/>
        <v>9</v>
      </c>
      <c r="F10" s="65">
        <f>VLOOKUP($A10,'Return Data'!$B$7:$R$2292,11,0)</f>
        <v>26.680499999999999</v>
      </c>
      <c r="G10" s="66">
        <f t="shared" si="1"/>
        <v>16</v>
      </c>
      <c r="H10" s="65">
        <f>VLOOKUP($A10,'Return Data'!$B$7:$R$2292,12,0)</f>
        <v>24.365500000000001</v>
      </c>
      <c r="I10" s="66">
        <f t="shared" si="2"/>
        <v>21</v>
      </c>
      <c r="J10" s="65">
        <f>VLOOKUP($A10,'Return Data'!$B$7:$R$2292,13,0)</f>
        <v>54.379300000000001</v>
      </c>
      <c r="K10" s="66">
        <f t="shared" si="3"/>
        <v>16</v>
      </c>
      <c r="L10" s="65">
        <f>VLOOKUP($A10,'Return Data'!$B$7:$R$2292,17,0)</f>
        <v>27.462299999999999</v>
      </c>
      <c r="M10" s="66">
        <f t="shared" si="4"/>
        <v>15</v>
      </c>
      <c r="N10" s="65">
        <f>VLOOKUP($A10,'Return Data'!$B$7:$R$2292,14,0)</f>
        <v>21.4556</v>
      </c>
      <c r="O10" s="66">
        <f t="shared" si="5"/>
        <v>15</v>
      </c>
      <c r="P10" s="65">
        <f>VLOOKUP($A10,'Return Data'!$B$7:$R$2292,15,0)</f>
        <v>14.216100000000001</v>
      </c>
      <c r="Q10" s="66">
        <f t="shared" si="6"/>
        <v>24</v>
      </c>
      <c r="R10" s="65">
        <f>VLOOKUP($A10,'Return Data'!$B$7:$R$2292,16,0)</f>
        <v>13.6014</v>
      </c>
      <c r="S10" s="67">
        <f t="shared" si="7"/>
        <v>27</v>
      </c>
    </row>
    <row r="11" spans="1:20" x14ac:dyDescent="0.3">
      <c r="A11" s="63" t="s">
        <v>955</v>
      </c>
      <c r="B11" s="64">
        <f>VLOOKUP($A11,'Return Data'!$B$7:$R$2292,3,0)</f>
        <v>44482</v>
      </c>
      <c r="C11" s="65">
        <f>VLOOKUP($A11,'Return Data'!$B$7:$R$2292,4,0)</f>
        <v>160.6</v>
      </c>
      <c r="D11" s="65">
        <f>VLOOKUP($A11,'Return Data'!$B$7:$R$2292,10,0)</f>
        <v>14.2248</v>
      </c>
      <c r="E11" s="66">
        <f t="shared" si="0"/>
        <v>16</v>
      </c>
      <c r="F11" s="65">
        <f>VLOOKUP($A11,'Return Data'!$B$7:$R$2292,11,0)</f>
        <v>26.03</v>
      </c>
      <c r="G11" s="66">
        <f t="shared" si="1"/>
        <v>18</v>
      </c>
      <c r="H11" s="65">
        <f>VLOOKUP($A11,'Return Data'!$B$7:$R$2292,12,0)</f>
        <v>23.576499999999999</v>
      </c>
      <c r="I11" s="66">
        <f t="shared" si="2"/>
        <v>25</v>
      </c>
      <c r="J11" s="65">
        <f>VLOOKUP($A11,'Return Data'!$B$7:$R$2292,13,0)</f>
        <v>51.124499999999998</v>
      </c>
      <c r="K11" s="66">
        <f t="shared" si="3"/>
        <v>22</v>
      </c>
      <c r="L11" s="65">
        <f>VLOOKUP($A11,'Return Data'!$B$7:$R$2292,17,0)</f>
        <v>26.429099999999998</v>
      </c>
      <c r="M11" s="66">
        <f t="shared" si="4"/>
        <v>23</v>
      </c>
      <c r="N11" s="65">
        <f>VLOOKUP($A11,'Return Data'!$B$7:$R$2292,14,0)</f>
        <v>23.942900000000002</v>
      </c>
      <c r="O11" s="66">
        <f t="shared" si="5"/>
        <v>5</v>
      </c>
      <c r="P11" s="65">
        <f>VLOOKUP($A11,'Return Data'!$B$7:$R$2292,15,0)</f>
        <v>17.121700000000001</v>
      </c>
      <c r="Q11" s="66">
        <f t="shared" si="6"/>
        <v>5</v>
      </c>
      <c r="R11" s="65">
        <f>VLOOKUP($A11,'Return Data'!$B$7:$R$2292,16,0)</f>
        <v>17.156400000000001</v>
      </c>
      <c r="S11" s="67">
        <f t="shared" si="7"/>
        <v>5</v>
      </c>
    </row>
    <row r="12" spans="1:20" x14ac:dyDescent="0.3">
      <c r="A12" s="63" t="s">
        <v>956</v>
      </c>
      <c r="B12" s="64">
        <f>VLOOKUP($A12,'Return Data'!$B$7:$R$2292,3,0)</f>
        <v>44482</v>
      </c>
      <c r="C12" s="65">
        <f>VLOOKUP($A12,'Return Data'!$B$7:$R$2292,4,0)</f>
        <v>47.63</v>
      </c>
      <c r="D12" s="65">
        <f>VLOOKUP($A12,'Return Data'!$B$7:$R$2292,10,0)</f>
        <v>13.5129</v>
      </c>
      <c r="E12" s="66">
        <f t="shared" si="0"/>
        <v>24</v>
      </c>
      <c r="F12" s="65">
        <f>VLOOKUP($A12,'Return Data'!$B$7:$R$2292,11,0)</f>
        <v>25.8721</v>
      </c>
      <c r="G12" s="66">
        <f t="shared" si="1"/>
        <v>19</v>
      </c>
      <c r="H12" s="65">
        <f>VLOOKUP($A12,'Return Data'!$B$7:$R$2292,12,0)</f>
        <v>25.9054</v>
      </c>
      <c r="I12" s="66">
        <f t="shared" si="2"/>
        <v>16</v>
      </c>
      <c r="J12" s="65">
        <f>VLOOKUP($A12,'Return Data'!$B$7:$R$2292,13,0)</f>
        <v>53.943100000000001</v>
      </c>
      <c r="K12" s="66">
        <f t="shared" si="3"/>
        <v>17</v>
      </c>
      <c r="L12" s="65">
        <f>VLOOKUP($A12,'Return Data'!$B$7:$R$2292,17,0)</f>
        <v>32.444600000000001</v>
      </c>
      <c r="M12" s="66">
        <f t="shared" si="4"/>
        <v>1</v>
      </c>
      <c r="N12" s="65">
        <f>VLOOKUP($A12,'Return Data'!$B$7:$R$2292,14,0)</f>
        <v>26.177499999999998</v>
      </c>
      <c r="O12" s="66">
        <f t="shared" si="5"/>
        <v>1</v>
      </c>
      <c r="P12" s="65">
        <f>VLOOKUP($A12,'Return Data'!$B$7:$R$2292,15,0)</f>
        <v>19.421500000000002</v>
      </c>
      <c r="Q12" s="66">
        <f t="shared" si="6"/>
        <v>2</v>
      </c>
      <c r="R12" s="65">
        <f>VLOOKUP($A12,'Return Data'!$B$7:$R$2292,16,0)</f>
        <v>16.965499999999999</v>
      </c>
      <c r="S12" s="67">
        <f t="shared" si="7"/>
        <v>7</v>
      </c>
    </row>
    <row r="13" spans="1:20" x14ac:dyDescent="0.3">
      <c r="A13" s="63" t="s">
        <v>958</v>
      </c>
      <c r="B13" s="64">
        <f>VLOOKUP($A13,'Return Data'!$B$7:$R$2292,3,0)</f>
        <v>44482</v>
      </c>
      <c r="C13" s="65">
        <f>VLOOKUP($A13,'Return Data'!$B$7:$R$2292,4,0)</f>
        <v>321.36700000000002</v>
      </c>
      <c r="D13" s="65">
        <f>VLOOKUP($A13,'Return Data'!$B$7:$R$2292,10,0)</f>
        <v>8.9649000000000001</v>
      </c>
      <c r="E13" s="66">
        <f t="shared" si="0"/>
        <v>29</v>
      </c>
      <c r="F13" s="65">
        <f>VLOOKUP($A13,'Return Data'!$B$7:$R$2292,11,0)</f>
        <v>21.349299999999999</v>
      </c>
      <c r="G13" s="66">
        <f t="shared" si="1"/>
        <v>29</v>
      </c>
      <c r="H13" s="65">
        <f>VLOOKUP($A13,'Return Data'!$B$7:$R$2292,12,0)</f>
        <v>19.9816</v>
      </c>
      <c r="I13" s="66">
        <f t="shared" si="2"/>
        <v>29</v>
      </c>
      <c r="J13" s="65">
        <f>VLOOKUP($A13,'Return Data'!$B$7:$R$2292,13,0)</f>
        <v>47.099600000000002</v>
      </c>
      <c r="K13" s="66">
        <f t="shared" si="3"/>
        <v>26</v>
      </c>
      <c r="L13" s="65">
        <f>VLOOKUP($A13,'Return Data'!$B$7:$R$2292,17,0)</f>
        <v>21.8127</v>
      </c>
      <c r="M13" s="66">
        <f t="shared" si="4"/>
        <v>28</v>
      </c>
      <c r="N13" s="65">
        <f>VLOOKUP($A13,'Return Data'!$B$7:$R$2292,14,0)</f>
        <v>18.2578</v>
      </c>
      <c r="O13" s="66">
        <f t="shared" si="5"/>
        <v>24</v>
      </c>
      <c r="P13" s="65">
        <f>VLOOKUP($A13,'Return Data'!$B$7:$R$2292,15,0)</f>
        <v>12.4824</v>
      </c>
      <c r="Q13" s="66">
        <f t="shared" si="6"/>
        <v>26</v>
      </c>
      <c r="R13" s="65">
        <f>VLOOKUP($A13,'Return Data'!$B$7:$R$2292,16,0)</f>
        <v>12.8409</v>
      </c>
      <c r="S13" s="67">
        <f t="shared" si="7"/>
        <v>28</v>
      </c>
    </row>
    <row r="14" spans="1:20" x14ac:dyDescent="0.3">
      <c r="A14" s="63" t="s">
        <v>961</v>
      </c>
      <c r="B14" s="64">
        <f>VLOOKUP($A14,'Return Data'!$B$7:$R$2292,3,0)</f>
        <v>44482</v>
      </c>
      <c r="C14" s="65">
        <f>VLOOKUP($A14,'Return Data'!$B$7:$R$2292,4,0)</f>
        <v>61.46</v>
      </c>
      <c r="D14" s="65">
        <f>VLOOKUP($A14,'Return Data'!$B$7:$R$2292,10,0)</f>
        <v>14.153</v>
      </c>
      <c r="E14" s="66">
        <f t="shared" si="0"/>
        <v>17</v>
      </c>
      <c r="F14" s="65">
        <f>VLOOKUP($A14,'Return Data'!$B$7:$R$2292,11,0)</f>
        <v>25.710799999999999</v>
      </c>
      <c r="G14" s="66">
        <f t="shared" si="1"/>
        <v>20</v>
      </c>
      <c r="H14" s="65">
        <f>VLOOKUP($A14,'Return Data'!$B$7:$R$2292,12,0)</f>
        <v>24.4633</v>
      </c>
      <c r="I14" s="66">
        <f t="shared" si="2"/>
        <v>20</v>
      </c>
      <c r="J14" s="65">
        <f>VLOOKUP($A14,'Return Data'!$B$7:$R$2292,13,0)</f>
        <v>51.978200000000001</v>
      </c>
      <c r="K14" s="66">
        <f t="shared" si="3"/>
        <v>20</v>
      </c>
      <c r="L14" s="65">
        <f>VLOOKUP($A14,'Return Data'!$B$7:$R$2292,17,0)</f>
        <v>28.352499999999999</v>
      </c>
      <c r="M14" s="66">
        <f t="shared" si="4"/>
        <v>12</v>
      </c>
      <c r="N14" s="65">
        <f>VLOOKUP($A14,'Return Data'!$B$7:$R$2292,14,0)</f>
        <v>22.0596</v>
      </c>
      <c r="O14" s="66">
        <f t="shared" si="5"/>
        <v>11</v>
      </c>
      <c r="P14" s="65">
        <f>VLOOKUP($A14,'Return Data'!$B$7:$R$2292,15,0)</f>
        <v>17.059000000000001</v>
      </c>
      <c r="Q14" s="66">
        <f t="shared" si="6"/>
        <v>7</v>
      </c>
      <c r="R14" s="65">
        <f>VLOOKUP($A14,'Return Data'!$B$7:$R$2292,16,0)</f>
        <v>16.314699999999998</v>
      </c>
      <c r="S14" s="67">
        <f t="shared" si="7"/>
        <v>12</v>
      </c>
    </row>
    <row r="15" spans="1:20" x14ac:dyDescent="0.3">
      <c r="A15" s="63" t="s">
        <v>963</v>
      </c>
      <c r="B15" s="64">
        <f>VLOOKUP($A15,'Return Data'!$B$7:$R$2292,3,0)</f>
        <v>44482</v>
      </c>
      <c r="C15" s="65">
        <f>VLOOKUP($A15,'Return Data'!$B$7:$R$2292,4,0)</f>
        <v>780.81479999999999</v>
      </c>
      <c r="D15" s="65">
        <f>VLOOKUP($A15,'Return Data'!$B$7:$R$2292,10,0)</f>
        <v>9.9054000000000002</v>
      </c>
      <c r="E15" s="66">
        <f t="shared" si="0"/>
        <v>28</v>
      </c>
      <c r="F15" s="65">
        <f>VLOOKUP($A15,'Return Data'!$B$7:$R$2292,11,0)</f>
        <v>24.556899999999999</v>
      </c>
      <c r="G15" s="66">
        <f t="shared" si="1"/>
        <v>25</v>
      </c>
      <c r="H15" s="65">
        <f>VLOOKUP($A15,'Return Data'!$B$7:$R$2292,12,0)</f>
        <v>27.4008</v>
      </c>
      <c r="I15" s="66">
        <f t="shared" si="2"/>
        <v>11</v>
      </c>
      <c r="J15" s="65">
        <f>VLOOKUP($A15,'Return Data'!$B$7:$R$2292,13,0)</f>
        <v>67.695499999999996</v>
      </c>
      <c r="K15" s="66">
        <f t="shared" si="3"/>
        <v>2</v>
      </c>
      <c r="L15" s="65">
        <f>VLOOKUP($A15,'Return Data'!$B$7:$R$2292,17,0)</f>
        <v>29.967400000000001</v>
      </c>
      <c r="M15" s="66">
        <f t="shared" si="4"/>
        <v>5</v>
      </c>
      <c r="N15" s="65">
        <f>VLOOKUP($A15,'Return Data'!$B$7:$R$2292,14,0)</f>
        <v>19.845700000000001</v>
      </c>
      <c r="O15" s="66">
        <f t="shared" si="5"/>
        <v>22</v>
      </c>
      <c r="P15" s="65">
        <f>VLOOKUP($A15,'Return Data'!$B$7:$R$2292,15,0)</f>
        <v>14.5121</v>
      </c>
      <c r="Q15" s="66">
        <f t="shared" si="6"/>
        <v>23</v>
      </c>
      <c r="R15" s="65">
        <f>VLOOKUP($A15,'Return Data'!$B$7:$R$2292,16,0)</f>
        <v>14.4598</v>
      </c>
      <c r="S15" s="67">
        <f t="shared" si="7"/>
        <v>23</v>
      </c>
    </row>
    <row r="16" spans="1:20" x14ac:dyDescent="0.3">
      <c r="A16" s="63" t="s">
        <v>965</v>
      </c>
      <c r="B16" s="64">
        <f>VLOOKUP($A16,'Return Data'!$B$7:$R$2292,3,0)</f>
        <v>44482</v>
      </c>
      <c r="C16" s="65">
        <f>VLOOKUP($A16,'Return Data'!$B$7:$R$2292,4,0)</f>
        <v>758.31700000000001</v>
      </c>
      <c r="D16" s="65">
        <f>VLOOKUP($A16,'Return Data'!$B$7:$R$2292,10,0)</f>
        <v>14.320600000000001</v>
      </c>
      <c r="E16" s="66">
        <f t="shared" si="0"/>
        <v>14</v>
      </c>
      <c r="F16" s="65">
        <f>VLOOKUP($A16,'Return Data'!$B$7:$R$2292,11,0)</f>
        <v>27.849799999999998</v>
      </c>
      <c r="G16" s="66">
        <f t="shared" si="1"/>
        <v>9</v>
      </c>
      <c r="H16" s="65">
        <f>VLOOKUP($A16,'Return Data'!$B$7:$R$2292,12,0)</f>
        <v>27.514700000000001</v>
      </c>
      <c r="I16" s="66">
        <f t="shared" si="2"/>
        <v>10</v>
      </c>
      <c r="J16" s="65">
        <f>VLOOKUP($A16,'Return Data'!$B$7:$R$2292,13,0)</f>
        <v>64.2029</v>
      </c>
      <c r="K16" s="66">
        <f t="shared" si="3"/>
        <v>3</v>
      </c>
      <c r="L16" s="65">
        <f>VLOOKUP($A16,'Return Data'!$B$7:$R$2292,17,0)</f>
        <v>24.584099999999999</v>
      </c>
      <c r="M16" s="66">
        <f t="shared" si="4"/>
        <v>26</v>
      </c>
      <c r="N16" s="65">
        <f>VLOOKUP($A16,'Return Data'!$B$7:$R$2292,14,0)</f>
        <v>18.086500000000001</v>
      </c>
      <c r="O16" s="66">
        <f t="shared" si="5"/>
        <v>26</v>
      </c>
      <c r="P16" s="65">
        <f>VLOOKUP($A16,'Return Data'!$B$7:$R$2292,15,0)</f>
        <v>15.0877</v>
      </c>
      <c r="Q16" s="66">
        <f t="shared" si="6"/>
        <v>20</v>
      </c>
      <c r="R16" s="65">
        <f>VLOOKUP($A16,'Return Data'!$B$7:$R$2292,16,0)</f>
        <v>14.753399999999999</v>
      </c>
      <c r="S16" s="67">
        <f t="shared" si="7"/>
        <v>20</v>
      </c>
    </row>
    <row r="17" spans="1:19" x14ac:dyDescent="0.3">
      <c r="A17" s="63" t="s">
        <v>967</v>
      </c>
      <c r="B17" s="64">
        <f>VLOOKUP($A17,'Return Data'!$B$7:$R$2292,3,0)</f>
        <v>44482</v>
      </c>
      <c r="C17" s="65">
        <f>VLOOKUP($A17,'Return Data'!$B$7:$R$2292,4,0)</f>
        <v>354.12119999999999</v>
      </c>
      <c r="D17" s="65">
        <f>VLOOKUP($A17,'Return Data'!$B$7:$R$2292,10,0)</f>
        <v>13.2418</v>
      </c>
      <c r="E17" s="66">
        <f t="shared" si="0"/>
        <v>25</v>
      </c>
      <c r="F17" s="65">
        <f>VLOOKUP($A17,'Return Data'!$B$7:$R$2292,11,0)</f>
        <v>24.450600000000001</v>
      </c>
      <c r="G17" s="66">
        <f t="shared" si="1"/>
        <v>26</v>
      </c>
      <c r="H17" s="65">
        <f>VLOOKUP($A17,'Return Data'!$B$7:$R$2292,12,0)</f>
        <v>21.799199999999999</v>
      </c>
      <c r="I17" s="66">
        <f t="shared" si="2"/>
        <v>27</v>
      </c>
      <c r="J17" s="65">
        <f>VLOOKUP($A17,'Return Data'!$B$7:$R$2292,13,0)</f>
        <v>49.939599999999999</v>
      </c>
      <c r="K17" s="66">
        <f t="shared" si="3"/>
        <v>24</v>
      </c>
      <c r="L17" s="65">
        <f>VLOOKUP($A17,'Return Data'!$B$7:$R$2292,17,0)</f>
        <v>26.5852</v>
      </c>
      <c r="M17" s="66">
        <f t="shared" si="4"/>
        <v>21</v>
      </c>
      <c r="N17" s="65">
        <f>VLOOKUP($A17,'Return Data'!$B$7:$R$2292,14,0)</f>
        <v>20.8674</v>
      </c>
      <c r="O17" s="66">
        <f t="shared" si="5"/>
        <v>18</v>
      </c>
      <c r="P17" s="65">
        <f>VLOOKUP($A17,'Return Data'!$B$7:$R$2292,15,0)</f>
        <v>15.925800000000001</v>
      </c>
      <c r="Q17" s="66">
        <f t="shared" si="6"/>
        <v>14</v>
      </c>
      <c r="R17" s="65">
        <f>VLOOKUP($A17,'Return Data'!$B$7:$R$2292,16,0)</f>
        <v>14.5685</v>
      </c>
      <c r="S17" s="67">
        <f t="shared" si="7"/>
        <v>21</v>
      </c>
    </row>
    <row r="18" spans="1:19" x14ac:dyDescent="0.3">
      <c r="A18" s="63" t="s">
        <v>969</v>
      </c>
      <c r="B18" s="64">
        <f>VLOOKUP($A18,'Return Data'!$B$7:$R$2292,3,0)</f>
        <v>44482</v>
      </c>
      <c r="C18" s="65">
        <f>VLOOKUP($A18,'Return Data'!$B$7:$R$2292,4,0)</f>
        <v>71.67</v>
      </c>
      <c r="D18" s="65">
        <f>VLOOKUP($A18,'Return Data'!$B$7:$R$2292,10,0)</f>
        <v>14.433999999999999</v>
      </c>
      <c r="E18" s="66">
        <f t="shared" si="0"/>
        <v>11</v>
      </c>
      <c r="F18" s="65">
        <f>VLOOKUP($A18,'Return Data'!$B$7:$R$2292,11,0)</f>
        <v>26.849599999999999</v>
      </c>
      <c r="G18" s="66">
        <f t="shared" si="1"/>
        <v>15</v>
      </c>
      <c r="H18" s="65">
        <f>VLOOKUP($A18,'Return Data'!$B$7:$R$2292,12,0)</f>
        <v>25.648700000000002</v>
      </c>
      <c r="I18" s="66">
        <f t="shared" si="2"/>
        <v>17</v>
      </c>
      <c r="J18" s="65">
        <f>VLOOKUP($A18,'Return Data'!$B$7:$R$2292,13,0)</f>
        <v>58.037500000000001</v>
      </c>
      <c r="K18" s="66">
        <f t="shared" si="3"/>
        <v>10</v>
      </c>
      <c r="L18" s="65">
        <f>VLOOKUP($A18,'Return Data'!$B$7:$R$2292,17,0)</f>
        <v>27.197600000000001</v>
      </c>
      <c r="M18" s="66">
        <f t="shared" si="4"/>
        <v>16</v>
      </c>
      <c r="N18" s="65">
        <f>VLOOKUP($A18,'Return Data'!$B$7:$R$2292,14,0)</f>
        <v>20.421399999999998</v>
      </c>
      <c r="O18" s="66">
        <f t="shared" si="5"/>
        <v>21</v>
      </c>
      <c r="P18" s="65">
        <f>VLOOKUP($A18,'Return Data'!$B$7:$R$2292,15,0)</f>
        <v>16.847000000000001</v>
      </c>
      <c r="Q18" s="66">
        <f t="shared" si="6"/>
        <v>9</v>
      </c>
      <c r="R18" s="65">
        <f>VLOOKUP($A18,'Return Data'!$B$7:$R$2292,16,0)</f>
        <v>16.629300000000001</v>
      </c>
      <c r="S18" s="67">
        <f t="shared" si="7"/>
        <v>9</v>
      </c>
    </row>
    <row r="19" spans="1:19" x14ac:dyDescent="0.3">
      <c r="A19" s="63" t="s">
        <v>971</v>
      </c>
      <c r="B19" s="64">
        <f>VLOOKUP($A19,'Return Data'!$B$7:$R$2292,3,0)</f>
        <v>44482</v>
      </c>
      <c r="C19" s="65">
        <f>VLOOKUP($A19,'Return Data'!$B$7:$R$2292,4,0)</f>
        <v>45.43</v>
      </c>
      <c r="D19" s="65">
        <f>VLOOKUP($A19,'Return Data'!$B$7:$R$2292,10,0)</f>
        <v>16.397600000000001</v>
      </c>
      <c r="E19" s="66">
        <f t="shared" si="0"/>
        <v>4</v>
      </c>
      <c r="F19" s="65">
        <f>VLOOKUP($A19,'Return Data'!$B$7:$R$2292,11,0)</f>
        <v>32.758600000000001</v>
      </c>
      <c r="G19" s="66">
        <f t="shared" si="1"/>
        <v>1</v>
      </c>
      <c r="H19" s="65">
        <f>VLOOKUP($A19,'Return Data'!$B$7:$R$2292,12,0)</f>
        <v>33.030700000000003</v>
      </c>
      <c r="I19" s="66">
        <f t="shared" si="2"/>
        <v>1</v>
      </c>
      <c r="J19" s="65">
        <f>VLOOKUP($A19,'Return Data'!$B$7:$R$2292,13,0)</f>
        <v>61.845399999999998</v>
      </c>
      <c r="K19" s="66">
        <f t="shared" si="3"/>
        <v>4</v>
      </c>
      <c r="L19" s="65">
        <f>VLOOKUP($A19,'Return Data'!$B$7:$R$2292,17,0)</f>
        <v>31.457100000000001</v>
      </c>
      <c r="M19" s="66">
        <f t="shared" si="4"/>
        <v>2</v>
      </c>
      <c r="N19" s="65">
        <f>VLOOKUP($A19,'Return Data'!$B$7:$R$2292,14,0)</f>
        <v>25.327100000000002</v>
      </c>
      <c r="O19" s="66">
        <f t="shared" si="5"/>
        <v>2</v>
      </c>
      <c r="P19" s="65">
        <f>VLOOKUP($A19,'Return Data'!$B$7:$R$2292,15,0)</f>
        <v>16.303799999999999</v>
      </c>
      <c r="Q19" s="66">
        <f t="shared" si="6"/>
        <v>12</v>
      </c>
      <c r="R19" s="65">
        <f>VLOOKUP($A19,'Return Data'!$B$7:$R$2292,16,0)</f>
        <v>16.206199999999999</v>
      </c>
      <c r="S19" s="67">
        <f t="shared" si="7"/>
        <v>14</v>
      </c>
    </row>
    <row r="20" spans="1:19" x14ac:dyDescent="0.3">
      <c r="A20" s="63" t="s">
        <v>972</v>
      </c>
      <c r="B20" s="64">
        <f>VLOOKUP($A20,'Return Data'!$B$7:$R$2292,3,0)</f>
        <v>44482</v>
      </c>
      <c r="C20" s="65">
        <f>VLOOKUP($A20,'Return Data'!$B$7:$R$2292,4,0)</f>
        <v>56.41</v>
      </c>
      <c r="D20" s="65">
        <f>VLOOKUP($A20,'Return Data'!$B$7:$R$2292,10,0)</f>
        <v>15.570600000000001</v>
      </c>
      <c r="E20" s="66">
        <f t="shared" si="0"/>
        <v>6</v>
      </c>
      <c r="F20" s="65">
        <f>VLOOKUP($A20,'Return Data'!$B$7:$R$2292,11,0)</f>
        <v>26.451499999999999</v>
      </c>
      <c r="G20" s="66">
        <f t="shared" si="1"/>
        <v>17</v>
      </c>
      <c r="H20" s="65">
        <f>VLOOKUP($A20,'Return Data'!$B$7:$R$2292,12,0)</f>
        <v>23.814699999999998</v>
      </c>
      <c r="I20" s="66">
        <f t="shared" si="2"/>
        <v>22</v>
      </c>
      <c r="J20" s="65">
        <f>VLOOKUP($A20,'Return Data'!$B$7:$R$2292,13,0)</f>
        <v>47.4771</v>
      </c>
      <c r="K20" s="66">
        <f t="shared" si="3"/>
        <v>25</v>
      </c>
      <c r="L20" s="65">
        <f>VLOOKUP($A20,'Return Data'!$B$7:$R$2292,17,0)</f>
        <v>28.223500000000001</v>
      </c>
      <c r="M20" s="66">
        <f t="shared" si="4"/>
        <v>13</v>
      </c>
      <c r="N20" s="65">
        <f>VLOOKUP($A20,'Return Data'!$B$7:$R$2292,14,0)</f>
        <v>20.783999999999999</v>
      </c>
      <c r="O20" s="66">
        <f t="shared" si="5"/>
        <v>19</v>
      </c>
      <c r="P20" s="65">
        <f>VLOOKUP($A20,'Return Data'!$B$7:$R$2292,15,0)</f>
        <v>16.419599999999999</v>
      </c>
      <c r="Q20" s="66">
        <f t="shared" si="6"/>
        <v>11</v>
      </c>
      <c r="R20" s="65">
        <f>VLOOKUP($A20,'Return Data'!$B$7:$R$2292,16,0)</f>
        <v>14.4704</v>
      </c>
      <c r="S20" s="67">
        <f t="shared" si="7"/>
        <v>22</v>
      </c>
    </row>
    <row r="21" spans="1:19" x14ac:dyDescent="0.3">
      <c r="A21" s="63" t="s">
        <v>975</v>
      </c>
      <c r="B21" s="64">
        <f>VLOOKUP($A21,'Return Data'!$B$7:$R$2292,3,0)</f>
        <v>44482</v>
      </c>
      <c r="C21" s="65">
        <f>VLOOKUP($A21,'Return Data'!$B$7:$R$2292,4,0)</f>
        <v>34.49</v>
      </c>
      <c r="D21" s="65">
        <f>VLOOKUP($A21,'Return Data'!$B$7:$R$2292,10,0)</f>
        <v>14.5467</v>
      </c>
      <c r="E21" s="66">
        <f t="shared" si="0"/>
        <v>10</v>
      </c>
      <c r="F21" s="65">
        <f>VLOOKUP($A21,'Return Data'!$B$7:$R$2292,11,0)</f>
        <v>24.557600000000001</v>
      </c>
      <c r="G21" s="66">
        <f t="shared" si="1"/>
        <v>24</v>
      </c>
      <c r="H21" s="65">
        <f>VLOOKUP($A21,'Return Data'!$B$7:$R$2292,12,0)</f>
        <v>22.305</v>
      </c>
      <c r="I21" s="66">
        <f t="shared" si="2"/>
        <v>26</v>
      </c>
      <c r="J21" s="65">
        <f>VLOOKUP($A21,'Return Data'!$B$7:$R$2292,13,0)</f>
        <v>46.953600000000002</v>
      </c>
      <c r="K21" s="66">
        <f t="shared" si="3"/>
        <v>27</v>
      </c>
      <c r="L21" s="65">
        <f>VLOOKUP($A21,'Return Data'!$B$7:$R$2292,17,0)</f>
        <v>22.1175</v>
      </c>
      <c r="M21" s="66">
        <f t="shared" si="4"/>
        <v>27</v>
      </c>
      <c r="N21" s="65">
        <f>VLOOKUP($A21,'Return Data'!$B$7:$R$2292,14,0)</f>
        <v>18.098700000000001</v>
      </c>
      <c r="O21" s="66">
        <f t="shared" si="5"/>
        <v>25</v>
      </c>
      <c r="P21" s="65">
        <f>VLOOKUP($A21,'Return Data'!$B$7:$R$2292,15,0)</f>
        <v>14.550800000000001</v>
      </c>
      <c r="Q21" s="66">
        <f t="shared" si="6"/>
        <v>22</v>
      </c>
      <c r="R21" s="65">
        <f>VLOOKUP($A21,'Return Data'!$B$7:$R$2292,16,0)</f>
        <v>14.2369</v>
      </c>
      <c r="S21" s="67">
        <f t="shared" si="7"/>
        <v>24</v>
      </c>
    </row>
    <row r="22" spans="1:19" x14ac:dyDescent="0.3">
      <c r="A22" s="63" t="s">
        <v>977</v>
      </c>
      <c r="B22" s="64">
        <f>VLOOKUP($A22,'Return Data'!$B$7:$R$2292,3,0)</f>
        <v>44482</v>
      </c>
      <c r="C22" s="65">
        <f>VLOOKUP($A22,'Return Data'!$B$7:$R$2292,4,0)</f>
        <v>52.22</v>
      </c>
      <c r="D22" s="65">
        <f>VLOOKUP($A22,'Return Data'!$B$7:$R$2292,10,0)</f>
        <v>16.225200000000001</v>
      </c>
      <c r="E22" s="66">
        <f t="shared" si="0"/>
        <v>5</v>
      </c>
      <c r="F22" s="65">
        <f>VLOOKUP($A22,'Return Data'!$B$7:$R$2292,11,0)</f>
        <v>32.706499999999998</v>
      </c>
      <c r="G22" s="66">
        <f t="shared" si="1"/>
        <v>2</v>
      </c>
      <c r="H22" s="65">
        <f>VLOOKUP($A22,'Return Data'!$B$7:$R$2292,12,0)</f>
        <v>31.470300000000002</v>
      </c>
      <c r="I22" s="66">
        <f t="shared" si="2"/>
        <v>3</v>
      </c>
      <c r="J22" s="65">
        <f>VLOOKUP($A22,'Return Data'!$B$7:$R$2292,13,0)</f>
        <v>53.633400000000002</v>
      </c>
      <c r="K22" s="66">
        <f t="shared" si="3"/>
        <v>18</v>
      </c>
      <c r="L22" s="65">
        <f>VLOOKUP($A22,'Return Data'!$B$7:$R$2292,17,0)</f>
        <v>29.588000000000001</v>
      </c>
      <c r="M22" s="66">
        <f t="shared" si="4"/>
        <v>7</v>
      </c>
      <c r="N22" s="65">
        <f>VLOOKUP($A22,'Return Data'!$B$7:$R$2292,14,0)</f>
        <v>22.1084</v>
      </c>
      <c r="O22" s="66">
        <f t="shared" si="5"/>
        <v>10</v>
      </c>
      <c r="P22" s="65">
        <f>VLOOKUP($A22,'Return Data'!$B$7:$R$2292,15,0)</f>
        <v>16.8902</v>
      </c>
      <c r="Q22" s="66">
        <f t="shared" si="6"/>
        <v>8</v>
      </c>
      <c r="R22" s="65">
        <f>VLOOKUP($A22,'Return Data'!$B$7:$R$2292,16,0)</f>
        <v>17.1265</v>
      </c>
      <c r="S22" s="67">
        <f t="shared" si="7"/>
        <v>6</v>
      </c>
    </row>
    <row r="23" spans="1:19" x14ac:dyDescent="0.3">
      <c r="A23" s="63" t="s">
        <v>979</v>
      </c>
      <c r="B23" s="64">
        <f>VLOOKUP($A23,'Return Data'!$B$7:$R$2292,3,0)</f>
        <v>44482</v>
      </c>
      <c r="C23" s="65">
        <f>VLOOKUP($A23,'Return Data'!$B$7:$R$2292,4,0)</f>
        <v>111.4584</v>
      </c>
      <c r="D23" s="65">
        <f>VLOOKUP($A23,'Return Data'!$B$7:$R$2292,10,0)</f>
        <v>13.9595</v>
      </c>
      <c r="E23" s="66">
        <f t="shared" si="0"/>
        <v>21</v>
      </c>
      <c r="F23" s="65">
        <f>VLOOKUP($A23,'Return Data'!$B$7:$R$2292,11,0)</f>
        <v>24.110600000000002</v>
      </c>
      <c r="G23" s="66">
        <f t="shared" si="1"/>
        <v>27</v>
      </c>
      <c r="H23" s="65">
        <f>VLOOKUP($A23,'Return Data'!$B$7:$R$2292,12,0)</f>
        <v>23.584</v>
      </c>
      <c r="I23" s="66">
        <f t="shared" si="2"/>
        <v>24</v>
      </c>
      <c r="J23" s="65">
        <f>VLOOKUP($A23,'Return Data'!$B$7:$R$2292,13,0)</f>
        <v>41.721800000000002</v>
      </c>
      <c r="K23" s="66">
        <f t="shared" si="3"/>
        <v>29</v>
      </c>
      <c r="L23" s="65">
        <f>VLOOKUP($A23,'Return Data'!$B$7:$R$2292,17,0)</f>
        <v>24.9741</v>
      </c>
      <c r="M23" s="66">
        <f t="shared" si="4"/>
        <v>25</v>
      </c>
      <c r="N23" s="65">
        <f>VLOOKUP($A23,'Return Data'!$B$7:$R$2292,14,0)</f>
        <v>17.7182</v>
      </c>
      <c r="O23" s="66">
        <f t="shared" si="5"/>
        <v>27</v>
      </c>
      <c r="P23" s="65">
        <f>VLOOKUP($A23,'Return Data'!$B$7:$R$2292,15,0)</f>
        <v>14.0717</v>
      </c>
      <c r="Q23" s="66">
        <f t="shared" si="6"/>
        <v>25</v>
      </c>
      <c r="R23" s="65">
        <f>VLOOKUP($A23,'Return Data'!$B$7:$R$2292,16,0)</f>
        <v>13.6572</v>
      </c>
      <c r="S23" s="67">
        <f t="shared" si="7"/>
        <v>26</v>
      </c>
    </row>
    <row r="24" spans="1:19" x14ac:dyDescent="0.3">
      <c r="A24" s="63" t="s">
        <v>1910</v>
      </c>
      <c r="B24" s="64">
        <f>VLOOKUP($A24,'Return Data'!$B$7:$R$2292,3,0)</f>
        <v>44482</v>
      </c>
      <c r="C24" s="65">
        <f>VLOOKUP($A24,'Return Data'!$B$7:$R$2292,4,0)</f>
        <v>430.50299999999999</v>
      </c>
      <c r="D24" s="65">
        <f>VLOOKUP($A24,'Return Data'!$B$7:$R$2292,10,0)</f>
        <v>14.098000000000001</v>
      </c>
      <c r="E24" s="66">
        <f t="shared" si="0"/>
        <v>18</v>
      </c>
      <c r="F24" s="65">
        <f>VLOOKUP($A24,'Return Data'!$B$7:$R$2292,11,0)</f>
        <v>27.611599999999999</v>
      </c>
      <c r="G24" s="66">
        <f t="shared" si="1"/>
        <v>12</v>
      </c>
      <c r="H24" s="65">
        <f>VLOOKUP($A24,'Return Data'!$B$7:$R$2292,12,0)</f>
        <v>28.794</v>
      </c>
      <c r="I24" s="66">
        <f t="shared" si="2"/>
        <v>5</v>
      </c>
      <c r="J24" s="65">
        <f>VLOOKUP($A24,'Return Data'!$B$7:$R$2292,13,0)</f>
        <v>56.151299999999999</v>
      </c>
      <c r="K24" s="66">
        <f t="shared" si="3"/>
        <v>13</v>
      </c>
      <c r="L24" s="65">
        <f>VLOOKUP($A24,'Return Data'!$B$7:$R$2292,17,0)</f>
        <v>31.114799999999999</v>
      </c>
      <c r="M24" s="66">
        <f t="shared" si="4"/>
        <v>4</v>
      </c>
      <c r="N24" s="65">
        <f>VLOOKUP($A24,'Return Data'!$B$7:$R$2292,14,0)</f>
        <v>24.280899999999999</v>
      </c>
      <c r="O24" s="66">
        <f t="shared" si="5"/>
        <v>4</v>
      </c>
      <c r="P24" s="65">
        <f>VLOOKUP($A24,'Return Data'!$B$7:$R$2292,15,0)</f>
        <v>17.251200000000001</v>
      </c>
      <c r="Q24" s="66">
        <f t="shared" si="6"/>
        <v>4</v>
      </c>
      <c r="R24" s="65">
        <f>VLOOKUP($A24,'Return Data'!$B$7:$R$2292,16,0)</f>
        <v>16.6678</v>
      </c>
      <c r="S24" s="67">
        <f t="shared" si="7"/>
        <v>8</v>
      </c>
    </row>
    <row r="25" spans="1:19" x14ac:dyDescent="0.3">
      <c r="A25" s="63" t="s">
        <v>980</v>
      </c>
      <c r="B25" s="64">
        <f>VLOOKUP($A25,'Return Data'!$B$7:$R$2292,3,0)</f>
        <v>44482</v>
      </c>
      <c r="C25" s="65">
        <f>VLOOKUP($A25,'Return Data'!$B$7:$R$2292,4,0)</f>
        <v>45.398000000000003</v>
      </c>
      <c r="D25" s="65">
        <f>VLOOKUP($A25,'Return Data'!$B$7:$R$2292,10,0)</f>
        <v>13.62</v>
      </c>
      <c r="E25" s="66">
        <f t="shared" si="0"/>
        <v>22</v>
      </c>
      <c r="F25" s="65">
        <f>VLOOKUP($A25,'Return Data'!$B$7:$R$2292,11,0)</f>
        <v>25.6449</v>
      </c>
      <c r="G25" s="66">
        <f t="shared" si="1"/>
        <v>21</v>
      </c>
      <c r="H25" s="65">
        <f>VLOOKUP($A25,'Return Data'!$B$7:$R$2292,12,0)</f>
        <v>25.152999999999999</v>
      </c>
      <c r="I25" s="66">
        <f t="shared" si="2"/>
        <v>18</v>
      </c>
      <c r="J25" s="65">
        <f>VLOOKUP($A25,'Return Data'!$B$7:$R$2292,13,0)</f>
        <v>51.548900000000003</v>
      </c>
      <c r="K25" s="66">
        <f t="shared" si="3"/>
        <v>21</v>
      </c>
      <c r="L25" s="65">
        <f>VLOOKUP($A25,'Return Data'!$B$7:$R$2292,17,0)</f>
        <v>25.737200000000001</v>
      </c>
      <c r="M25" s="66">
        <f t="shared" si="4"/>
        <v>24</v>
      </c>
      <c r="N25" s="65">
        <f>VLOOKUP($A25,'Return Data'!$B$7:$R$2292,14,0)</f>
        <v>21.050699999999999</v>
      </c>
      <c r="O25" s="66">
        <f t="shared" si="5"/>
        <v>16</v>
      </c>
      <c r="P25" s="65">
        <f>VLOOKUP($A25,'Return Data'!$B$7:$R$2292,15,0)</f>
        <v>14.99</v>
      </c>
      <c r="Q25" s="66">
        <f t="shared" si="6"/>
        <v>21</v>
      </c>
      <c r="R25" s="65">
        <f>VLOOKUP($A25,'Return Data'!$B$7:$R$2292,16,0)</f>
        <v>15.3225</v>
      </c>
      <c r="S25" s="67">
        <f t="shared" si="7"/>
        <v>16</v>
      </c>
    </row>
    <row r="26" spans="1:19" x14ac:dyDescent="0.3">
      <c r="A26" s="63" t="s">
        <v>983</v>
      </c>
      <c r="B26" s="64">
        <f>VLOOKUP($A26,'Return Data'!$B$7:$R$2292,3,0)</f>
        <v>44482</v>
      </c>
      <c r="C26" s="65">
        <f>VLOOKUP($A26,'Return Data'!$B$7:$R$2292,4,0)</f>
        <v>46.728000000000002</v>
      </c>
      <c r="D26" s="65">
        <f>VLOOKUP($A26,'Return Data'!$B$7:$R$2292,10,0)</f>
        <v>16.612100000000002</v>
      </c>
      <c r="E26" s="66">
        <f t="shared" si="0"/>
        <v>3</v>
      </c>
      <c r="F26" s="65">
        <f>VLOOKUP($A26,'Return Data'!$B$7:$R$2292,11,0)</f>
        <v>29.5517</v>
      </c>
      <c r="G26" s="66">
        <f t="shared" si="1"/>
        <v>5</v>
      </c>
      <c r="H26" s="65">
        <f>VLOOKUP($A26,'Return Data'!$B$7:$R$2292,12,0)</f>
        <v>27.112300000000001</v>
      </c>
      <c r="I26" s="66">
        <f t="shared" si="2"/>
        <v>12</v>
      </c>
      <c r="J26" s="65">
        <f>VLOOKUP($A26,'Return Data'!$B$7:$R$2292,13,0)</f>
        <v>56.833799999999997</v>
      </c>
      <c r="K26" s="66">
        <f t="shared" si="3"/>
        <v>12</v>
      </c>
      <c r="L26" s="65">
        <f>VLOOKUP($A26,'Return Data'!$B$7:$R$2292,17,0)</f>
        <v>26.633400000000002</v>
      </c>
      <c r="M26" s="66">
        <f t="shared" si="4"/>
        <v>19</v>
      </c>
      <c r="N26" s="65">
        <f>VLOOKUP($A26,'Return Data'!$B$7:$R$2292,14,0)</f>
        <v>22.9026</v>
      </c>
      <c r="O26" s="66">
        <f t="shared" si="5"/>
        <v>7</v>
      </c>
      <c r="P26" s="65">
        <f>VLOOKUP($A26,'Return Data'!$B$7:$R$2292,15,0)</f>
        <v>16.040299999999998</v>
      </c>
      <c r="Q26" s="66">
        <f t="shared" si="6"/>
        <v>13</v>
      </c>
      <c r="R26" s="65">
        <f>VLOOKUP($A26,'Return Data'!$B$7:$R$2292,16,0)</f>
        <v>15.258100000000001</v>
      </c>
      <c r="S26" s="67">
        <f t="shared" si="7"/>
        <v>18</v>
      </c>
    </row>
    <row r="27" spans="1:19" x14ac:dyDescent="0.3">
      <c r="A27" s="63" t="s">
        <v>984</v>
      </c>
      <c r="B27" s="64">
        <f>VLOOKUP($A27,'Return Data'!$B$7:$R$2292,3,0)</f>
        <v>44482</v>
      </c>
      <c r="C27" s="65">
        <f>VLOOKUP($A27,'Return Data'!$B$7:$R$2292,4,0)</f>
        <v>17.006699999999999</v>
      </c>
      <c r="D27" s="65">
        <f>VLOOKUP($A27,'Return Data'!$B$7:$R$2292,10,0)</f>
        <v>13.524100000000001</v>
      </c>
      <c r="E27" s="66">
        <f t="shared" si="0"/>
        <v>23</v>
      </c>
      <c r="F27" s="65">
        <f>VLOOKUP($A27,'Return Data'!$B$7:$R$2292,11,0)</f>
        <v>27.4282</v>
      </c>
      <c r="G27" s="66">
        <f t="shared" si="1"/>
        <v>13</v>
      </c>
      <c r="H27" s="65">
        <f>VLOOKUP($A27,'Return Data'!$B$7:$R$2292,12,0)</f>
        <v>28.362100000000002</v>
      </c>
      <c r="I27" s="66">
        <f t="shared" si="2"/>
        <v>7</v>
      </c>
      <c r="J27" s="65">
        <f>VLOOKUP($A27,'Return Data'!$B$7:$R$2292,13,0)</f>
        <v>61.106299999999997</v>
      </c>
      <c r="K27" s="66">
        <f t="shared" si="3"/>
        <v>5</v>
      </c>
      <c r="L27" s="65">
        <f>VLOOKUP($A27,'Return Data'!$B$7:$R$2292,17,0)</f>
        <v>28.6281</v>
      </c>
      <c r="M27" s="66">
        <f t="shared" si="4"/>
        <v>9</v>
      </c>
      <c r="N27" s="65"/>
      <c r="O27" s="66"/>
      <c r="P27" s="65"/>
      <c r="Q27" s="66"/>
      <c r="R27" s="65">
        <f>VLOOKUP($A27,'Return Data'!$B$7:$R$2292,16,0)</f>
        <v>22.8187</v>
      </c>
      <c r="S27" s="67">
        <f t="shared" si="7"/>
        <v>1</v>
      </c>
    </row>
    <row r="28" spans="1:19" x14ac:dyDescent="0.3">
      <c r="A28" s="63" t="s">
        <v>986</v>
      </c>
      <c r="B28" s="64">
        <f>VLOOKUP($A28,'Return Data'!$B$7:$R$2292,3,0)</f>
        <v>44482</v>
      </c>
      <c r="C28" s="65">
        <f>VLOOKUP($A28,'Return Data'!$B$7:$R$2292,4,0)</f>
        <v>89.17</v>
      </c>
      <c r="D28" s="65">
        <f>VLOOKUP($A28,'Return Data'!$B$7:$R$2292,10,0)</f>
        <v>14.401199999999999</v>
      </c>
      <c r="E28" s="66">
        <f t="shared" si="0"/>
        <v>12</v>
      </c>
      <c r="F28" s="65">
        <f>VLOOKUP($A28,'Return Data'!$B$7:$R$2292,11,0)</f>
        <v>28.114100000000001</v>
      </c>
      <c r="G28" s="66">
        <f t="shared" si="1"/>
        <v>6</v>
      </c>
      <c r="H28" s="65">
        <f>VLOOKUP($A28,'Return Data'!$B$7:$R$2292,12,0)</f>
        <v>27.7818</v>
      </c>
      <c r="I28" s="66">
        <f t="shared" si="2"/>
        <v>9</v>
      </c>
      <c r="J28" s="65">
        <f>VLOOKUP($A28,'Return Data'!$B$7:$R$2292,13,0)</f>
        <v>55.143000000000001</v>
      </c>
      <c r="K28" s="66">
        <f t="shared" si="3"/>
        <v>15</v>
      </c>
      <c r="L28" s="65">
        <f>VLOOKUP($A28,'Return Data'!$B$7:$R$2292,17,0)</f>
        <v>29.607900000000001</v>
      </c>
      <c r="M28" s="66">
        <f t="shared" si="4"/>
        <v>6</v>
      </c>
      <c r="N28" s="65">
        <f>VLOOKUP($A28,'Return Data'!$B$7:$R$2292,14,0)</f>
        <v>22.613600000000002</v>
      </c>
      <c r="O28" s="66">
        <f t="shared" ref="O28:O36" si="8">RANK(N28,N$8:N$36,0)</f>
        <v>9</v>
      </c>
      <c r="P28" s="65">
        <f>VLOOKUP($A28,'Return Data'!$B$7:$R$2292,15,0)</f>
        <v>18.592700000000001</v>
      </c>
      <c r="Q28" s="66">
        <f t="shared" ref="Q28:Q36" si="9">RANK(P28,P$8:P$36,0)</f>
        <v>3</v>
      </c>
      <c r="R28" s="65">
        <f>VLOOKUP($A28,'Return Data'!$B$7:$R$2292,16,0)</f>
        <v>19.374300000000002</v>
      </c>
      <c r="S28" s="67">
        <f t="shared" si="7"/>
        <v>2</v>
      </c>
    </row>
    <row r="29" spans="1:19" x14ac:dyDescent="0.3">
      <c r="A29" s="63" t="s">
        <v>2020</v>
      </c>
      <c r="B29" s="64">
        <f>VLOOKUP($A29,'Return Data'!$B$7:$R$2292,3,0)</f>
        <v>44482</v>
      </c>
      <c r="C29" s="65">
        <f>VLOOKUP($A29,'Return Data'!$B$7:$R$2292,4,0)</f>
        <v>40.3872</v>
      </c>
      <c r="D29" s="65">
        <f>VLOOKUP($A29,'Return Data'!$B$7:$R$2292,10,0)</f>
        <v>14.052099999999999</v>
      </c>
      <c r="E29" s="66">
        <f t="shared" si="0"/>
        <v>19</v>
      </c>
      <c r="F29" s="65">
        <f>VLOOKUP($A29,'Return Data'!$B$7:$R$2292,11,0)</f>
        <v>27.979700000000001</v>
      </c>
      <c r="G29" s="66">
        <f t="shared" si="1"/>
        <v>7</v>
      </c>
      <c r="H29" s="65">
        <f>VLOOKUP($A29,'Return Data'!$B$7:$R$2292,12,0)</f>
        <v>26.5136</v>
      </c>
      <c r="I29" s="66">
        <f t="shared" si="2"/>
        <v>14</v>
      </c>
      <c r="J29" s="65">
        <f>VLOOKUP($A29,'Return Data'!$B$7:$R$2292,13,0)</f>
        <v>55.843699999999998</v>
      </c>
      <c r="K29" s="66">
        <f t="shared" si="3"/>
        <v>14</v>
      </c>
      <c r="L29" s="65">
        <f>VLOOKUP($A29,'Return Data'!$B$7:$R$2292,17,0)</f>
        <v>27.465299999999999</v>
      </c>
      <c r="M29" s="66">
        <f t="shared" si="4"/>
        <v>14</v>
      </c>
      <c r="N29" s="65">
        <f>VLOOKUP($A29,'Return Data'!$B$7:$R$2292,14,0)</f>
        <v>21.996300000000002</v>
      </c>
      <c r="O29" s="66">
        <f t="shared" si="8"/>
        <v>12</v>
      </c>
      <c r="P29" s="65">
        <f>VLOOKUP($A29,'Return Data'!$B$7:$R$2292,15,0)</f>
        <v>15.645300000000001</v>
      </c>
      <c r="Q29" s="66">
        <f t="shared" si="9"/>
        <v>16</v>
      </c>
      <c r="R29" s="65">
        <f>VLOOKUP($A29,'Return Data'!$B$7:$R$2292,16,0)</f>
        <v>14.984</v>
      </c>
      <c r="S29" s="67">
        <f t="shared" si="7"/>
        <v>19</v>
      </c>
    </row>
    <row r="30" spans="1:19" x14ac:dyDescent="0.3">
      <c r="A30" s="63" t="s">
        <v>989</v>
      </c>
      <c r="B30" s="64">
        <f>VLOOKUP($A30,'Return Data'!$B$7:$R$2292,3,0)</f>
        <v>44482</v>
      </c>
      <c r="C30" s="65">
        <f>VLOOKUP($A30,'Return Data'!$B$7:$R$2292,4,0)</f>
        <v>56.275500000000001</v>
      </c>
      <c r="D30" s="65">
        <f>VLOOKUP($A30,'Return Data'!$B$7:$R$2292,10,0)</f>
        <v>16.854800000000001</v>
      </c>
      <c r="E30" s="66">
        <f t="shared" si="0"/>
        <v>2</v>
      </c>
      <c r="F30" s="65">
        <f>VLOOKUP($A30,'Return Data'!$B$7:$R$2292,11,0)</f>
        <v>32.116999999999997</v>
      </c>
      <c r="G30" s="66">
        <f t="shared" si="1"/>
        <v>3</v>
      </c>
      <c r="H30" s="65">
        <f>VLOOKUP($A30,'Return Data'!$B$7:$R$2292,12,0)</f>
        <v>31.8261</v>
      </c>
      <c r="I30" s="66">
        <f t="shared" si="2"/>
        <v>2</v>
      </c>
      <c r="J30" s="65">
        <f>VLOOKUP($A30,'Return Data'!$B$7:$R$2292,13,0)</f>
        <v>70.999700000000004</v>
      </c>
      <c r="K30" s="66">
        <f t="shared" si="3"/>
        <v>1</v>
      </c>
      <c r="L30" s="65">
        <f>VLOOKUP($A30,'Return Data'!$B$7:$R$2292,17,0)</f>
        <v>26.924299999999999</v>
      </c>
      <c r="M30" s="66">
        <f t="shared" si="4"/>
        <v>17</v>
      </c>
      <c r="N30" s="65">
        <f>VLOOKUP($A30,'Return Data'!$B$7:$R$2292,14,0)</f>
        <v>19.613</v>
      </c>
      <c r="O30" s="66">
        <f t="shared" si="8"/>
        <v>23</v>
      </c>
      <c r="P30" s="65">
        <f>VLOOKUP($A30,'Return Data'!$B$7:$R$2292,15,0)</f>
        <v>16.4663</v>
      </c>
      <c r="Q30" s="66">
        <f t="shared" si="9"/>
        <v>10</v>
      </c>
      <c r="R30" s="65">
        <f>VLOOKUP($A30,'Return Data'!$B$7:$R$2292,16,0)</f>
        <v>16.614599999999999</v>
      </c>
      <c r="S30" s="67">
        <f t="shared" si="7"/>
        <v>10</v>
      </c>
    </row>
    <row r="31" spans="1:19" x14ac:dyDescent="0.3">
      <c r="A31" s="63" t="s">
        <v>991</v>
      </c>
      <c r="B31" s="64">
        <f>VLOOKUP($A31,'Return Data'!$B$7:$R$2292,3,0)</f>
        <v>44482</v>
      </c>
      <c r="C31" s="65">
        <f>VLOOKUP($A31,'Return Data'!$B$7:$R$2292,4,0)</f>
        <v>291.52999999999997</v>
      </c>
      <c r="D31" s="65">
        <f>VLOOKUP($A31,'Return Data'!$B$7:$R$2292,10,0)</f>
        <v>11.616099999999999</v>
      </c>
      <c r="E31" s="66">
        <f t="shared" si="0"/>
        <v>26</v>
      </c>
      <c r="F31" s="65">
        <f>VLOOKUP($A31,'Return Data'!$B$7:$R$2292,11,0)</f>
        <v>25.211500000000001</v>
      </c>
      <c r="G31" s="66">
        <f t="shared" si="1"/>
        <v>23</v>
      </c>
      <c r="H31" s="65">
        <f>VLOOKUP($A31,'Return Data'!$B$7:$R$2292,12,0)</f>
        <v>23.6449</v>
      </c>
      <c r="I31" s="66">
        <f t="shared" si="2"/>
        <v>23</v>
      </c>
      <c r="J31" s="65">
        <f>VLOOKUP($A31,'Return Data'!$B$7:$R$2292,13,0)</f>
        <v>50.5137</v>
      </c>
      <c r="K31" s="66">
        <f t="shared" si="3"/>
        <v>23</v>
      </c>
      <c r="L31" s="65">
        <f>VLOOKUP($A31,'Return Data'!$B$7:$R$2292,17,0)</f>
        <v>26.568999999999999</v>
      </c>
      <c r="M31" s="66">
        <f t="shared" si="4"/>
        <v>22</v>
      </c>
      <c r="N31" s="65">
        <f>VLOOKUP($A31,'Return Data'!$B$7:$R$2292,14,0)</f>
        <v>20.950900000000001</v>
      </c>
      <c r="O31" s="66">
        <f t="shared" si="8"/>
        <v>17</v>
      </c>
      <c r="P31" s="65">
        <f>VLOOKUP($A31,'Return Data'!$B$7:$R$2292,15,0)</f>
        <v>15.846</v>
      </c>
      <c r="Q31" s="66">
        <f t="shared" si="9"/>
        <v>15</v>
      </c>
      <c r="R31" s="65">
        <f>VLOOKUP($A31,'Return Data'!$B$7:$R$2292,16,0)</f>
        <v>16.2103</v>
      </c>
      <c r="S31" s="67">
        <f t="shared" si="7"/>
        <v>13</v>
      </c>
    </row>
    <row r="32" spans="1:19" x14ac:dyDescent="0.3">
      <c r="A32" s="63" t="s">
        <v>992</v>
      </c>
      <c r="B32" s="64">
        <f>VLOOKUP($A32,'Return Data'!$B$7:$R$2292,3,0)</f>
        <v>44482</v>
      </c>
      <c r="C32" s="65">
        <f>VLOOKUP($A32,'Return Data'!$B$7:$R$2292,4,0)</f>
        <v>68.646699999999996</v>
      </c>
      <c r="D32" s="65">
        <f>VLOOKUP($A32,'Return Data'!$B$7:$R$2292,10,0)</f>
        <v>14.298400000000001</v>
      </c>
      <c r="E32" s="66">
        <f t="shared" si="0"/>
        <v>15</v>
      </c>
      <c r="F32" s="65">
        <f>VLOOKUP($A32,'Return Data'!$B$7:$R$2292,11,0)</f>
        <v>25.361499999999999</v>
      </c>
      <c r="G32" s="66">
        <f t="shared" si="1"/>
        <v>22</v>
      </c>
      <c r="H32" s="65">
        <f>VLOOKUP($A32,'Return Data'!$B$7:$R$2292,12,0)</f>
        <v>26.062999999999999</v>
      </c>
      <c r="I32" s="66">
        <f t="shared" si="2"/>
        <v>15</v>
      </c>
      <c r="J32" s="65">
        <f>VLOOKUP($A32,'Return Data'!$B$7:$R$2292,13,0)</f>
        <v>60.516199999999998</v>
      </c>
      <c r="K32" s="66">
        <f t="shared" si="3"/>
        <v>7</v>
      </c>
      <c r="L32" s="65">
        <f>VLOOKUP($A32,'Return Data'!$B$7:$R$2292,17,0)</f>
        <v>28.353400000000001</v>
      </c>
      <c r="M32" s="66">
        <f t="shared" si="4"/>
        <v>11</v>
      </c>
      <c r="N32" s="65">
        <f>VLOOKUP($A32,'Return Data'!$B$7:$R$2292,14,0)</f>
        <v>22.6874</v>
      </c>
      <c r="O32" s="66">
        <f t="shared" si="8"/>
        <v>8</v>
      </c>
      <c r="P32" s="65">
        <f>VLOOKUP($A32,'Return Data'!$B$7:$R$2292,15,0)</f>
        <v>15.6248</v>
      </c>
      <c r="Q32" s="66">
        <f t="shared" si="9"/>
        <v>17</v>
      </c>
      <c r="R32" s="65">
        <f>VLOOKUP($A32,'Return Data'!$B$7:$R$2292,16,0)</f>
        <v>17.438700000000001</v>
      </c>
      <c r="S32" s="67">
        <f t="shared" si="7"/>
        <v>4</v>
      </c>
    </row>
    <row r="33" spans="1:19" x14ac:dyDescent="0.3">
      <c r="A33" s="63" t="s">
        <v>995</v>
      </c>
      <c r="B33" s="64">
        <f>VLOOKUP($A33,'Return Data'!$B$7:$R$2292,3,0)</f>
        <v>44482</v>
      </c>
      <c r="C33" s="65">
        <f>VLOOKUP($A33,'Return Data'!$B$7:$R$2292,4,0)</f>
        <v>379.01049999999998</v>
      </c>
      <c r="D33" s="65">
        <f>VLOOKUP($A33,'Return Data'!$B$7:$R$2292,10,0)</f>
        <v>13.996600000000001</v>
      </c>
      <c r="E33" s="66">
        <f t="shared" si="0"/>
        <v>20</v>
      </c>
      <c r="F33" s="65">
        <f>VLOOKUP($A33,'Return Data'!$B$7:$R$2292,11,0)</f>
        <v>27.9467</v>
      </c>
      <c r="G33" s="66">
        <f t="shared" si="1"/>
        <v>8</v>
      </c>
      <c r="H33" s="65">
        <f>VLOOKUP($A33,'Return Data'!$B$7:$R$2292,12,0)</f>
        <v>30.0365</v>
      </c>
      <c r="I33" s="66">
        <f t="shared" si="2"/>
        <v>4</v>
      </c>
      <c r="J33" s="65">
        <f>VLOOKUP($A33,'Return Data'!$B$7:$R$2292,13,0)</f>
        <v>60.568800000000003</v>
      </c>
      <c r="K33" s="66">
        <f t="shared" si="3"/>
        <v>6</v>
      </c>
      <c r="L33" s="65">
        <f>VLOOKUP($A33,'Return Data'!$B$7:$R$2292,17,0)</f>
        <v>26.615500000000001</v>
      </c>
      <c r="M33" s="66">
        <f t="shared" si="4"/>
        <v>20</v>
      </c>
      <c r="N33" s="65">
        <f>VLOOKUP($A33,'Return Data'!$B$7:$R$2292,14,0)</f>
        <v>21.464300000000001</v>
      </c>
      <c r="O33" s="66">
        <f t="shared" si="8"/>
        <v>14</v>
      </c>
      <c r="P33" s="65">
        <f>VLOOKUP($A33,'Return Data'!$B$7:$R$2292,15,0)</f>
        <v>15.4832</v>
      </c>
      <c r="Q33" s="66">
        <f t="shared" si="9"/>
        <v>18</v>
      </c>
      <c r="R33" s="65">
        <f>VLOOKUP($A33,'Return Data'!$B$7:$R$2292,16,0)</f>
        <v>15.288</v>
      </c>
      <c r="S33" s="67">
        <f t="shared" si="7"/>
        <v>17</v>
      </c>
    </row>
    <row r="34" spans="1:19" x14ac:dyDescent="0.3">
      <c r="A34" s="63" t="s">
        <v>996</v>
      </c>
      <c r="B34" s="64">
        <f>VLOOKUP($A34,'Return Data'!$B$7:$R$2292,3,0)</f>
        <v>44482</v>
      </c>
      <c r="C34" s="65">
        <f>VLOOKUP($A34,'Return Data'!$B$7:$R$2292,4,0)</f>
        <v>112.32</v>
      </c>
      <c r="D34" s="65">
        <f>VLOOKUP($A34,'Return Data'!$B$7:$R$2292,10,0)</f>
        <v>10.7692</v>
      </c>
      <c r="E34" s="66">
        <f t="shared" si="0"/>
        <v>27</v>
      </c>
      <c r="F34" s="65">
        <f>VLOOKUP($A34,'Return Data'!$B$7:$R$2292,11,0)</f>
        <v>22.352900000000002</v>
      </c>
      <c r="G34" s="66">
        <f t="shared" si="1"/>
        <v>28</v>
      </c>
      <c r="H34" s="65">
        <f>VLOOKUP($A34,'Return Data'!$B$7:$R$2292,12,0)</f>
        <v>20.334299999999999</v>
      </c>
      <c r="I34" s="66">
        <f t="shared" si="2"/>
        <v>28</v>
      </c>
      <c r="J34" s="65">
        <f>VLOOKUP($A34,'Return Data'!$B$7:$R$2292,13,0)</f>
        <v>41.8003</v>
      </c>
      <c r="K34" s="66">
        <f t="shared" si="3"/>
        <v>28</v>
      </c>
      <c r="L34" s="65">
        <f>VLOOKUP($A34,'Return Data'!$B$7:$R$2292,17,0)</f>
        <v>21.020399999999999</v>
      </c>
      <c r="M34" s="66">
        <f t="shared" si="4"/>
        <v>29</v>
      </c>
      <c r="N34" s="65">
        <f>VLOOKUP($A34,'Return Data'!$B$7:$R$2292,14,0)</f>
        <v>15.5685</v>
      </c>
      <c r="O34" s="66">
        <f t="shared" si="8"/>
        <v>28</v>
      </c>
      <c r="P34" s="65">
        <f>VLOOKUP($A34,'Return Data'!$B$7:$R$2292,15,0)</f>
        <v>11.0425</v>
      </c>
      <c r="Q34" s="66">
        <f t="shared" si="9"/>
        <v>27</v>
      </c>
      <c r="R34" s="65">
        <f>VLOOKUP($A34,'Return Data'!$B$7:$R$2292,16,0)</f>
        <v>11.1869</v>
      </c>
      <c r="S34" s="67">
        <f t="shared" si="7"/>
        <v>29</v>
      </c>
    </row>
    <row r="35" spans="1:19" x14ac:dyDescent="0.3">
      <c r="A35" s="63" t="s">
        <v>998</v>
      </c>
      <c r="B35" s="64">
        <f>VLOOKUP($A35,'Return Data'!$B$7:$R$2292,3,0)</f>
        <v>44482</v>
      </c>
      <c r="C35" s="65">
        <f>VLOOKUP($A35,'Return Data'!$B$7:$R$2292,4,0)</f>
        <v>18</v>
      </c>
      <c r="D35" s="65">
        <f>VLOOKUP($A35,'Return Data'!$B$7:$R$2292,10,0)</f>
        <v>17.1875</v>
      </c>
      <c r="E35" s="66">
        <f t="shared" si="0"/>
        <v>1</v>
      </c>
      <c r="F35" s="65">
        <f>VLOOKUP($A35,'Return Data'!$B$7:$R$2292,11,0)</f>
        <v>30.434799999999999</v>
      </c>
      <c r="G35" s="66">
        <f t="shared" si="1"/>
        <v>4</v>
      </c>
      <c r="H35" s="65">
        <f>VLOOKUP($A35,'Return Data'!$B$7:$R$2292,12,0)</f>
        <v>28.6633</v>
      </c>
      <c r="I35" s="66">
        <f t="shared" si="2"/>
        <v>6</v>
      </c>
      <c r="J35" s="65">
        <f>VLOOKUP($A35,'Return Data'!$B$7:$R$2292,13,0)</f>
        <v>57.756399999999999</v>
      </c>
      <c r="K35" s="66">
        <f t="shared" si="3"/>
        <v>11</v>
      </c>
      <c r="L35" s="65">
        <f>VLOOKUP($A35,'Return Data'!$B$7:$R$2292,17,0)</f>
        <v>28.727399999999999</v>
      </c>
      <c r="M35" s="66">
        <f t="shared" si="4"/>
        <v>8</v>
      </c>
      <c r="N35" s="65">
        <f>VLOOKUP($A35,'Return Data'!$B$7:$R$2292,14,0)</f>
        <v>21.803599999999999</v>
      </c>
      <c r="O35" s="66">
        <f t="shared" si="8"/>
        <v>13</v>
      </c>
      <c r="P35" s="65">
        <f>VLOOKUP($A35,'Return Data'!$B$7:$R$2292,15,0)</f>
        <v>0</v>
      </c>
      <c r="Q35" s="66">
        <f t="shared" si="9"/>
        <v>28</v>
      </c>
      <c r="R35" s="65">
        <f>VLOOKUP($A35,'Return Data'!$B$7:$R$2292,16,0)</f>
        <v>14.197699999999999</v>
      </c>
      <c r="S35" s="67">
        <f t="shared" si="7"/>
        <v>25</v>
      </c>
    </row>
    <row r="36" spans="1:19" x14ac:dyDescent="0.3">
      <c r="A36" s="63" t="s">
        <v>1915</v>
      </c>
      <c r="B36" s="64">
        <f>VLOOKUP($A36,'Return Data'!$B$7:$R$2292,3,0)</f>
        <v>44482</v>
      </c>
      <c r="C36" s="65">
        <f>VLOOKUP($A36,'Return Data'!$B$7:$R$2292,4,0)</f>
        <v>215.22380000000001</v>
      </c>
      <c r="D36" s="65">
        <f>VLOOKUP($A36,'Return Data'!$B$7:$R$2292,10,0)</f>
        <v>15.477</v>
      </c>
      <c r="E36" s="66">
        <f t="shared" si="0"/>
        <v>7</v>
      </c>
      <c r="F36" s="65">
        <f>VLOOKUP($A36,'Return Data'!$B$7:$R$2292,11,0)</f>
        <v>27.741800000000001</v>
      </c>
      <c r="G36" s="66">
        <f t="shared" si="1"/>
        <v>11</v>
      </c>
      <c r="H36" s="65">
        <f>VLOOKUP($A36,'Return Data'!$B$7:$R$2292,12,0)</f>
        <v>27.856400000000001</v>
      </c>
      <c r="I36" s="66">
        <f t="shared" si="2"/>
        <v>8</v>
      </c>
      <c r="J36" s="65">
        <f>VLOOKUP($A36,'Return Data'!$B$7:$R$2292,13,0)</f>
        <v>58.497100000000003</v>
      </c>
      <c r="K36" s="66">
        <f t="shared" si="3"/>
        <v>9</v>
      </c>
      <c r="L36" s="65">
        <f>VLOOKUP($A36,'Return Data'!$B$7:$R$2292,17,0)</f>
        <v>31.382899999999999</v>
      </c>
      <c r="M36" s="66">
        <f t="shared" si="4"/>
        <v>3</v>
      </c>
      <c r="N36" s="65">
        <f>VLOOKUP($A36,'Return Data'!$B$7:$R$2292,14,0)</f>
        <v>23.049399999999999</v>
      </c>
      <c r="O36" s="66">
        <f t="shared" si="8"/>
        <v>6</v>
      </c>
      <c r="P36" s="65">
        <f>VLOOKUP($A36,'Return Data'!$B$7:$R$2292,15,0)</f>
        <v>17.063600000000001</v>
      </c>
      <c r="Q36" s="66">
        <f t="shared" si="9"/>
        <v>6</v>
      </c>
      <c r="R36" s="65">
        <f>VLOOKUP($A36,'Return Data'!$B$7:$R$2292,16,0)</f>
        <v>16.101600000000001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14.145100000000001</v>
      </c>
      <c r="E38" s="74"/>
      <c r="F38" s="75">
        <f>AVERAGE(F8:F36)</f>
        <v>26.986458620689646</v>
      </c>
      <c r="G38" s="74"/>
      <c r="H38" s="75">
        <f>AVERAGE(H8:H36)</f>
        <v>26.158210344827591</v>
      </c>
      <c r="I38" s="74"/>
      <c r="J38" s="75">
        <f>AVERAGE(J8:J36)</f>
        <v>55.125344827586211</v>
      </c>
      <c r="K38" s="74"/>
      <c r="L38" s="75">
        <f>AVERAGE(L8:L36)</f>
        <v>27.422465517241378</v>
      </c>
      <c r="M38" s="74"/>
      <c r="N38" s="75">
        <f>AVERAGE(N8:N36)</f>
        <v>21.386657142857139</v>
      </c>
      <c r="O38" s="74"/>
      <c r="P38" s="75">
        <f>AVERAGE(P8:P36)</f>
        <v>15.378660714285715</v>
      </c>
      <c r="Q38" s="74"/>
      <c r="R38" s="75">
        <f>AVERAGE(R8:R36)</f>
        <v>15.836003448275861</v>
      </c>
      <c r="S38" s="76"/>
    </row>
    <row r="39" spans="1:19" x14ac:dyDescent="0.3">
      <c r="A39" s="73" t="s">
        <v>28</v>
      </c>
      <c r="B39" s="74"/>
      <c r="C39" s="74"/>
      <c r="D39" s="75">
        <f>MIN(D8:D36)</f>
        <v>8.9649000000000001</v>
      </c>
      <c r="E39" s="74"/>
      <c r="F39" s="75">
        <f>MIN(F8:F36)</f>
        <v>21.349299999999999</v>
      </c>
      <c r="G39" s="74"/>
      <c r="H39" s="75">
        <f>MIN(H8:H36)</f>
        <v>19.9816</v>
      </c>
      <c r="I39" s="74"/>
      <c r="J39" s="75">
        <f>MIN(J8:J36)</f>
        <v>41.721800000000002</v>
      </c>
      <c r="K39" s="74"/>
      <c r="L39" s="75">
        <f>MIN(L8:L36)</f>
        <v>21.020399999999999</v>
      </c>
      <c r="M39" s="74"/>
      <c r="N39" s="75">
        <f>MIN(N8:N36)</f>
        <v>15.5685</v>
      </c>
      <c r="O39" s="74"/>
      <c r="P39" s="75">
        <f>MIN(P8:P36)</f>
        <v>0</v>
      </c>
      <c r="Q39" s="74"/>
      <c r="R39" s="75">
        <f>MIN(R8:R36)</f>
        <v>11.1869</v>
      </c>
      <c r="S39" s="76"/>
    </row>
    <row r="40" spans="1:19" ht="15" thickBot="1" x14ac:dyDescent="0.35">
      <c r="A40" s="77" t="s">
        <v>29</v>
      </c>
      <c r="B40" s="78"/>
      <c r="C40" s="78"/>
      <c r="D40" s="79">
        <f>MAX(D8:D36)</f>
        <v>17.1875</v>
      </c>
      <c r="E40" s="78"/>
      <c r="F40" s="79">
        <f>MAX(F8:F36)</f>
        <v>32.758600000000001</v>
      </c>
      <c r="G40" s="78"/>
      <c r="H40" s="79">
        <f>MAX(H8:H36)</f>
        <v>33.030700000000003</v>
      </c>
      <c r="I40" s="78"/>
      <c r="J40" s="79">
        <f>MAX(J8:J36)</f>
        <v>70.999700000000004</v>
      </c>
      <c r="K40" s="78"/>
      <c r="L40" s="79">
        <f>MAX(L8:L36)</f>
        <v>32.444600000000001</v>
      </c>
      <c r="M40" s="78"/>
      <c r="N40" s="79">
        <f>MAX(N8:N36)</f>
        <v>26.177499999999998</v>
      </c>
      <c r="O40" s="78"/>
      <c r="P40" s="79">
        <f>MAX(P8:P36)</f>
        <v>20.512599999999999</v>
      </c>
      <c r="Q40" s="78"/>
      <c r="R40" s="79">
        <f>MAX(R8:R36)</f>
        <v>22.8187</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Data'!$B$7:$R$2292,3,0)</f>
        <v>44482</v>
      </c>
      <c r="C8" s="65">
        <f>VLOOKUP($A8,'Return Data'!$B$7:$R$2292,4,0)</f>
        <v>68.828599999999994</v>
      </c>
      <c r="D8" s="65">
        <f>VLOOKUP($A8,'Return Data'!$B$7:$R$2292,9,0)</f>
        <v>4.4512999999999998</v>
      </c>
      <c r="E8" s="66">
        <f t="shared" ref="E8:E31" si="0">RANK(D8,D$8:D$31,0)</f>
        <v>4</v>
      </c>
      <c r="F8" s="65">
        <f>VLOOKUP($A8,'Return Data'!$B$7:$R$2292,10,0)</f>
        <v>9.0721000000000007</v>
      </c>
      <c r="G8" s="66">
        <f t="shared" ref="G8:G31" si="1">RANK(F8,F$8:F$31,0)</f>
        <v>3</v>
      </c>
      <c r="H8" s="65">
        <f>VLOOKUP($A8,'Return Data'!$B$7:$R$2292,11,0)</f>
        <v>7.5835999999999997</v>
      </c>
      <c r="I8" s="66">
        <f t="shared" ref="I8:I31" si="2">RANK(H8,H$8:H$31,0)</f>
        <v>2</v>
      </c>
      <c r="J8" s="65">
        <f>VLOOKUP($A8,'Return Data'!$B$7:$R$2292,12,0)</f>
        <v>5.0312999999999999</v>
      </c>
      <c r="K8" s="66">
        <f t="shared" ref="K8:K31" si="3">RANK(J8,J$8:J$31,0)</f>
        <v>3</v>
      </c>
      <c r="L8" s="65">
        <f>VLOOKUP($A8,'Return Data'!$B$7:$R$2292,13,0)</f>
        <v>5.1314000000000002</v>
      </c>
      <c r="M8" s="66">
        <f t="shared" ref="M8:M31" si="4">RANK(L8,L$8:L$31,0)</f>
        <v>4</v>
      </c>
      <c r="N8" s="65">
        <f>VLOOKUP($A8,'Return Data'!$B$7:$R$2292,17,0)</f>
        <v>8.6138999999999992</v>
      </c>
      <c r="O8" s="66">
        <f t="shared" ref="O8:O31" si="5">RANK(N8,N$8:N$31,0)</f>
        <v>8</v>
      </c>
      <c r="P8" s="65">
        <f>VLOOKUP($A8,'Return Data'!$B$7:$R$2292,14,0)</f>
        <v>10.9741</v>
      </c>
      <c r="Q8" s="66">
        <f t="shared" ref="Q8:Q31" si="6">RANK(P8,P$8:P$31,0)</f>
        <v>8</v>
      </c>
      <c r="R8" s="65">
        <f>VLOOKUP($A8,'Return Data'!$B$7:$R$2292,16,0)</f>
        <v>9.8424999999999994</v>
      </c>
      <c r="S8" s="67">
        <f t="shared" ref="S8:S31" si="7">RANK(R8,R$8:R$31,0)</f>
        <v>7</v>
      </c>
    </row>
    <row r="9" spans="1:19" x14ac:dyDescent="0.3">
      <c r="A9" s="82" t="s">
        <v>1345</v>
      </c>
      <c r="B9" s="64">
        <f>VLOOKUP($A9,'Return Data'!$B$7:$R$2292,3,0)</f>
        <v>44482</v>
      </c>
      <c r="C9" s="65">
        <f>VLOOKUP($A9,'Return Data'!$B$7:$R$2292,4,0)</f>
        <v>21.290099999999999</v>
      </c>
      <c r="D9" s="65">
        <f>VLOOKUP($A9,'Return Data'!$B$7:$R$2292,9,0)</f>
        <v>4.2839</v>
      </c>
      <c r="E9" s="66">
        <f t="shared" si="0"/>
        <v>5</v>
      </c>
      <c r="F9" s="65">
        <f>VLOOKUP($A9,'Return Data'!$B$7:$R$2292,10,0)</f>
        <v>7.9687000000000001</v>
      </c>
      <c r="G9" s="66">
        <f t="shared" si="1"/>
        <v>7</v>
      </c>
      <c r="H9" s="65">
        <f>VLOOKUP($A9,'Return Data'!$B$7:$R$2292,11,0)</f>
        <v>5.8631000000000002</v>
      </c>
      <c r="I9" s="66">
        <f t="shared" si="2"/>
        <v>10</v>
      </c>
      <c r="J9" s="65">
        <f>VLOOKUP($A9,'Return Data'!$B$7:$R$2292,12,0)</f>
        <v>3.6840000000000002</v>
      </c>
      <c r="K9" s="66">
        <f t="shared" si="3"/>
        <v>8</v>
      </c>
      <c r="L9" s="65">
        <f>VLOOKUP($A9,'Return Data'!$B$7:$R$2292,13,0)</f>
        <v>4.7499000000000002</v>
      </c>
      <c r="M9" s="66">
        <f t="shared" si="4"/>
        <v>6</v>
      </c>
      <c r="N9" s="65">
        <f>VLOOKUP($A9,'Return Data'!$B$7:$R$2292,17,0)</f>
        <v>8.7811000000000003</v>
      </c>
      <c r="O9" s="66">
        <f t="shared" si="5"/>
        <v>7</v>
      </c>
      <c r="P9" s="65">
        <f>VLOOKUP($A9,'Return Data'!$B$7:$R$2292,14,0)</f>
        <v>11.0771</v>
      </c>
      <c r="Q9" s="66">
        <f t="shared" si="6"/>
        <v>7</v>
      </c>
      <c r="R9" s="65">
        <f>VLOOKUP($A9,'Return Data'!$B$7:$R$2292,16,0)</f>
        <v>8.1613000000000007</v>
      </c>
      <c r="S9" s="67">
        <f t="shared" si="7"/>
        <v>21</v>
      </c>
    </row>
    <row r="10" spans="1:19" x14ac:dyDescent="0.3">
      <c r="A10" s="82" t="s">
        <v>1348</v>
      </c>
      <c r="B10" s="64">
        <f>VLOOKUP($A10,'Return Data'!$B$7:$R$2292,3,0)</f>
        <v>44482</v>
      </c>
      <c r="C10" s="65">
        <f>VLOOKUP($A10,'Return Data'!$B$7:$R$2292,4,0)</f>
        <v>36.738399999999999</v>
      </c>
      <c r="D10" s="65">
        <f>VLOOKUP($A10,'Return Data'!$B$7:$R$2292,9,0)</f>
        <v>2.3027000000000002</v>
      </c>
      <c r="E10" s="66">
        <f t="shared" si="0"/>
        <v>12</v>
      </c>
      <c r="F10" s="65">
        <f>VLOOKUP($A10,'Return Data'!$B$7:$R$2292,10,0)</f>
        <v>7.8071999999999999</v>
      </c>
      <c r="G10" s="66">
        <f t="shared" si="1"/>
        <v>9</v>
      </c>
      <c r="H10" s="65">
        <f>VLOOKUP($A10,'Return Data'!$B$7:$R$2292,11,0)</f>
        <v>6.0608000000000004</v>
      </c>
      <c r="I10" s="66">
        <f t="shared" si="2"/>
        <v>8</v>
      </c>
      <c r="J10" s="65">
        <f>VLOOKUP($A10,'Return Data'!$B$7:$R$2292,12,0)</f>
        <v>3.2974999999999999</v>
      </c>
      <c r="K10" s="66">
        <f t="shared" si="3"/>
        <v>12</v>
      </c>
      <c r="L10" s="65">
        <f>VLOOKUP($A10,'Return Data'!$B$7:$R$2292,13,0)</f>
        <v>3.9525999999999999</v>
      </c>
      <c r="M10" s="66">
        <f t="shared" si="4"/>
        <v>11</v>
      </c>
      <c r="N10" s="65">
        <f>VLOOKUP($A10,'Return Data'!$B$7:$R$2292,17,0)</f>
        <v>7.0313999999999997</v>
      </c>
      <c r="O10" s="66">
        <f t="shared" si="5"/>
        <v>18</v>
      </c>
      <c r="P10" s="65">
        <f>VLOOKUP($A10,'Return Data'!$B$7:$R$2292,14,0)</f>
        <v>9.3231000000000002</v>
      </c>
      <c r="Q10" s="66">
        <f t="shared" si="6"/>
        <v>18</v>
      </c>
      <c r="R10" s="65">
        <f>VLOOKUP($A10,'Return Data'!$B$7:$R$2292,16,0)</f>
        <v>8.4521999999999995</v>
      </c>
      <c r="S10" s="67">
        <f t="shared" si="7"/>
        <v>17</v>
      </c>
    </row>
    <row r="11" spans="1:19" x14ac:dyDescent="0.3">
      <c r="A11" s="82" t="s">
        <v>2027</v>
      </c>
      <c r="B11" s="64">
        <f>VLOOKUP($A11,'Return Data'!$B$7:$R$2292,3,0)</f>
        <v>44482</v>
      </c>
      <c r="C11" s="65">
        <f>VLOOKUP($A11,'Return Data'!$B$7:$R$2292,4,0)</f>
        <v>64.182500000000005</v>
      </c>
      <c r="D11" s="65">
        <f>VLOOKUP($A11,'Return Data'!$B$7:$R$2292,9,0)</f>
        <v>2.6901999999999999</v>
      </c>
      <c r="E11" s="66">
        <f t="shared" si="0"/>
        <v>10</v>
      </c>
      <c r="F11" s="65">
        <f>VLOOKUP($A11,'Return Data'!$B$7:$R$2292,10,0)</f>
        <v>5.3070000000000004</v>
      </c>
      <c r="G11" s="66">
        <f t="shared" si="1"/>
        <v>20</v>
      </c>
      <c r="H11" s="65">
        <f>VLOOKUP($A11,'Return Data'!$B$7:$R$2292,11,0)</f>
        <v>4.3954000000000004</v>
      </c>
      <c r="I11" s="66">
        <f t="shared" si="2"/>
        <v>21</v>
      </c>
      <c r="J11" s="65">
        <f>VLOOKUP($A11,'Return Data'!$B$7:$R$2292,12,0)</f>
        <v>2.8235000000000001</v>
      </c>
      <c r="K11" s="66">
        <f t="shared" si="3"/>
        <v>19</v>
      </c>
      <c r="L11" s="65">
        <f>VLOOKUP($A11,'Return Data'!$B$7:$R$2292,13,0)</f>
        <v>3.3182</v>
      </c>
      <c r="M11" s="66">
        <f t="shared" si="4"/>
        <v>21</v>
      </c>
      <c r="N11" s="65">
        <f>VLOOKUP($A11,'Return Data'!$B$7:$R$2292,17,0)</f>
        <v>6.8906999999999998</v>
      </c>
      <c r="O11" s="66">
        <f t="shared" si="5"/>
        <v>19</v>
      </c>
      <c r="P11" s="65">
        <f>VLOOKUP($A11,'Return Data'!$B$7:$R$2292,14,0)</f>
        <v>8.8858999999999995</v>
      </c>
      <c r="Q11" s="66">
        <f t="shared" si="6"/>
        <v>20</v>
      </c>
      <c r="R11" s="65">
        <f>VLOOKUP($A11,'Return Data'!$B$7:$R$2292,16,0)</f>
        <v>8.8539999999999992</v>
      </c>
      <c r="S11" s="67">
        <f t="shared" si="7"/>
        <v>14</v>
      </c>
    </row>
    <row r="12" spans="1:19" x14ac:dyDescent="0.3">
      <c r="A12" s="82" t="s">
        <v>1349</v>
      </c>
      <c r="B12" s="64">
        <f>VLOOKUP($A12,'Return Data'!$B$7:$R$2292,3,0)</f>
        <v>44482</v>
      </c>
      <c r="C12" s="65">
        <f>VLOOKUP($A12,'Return Data'!$B$7:$R$2292,4,0)</f>
        <v>79.155500000000004</v>
      </c>
      <c r="D12" s="65">
        <f>VLOOKUP($A12,'Return Data'!$B$7:$R$2292,9,0)</f>
        <v>3.5796000000000001</v>
      </c>
      <c r="E12" s="66">
        <f t="shared" si="0"/>
        <v>6</v>
      </c>
      <c r="F12" s="65">
        <f>VLOOKUP($A12,'Return Data'!$B$7:$R$2292,10,0)</f>
        <v>7.9861000000000004</v>
      </c>
      <c r="G12" s="66">
        <f t="shared" si="1"/>
        <v>6</v>
      </c>
      <c r="H12" s="65">
        <f>VLOOKUP($A12,'Return Data'!$B$7:$R$2292,11,0)</f>
        <v>5.9771000000000001</v>
      </c>
      <c r="I12" s="66">
        <f t="shared" si="2"/>
        <v>9</v>
      </c>
      <c r="J12" s="65">
        <f>VLOOKUP($A12,'Return Data'!$B$7:$R$2292,12,0)</f>
        <v>4.1593</v>
      </c>
      <c r="K12" s="66">
        <f t="shared" si="3"/>
        <v>6</v>
      </c>
      <c r="L12" s="65">
        <f>VLOOKUP($A12,'Return Data'!$B$7:$R$2292,13,0)</f>
        <v>4.6733000000000002</v>
      </c>
      <c r="M12" s="66">
        <f t="shared" si="4"/>
        <v>7</v>
      </c>
      <c r="N12" s="65">
        <f>VLOOKUP($A12,'Return Data'!$B$7:$R$2292,17,0)</f>
        <v>8.9016000000000002</v>
      </c>
      <c r="O12" s="66">
        <f t="shared" si="5"/>
        <v>5</v>
      </c>
      <c r="P12" s="65">
        <f>VLOOKUP($A12,'Return Data'!$B$7:$R$2292,14,0)</f>
        <v>11.6013</v>
      </c>
      <c r="Q12" s="66">
        <f t="shared" si="6"/>
        <v>4</v>
      </c>
      <c r="R12" s="65">
        <f>VLOOKUP($A12,'Return Data'!$B$7:$R$2292,16,0)</f>
        <v>8.9109999999999996</v>
      </c>
      <c r="S12" s="67">
        <f t="shared" si="7"/>
        <v>13</v>
      </c>
    </row>
    <row r="13" spans="1:19" x14ac:dyDescent="0.3">
      <c r="A13" s="82" t="s">
        <v>1351</v>
      </c>
      <c r="B13" s="64">
        <f>VLOOKUP($A13,'Return Data'!$B$7:$R$2292,3,0)</f>
        <v>44482</v>
      </c>
      <c r="C13" s="65">
        <f>VLOOKUP($A13,'Return Data'!$B$7:$R$2292,4,0)</f>
        <v>20.5198</v>
      </c>
      <c r="D13" s="65">
        <f>VLOOKUP($A13,'Return Data'!$B$7:$R$2292,9,0)</f>
        <v>3.5619999999999998</v>
      </c>
      <c r="E13" s="66">
        <f t="shared" si="0"/>
        <v>8</v>
      </c>
      <c r="F13" s="65">
        <f>VLOOKUP($A13,'Return Data'!$B$7:$R$2292,10,0)</f>
        <v>8.1893999999999991</v>
      </c>
      <c r="G13" s="66">
        <f t="shared" si="1"/>
        <v>5</v>
      </c>
      <c r="H13" s="65">
        <f>VLOOKUP($A13,'Return Data'!$B$7:$R$2292,11,0)</f>
        <v>6.6988000000000003</v>
      </c>
      <c r="I13" s="66">
        <f t="shared" si="2"/>
        <v>4</v>
      </c>
      <c r="J13" s="65">
        <f>VLOOKUP($A13,'Return Data'!$B$7:$R$2292,12,0)</f>
        <v>6.2614999999999998</v>
      </c>
      <c r="K13" s="66">
        <f t="shared" si="3"/>
        <v>1</v>
      </c>
      <c r="L13" s="65">
        <f>VLOOKUP($A13,'Return Data'!$B$7:$R$2292,13,0)</f>
        <v>6.9146000000000001</v>
      </c>
      <c r="M13" s="66">
        <f t="shared" si="4"/>
        <v>1</v>
      </c>
      <c r="N13" s="65">
        <f>VLOOKUP($A13,'Return Data'!$B$7:$R$2292,17,0)</f>
        <v>9.6305999999999994</v>
      </c>
      <c r="O13" s="66">
        <f t="shared" si="5"/>
        <v>1</v>
      </c>
      <c r="P13" s="65">
        <f>VLOOKUP($A13,'Return Data'!$B$7:$R$2292,14,0)</f>
        <v>11.4908</v>
      </c>
      <c r="Q13" s="66">
        <f t="shared" si="6"/>
        <v>5</v>
      </c>
      <c r="R13" s="65">
        <f>VLOOKUP($A13,'Return Data'!$B$7:$R$2292,16,0)</f>
        <v>9.8269000000000002</v>
      </c>
      <c r="S13" s="67">
        <f t="shared" si="7"/>
        <v>8</v>
      </c>
    </row>
    <row r="14" spans="1:19" x14ac:dyDescent="0.3">
      <c r="A14" s="82" t="s">
        <v>1354</v>
      </c>
      <c r="B14" s="64">
        <f>VLOOKUP($A14,'Return Data'!$B$7:$R$2292,3,0)</f>
        <v>44482</v>
      </c>
      <c r="C14" s="65">
        <f>VLOOKUP($A14,'Return Data'!$B$7:$R$2292,4,0)</f>
        <v>52.1404</v>
      </c>
      <c r="D14" s="65">
        <f>VLOOKUP($A14,'Return Data'!$B$7:$R$2292,9,0)</f>
        <v>2.7526999999999999</v>
      </c>
      <c r="E14" s="66">
        <f t="shared" si="0"/>
        <v>9</v>
      </c>
      <c r="F14" s="65">
        <f>VLOOKUP($A14,'Return Data'!$B$7:$R$2292,10,0)</f>
        <v>7.2222999999999997</v>
      </c>
      <c r="G14" s="66">
        <f t="shared" si="1"/>
        <v>14</v>
      </c>
      <c r="H14" s="65">
        <f>VLOOKUP($A14,'Return Data'!$B$7:$R$2292,11,0)</f>
        <v>5.8080999999999996</v>
      </c>
      <c r="I14" s="66">
        <f t="shared" si="2"/>
        <v>11</v>
      </c>
      <c r="J14" s="65">
        <f>VLOOKUP($A14,'Return Data'!$B$7:$R$2292,12,0)</f>
        <v>3.2808000000000002</v>
      </c>
      <c r="K14" s="66">
        <f t="shared" si="3"/>
        <v>13</v>
      </c>
      <c r="L14" s="65">
        <f>VLOOKUP($A14,'Return Data'!$B$7:$R$2292,13,0)</f>
        <v>3.3502000000000001</v>
      </c>
      <c r="M14" s="66">
        <f t="shared" si="4"/>
        <v>20</v>
      </c>
      <c r="N14" s="65">
        <f>VLOOKUP($A14,'Return Data'!$B$7:$R$2292,17,0)</f>
        <v>6.1159999999999997</v>
      </c>
      <c r="O14" s="66">
        <f t="shared" si="5"/>
        <v>23</v>
      </c>
      <c r="P14" s="65">
        <f>VLOOKUP($A14,'Return Data'!$B$7:$R$2292,14,0)</f>
        <v>8.8063000000000002</v>
      </c>
      <c r="Q14" s="66">
        <f t="shared" si="6"/>
        <v>21</v>
      </c>
      <c r="R14" s="65">
        <f>VLOOKUP($A14,'Return Data'!$B$7:$R$2292,16,0)</f>
        <v>7.8575999999999997</v>
      </c>
      <c r="S14" s="67">
        <f t="shared" si="7"/>
        <v>23</v>
      </c>
    </row>
    <row r="15" spans="1:19" x14ac:dyDescent="0.3">
      <c r="A15" s="82" t="s">
        <v>1356</v>
      </c>
      <c r="B15" s="64">
        <f>VLOOKUP($A15,'Return Data'!$B$7:$R$2292,3,0)</f>
        <v>44482</v>
      </c>
      <c r="C15" s="65">
        <f>VLOOKUP($A15,'Return Data'!$B$7:$R$2292,4,0)</f>
        <v>46.258800000000001</v>
      </c>
      <c r="D15" s="65">
        <f>VLOOKUP($A15,'Return Data'!$B$7:$R$2292,9,0)</f>
        <v>2.5143</v>
      </c>
      <c r="E15" s="66">
        <f t="shared" si="0"/>
        <v>11</v>
      </c>
      <c r="F15" s="65">
        <f>VLOOKUP($A15,'Return Data'!$B$7:$R$2292,10,0)</f>
        <v>7.5751999999999997</v>
      </c>
      <c r="G15" s="66">
        <f t="shared" si="1"/>
        <v>12</v>
      </c>
      <c r="H15" s="65">
        <f>VLOOKUP($A15,'Return Data'!$B$7:$R$2292,11,0)</f>
        <v>5.7603999999999997</v>
      </c>
      <c r="I15" s="66">
        <f t="shared" si="2"/>
        <v>13</v>
      </c>
      <c r="J15" s="65">
        <f>VLOOKUP($A15,'Return Data'!$B$7:$R$2292,12,0)</f>
        <v>3.1183000000000001</v>
      </c>
      <c r="K15" s="66">
        <f t="shared" si="3"/>
        <v>16</v>
      </c>
      <c r="L15" s="65">
        <f>VLOOKUP($A15,'Return Data'!$B$7:$R$2292,13,0)</f>
        <v>3.7018</v>
      </c>
      <c r="M15" s="66">
        <f t="shared" si="4"/>
        <v>14</v>
      </c>
      <c r="N15" s="65">
        <f>VLOOKUP($A15,'Return Data'!$B$7:$R$2292,17,0)</f>
        <v>7.1303999999999998</v>
      </c>
      <c r="O15" s="66">
        <f t="shared" si="5"/>
        <v>16</v>
      </c>
      <c r="P15" s="65">
        <f>VLOOKUP($A15,'Return Data'!$B$7:$R$2292,14,0)</f>
        <v>8.5366999999999997</v>
      </c>
      <c r="Q15" s="66">
        <f t="shared" si="6"/>
        <v>22</v>
      </c>
      <c r="R15" s="65">
        <f>VLOOKUP($A15,'Return Data'!$B$7:$R$2292,16,0)</f>
        <v>8.3609000000000009</v>
      </c>
      <c r="S15" s="67">
        <f t="shared" si="7"/>
        <v>18</v>
      </c>
    </row>
    <row r="16" spans="1:19" x14ac:dyDescent="0.3">
      <c r="A16" s="82" t="s">
        <v>1358</v>
      </c>
      <c r="B16" s="64">
        <f>VLOOKUP($A16,'Return Data'!$B$7:$R$2292,3,0)</f>
        <v>44482</v>
      </c>
      <c r="C16" s="65">
        <f>VLOOKUP($A16,'Return Data'!$B$7:$R$2292,4,0)</f>
        <v>84.789000000000001</v>
      </c>
      <c r="D16" s="65">
        <f>VLOOKUP($A16,'Return Data'!$B$7:$R$2292,9,0)</f>
        <v>-0.95630000000000004</v>
      </c>
      <c r="E16" s="66">
        <f t="shared" si="0"/>
        <v>20</v>
      </c>
      <c r="F16" s="65">
        <f>VLOOKUP($A16,'Return Data'!$B$7:$R$2292,10,0)</f>
        <v>10.116099999999999</v>
      </c>
      <c r="G16" s="66">
        <f t="shared" si="1"/>
        <v>2</v>
      </c>
      <c r="H16" s="65">
        <f>VLOOKUP($A16,'Return Data'!$B$7:$R$2292,11,0)</f>
        <v>6.673</v>
      </c>
      <c r="I16" s="66">
        <f t="shared" si="2"/>
        <v>5</v>
      </c>
      <c r="J16" s="65">
        <f>VLOOKUP($A16,'Return Data'!$B$7:$R$2292,12,0)</f>
        <v>4.7575000000000003</v>
      </c>
      <c r="K16" s="66">
        <f t="shared" si="3"/>
        <v>4</v>
      </c>
      <c r="L16" s="65">
        <f>VLOOKUP($A16,'Return Data'!$B$7:$R$2292,13,0)</f>
        <v>5.2092999999999998</v>
      </c>
      <c r="M16" s="66">
        <f t="shared" si="4"/>
        <v>3</v>
      </c>
      <c r="N16" s="65">
        <f>VLOOKUP($A16,'Return Data'!$B$7:$R$2292,17,0)</f>
        <v>9.4413</v>
      </c>
      <c r="O16" s="66">
        <f t="shared" si="5"/>
        <v>3</v>
      </c>
      <c r="P16" s="65">
        <f>VLOOKUP($A16,'Return Data'!$B$7:$R$2292,14,0)</f>
        <v>10.242699999999999</v>
      </c>
      <c r="Q16" s="66">
        <f t="shared" si="6"/>
        <v>12</v>
      </c>
      <c r="R16" s="65">
        <f>VLOOKUP($A16,'Return Data'!$B$7:$R$2292,16,0)</f>
        <v>9.2478999999999996</v>
      </c>
      <c r="S16" s="67">
        <f t="shared" si="7"/>
        <v>10</v>
      </c>
    </row>
    <row r="17" spans="1:19" x14ac:dyDescent="0.3">
      <c r="A17" s="82" t="s">
        <v>1360</v>
      </c>
      <c r="B17" s="64">
        <f>VLOOKUP($A17,'Return Data'!$B$7:$R$2292,3,0)</f>
        <v>44482</v>
      </c>
      <c r="C17" s="65">
        <f>VLOOKUP($A17,'Return Data'!$B$7:$R$2292,4,0)</f>
        <v>18.515899999999998</v>
      </c>
      <c r="D17" s="65">
        <f>VLOOKUP($A17,'Return Data'!$B$7:$R$2292,9,0)</f>
        <v>-0.1643</v>
      </c>
      <c r="E17" s="66">
        <f t="shared" si="0"/>
        <v>18</v>
      </c>
      <c r="F17" s="65">
        <f>VLOOKUP($A17,'Return Data'!$B$7:$R$2292,10,0)</f>
        <v>4.2468000000000004</v>
      </c>
      <c r="G17" s="66">
        <f t="shared" si="1"/>
        <v>21</v>
      </c>
      <c r="H17" s="65">
        <f>VLOOKUP($A17,'Return Data'!$B$7:$R$2292,11,0)</f>
        <v>4.6119000000000003</v>
      </c>
      <c r="I17" s="66">
        <f t="shared" si="2"/>
        <v>19</v>
      </c>
      <c r="J17" s="65">
        <f>VLOOKUP($A17,'Return Data'!$B$7:$R$2292,12,0)</f>
        <v>3.1779999999999999</v>
      </c>
      <c r="K17" s="66">
        <f t="shared" si="3"/>
        <v>15</v>
      </c>
      <c r="L17" s="65">
        <f>VLOOKUP($A17,'Return Data'!$B$7:$R$2292,13,0)</f>
        <v>3.6440000000000001</v>
      </c>
      <c r="M17" s="66">
        <f t="shared" si="4"/>
        <v>15</v>
      </c>
      <c r="N17" s="65">
        <f>VLOOKUP($A17,'Return Data'!$B$7:$R$2292,17,0)</f>
        <v>6.2759999999999998</v>
      </c>
      <c r="O17" s="66">
        <f t="shared" si="5"/>
        <v>22</v>
      </c>
      <c r="P17" s="65">
        <f>VLOOKUP($A17,'Return Data'!$B$7:$R$2292,14,0)</f>
        <v>8.1819000000000006</v>
      </c>
      <c r="Q17" s="66">
        <f t="shared" si="6"/>
        <v>24</v>
      </c>
      <c r="R17" s="65">
        <f>VLOOKUP($A17,'Return Data'!$B$7:$R$2292,16,0)</f>
        <v>7.1893000000000002</v>
      </c>
      <c r="S17" s="67">
        <f t="shared" si="7"/>
        <v>24</v>
      </c>
    </row>
    <row r="18" spans="1:19" x14ac:dyDescent="0.3">
      <c r="A18" s="82" t="s">
        <v>1361</v>
      </c>
      <c r="B18" s="64">
        <f>VLOOKUP($A18,'Return Data'!$B$7:$R$2292,3,0)</f>
        <v>44482</v>
      </c>
      <c r="C18" s="65">
        <f>VLOOKUP($A18,'Return Data'!$B$7:$R$2292,4,0)</f>
        <v>30.005099999999999</v>
      </c>
      <c r="D18" s="65">
        <f>VLOOKUP($A18,'Return Data'!$B$7:$R$2292,9,0)</f>
        <v>3.5747</v>
      </c>
      <c r="E18" s="66">
        <f t="shared" si="0"/>
        <v>7</v>
      </c>
      <c r="F18" s="65">
        <f>VLOOKUP($A18,'Return Data'!$B$7:$R$2292,10,0)</f>
        <v>6.9969000000000001</v>
      </c>
      <c r="G18" s="66">
        <f t="shared" si="1"/>
        <v>15</v>
      </c>
      <c r="H18" s="65">
        <f>VLOOKUP($A18,'Return Data'!$B$7:$R$2292,11,0)</f>
        <v>6.62</v>
      </c>
      <c r="I18" s="66">
        <f t="shared" si="2"/>
        <v>6</v>
      </c>
      <c r="J18" s="65">
        <f>VLOOKUP($A18,'Return Data'!$B$7:$R$2292,12,0)</f>
        <v>3.26</v>
      </c>
      <c r="K18" s="66">
        <f t="shared" si="3"/>
        <v>14</v>
      </c>
      <c r="L18" s="65">
        <f>VLOOKUP($A18,'Return Data'!$B$7:$R$2292,13,0)</f>
        <v>4.0538999999999996</v>
      </c>
      <c r="M18" s="66">
        <f t="shared" si="4"/>
        <v>10</v>
      </c>
      <c r="N18" s="65">
        <f>VLOOKUP($A18,'Return Data'!$B$7:$R$2292,17,0)</f>
        <v>9.1438000000000006</v>
      </c>
      <c r="O18" s="66">
        <f t="shared" si="5"/>
        <v>4</v>
      </c>
      <c r="P18" s="65">
        <f>VLOOKUP($A18,'Return Data'!$B$7:$R$2292,14,0)</f>
        <v>11.8459</v>
      </c>
      <c r="Q18" s="66">
        <f t="shared" si="6"/>
        <v>2</v>
      </c>
      <c r="R18" s="65">
        <f>VLOOKUP($A18,'Return Data'!$B$7:$R$2292,16,0)</f>
        <v>9.8523999999999994</v>
      </c>
      <c r="S18" s="67">
        <f t="shared" si="7"/>
        <v>6</v>
      </c>
    </row>
    <row r="19" spans="1:19" x14ac:dyDescent="0.3">
      <c r="A19" s="82" t="s">
        <v>1364</v>
      </c>
      <c r="B19" s="64">
        <f>VLOOKUP($A19,'Return Data'!$B$7:$R$2292,3,0)</f>
        <v>44482</v>
      </c>
      <c r="C19" s="65">
        <f>VLOOKUP($A19,'Return Data'!$B$7:$R$2292,4,0)</f>
        <v>2431.4675000000002</v>
      </c>
      <c r="D19" s="65">
        <f>VLOOKUP($A19,'Return Data'!$B$7:$R$2292,9,0)</f>
        <v>-6.7451999999999996</v>
      </c>
      <c r="E19" s="66">
        <f t="shared" si="0"/>
        <v>24</v>
      </c>
      <c r="F19" s="65">
        <f>VLOOKUP($A19,'Return Data'!$B$7:$R$2292,10,0)</f>
        <v>2.9325999999999999</v>
      </c>
      <c r="G19" s="66">
        <f t="shared" si="1"/>
        <v>23</v>
      </c>
      <c r="H19" s="65">
        <f>VLOOKUP($A19,'Return Data'!$B$7:$R$2292,11,0)</f>
        <v>1.6973</v>
      </c>
      <c r="I19" s="66">
        <f t="shared" si="2"/>
        <v>23</v>
      </c>
      <c r="J19" s="65">
        <f>VLOOKUP($A19,'Return Data'!$B$7:$R$2292,12,0)</f>
        <v>0.7238</v>
      </c>
      <c r="K19" s="66">
        <f t="shared" si="3"/>
        <v>24</v>
      </c>
      <c r="L19" s="65">
        <f>VLOOKUP($A19,'Return Data'!$B$7:$R$2292,13,0)</f>
        <v>1.6257999999999999</v>
      </c>
      <c r="M19" s="66">
        <f t="shared" si="4"/>
        <v>24</v>
      </c>
      <c r="N19" s="65">
        <f>VLOOKUP($A19,'Return Data'!$B$7:$R$2292,17,0)</f>
        <v>5.2050999999999998</v>
      </c>
      <c r="O19" s="66">
        <f t="shared" si="5"/>
        <v>24</v>
      </c>
      <c r="P19" s="65">
        <f>VLOOKUP($A19,'Return Data'!$B$7:$R$2292,14,0)</f>
        <v>8.2504000000000008</v>
      </c>
      <c r="Q19" s="66">
        <f t="shared" si="6"/>
        <v>23</v>
      </c>
      <c r="R19" s="65">
        <f>VLOOKUP($A19,'Return Data'!$B$7:$R$2292,16,0)</f>
        <v>7.9149000000000003</v>
      </c>
      <c r="S19" s="67">
        <f t="shared" si="7"/>
        <v>22</v>
      </c>
    </row>
    <row r="20" spans="1:19" x14ac:dyDescent="0.3">
      <c r="A20" s="82" t="s">
        <v>1365</v>
      </c>
      <c r="B20" s="64">
        <f>VLOOKUP($A20,'Return Data'!$B$7:$R$2292,3,0)</f>
        <v>44482</v>
      </c>
      <c r="C20" s="65">
        <f>VLOOKUP($A20,'Return Data'!$B$7:$R$2292,4,0)</f>
        <v>87.909400000000005</v>
      </c>
      <c r="D20" s="65">
        <f>VLOOKUP($A20,'Return Data'!$B$7:$R$2292,9,0)</f>
        <v>9.8811</v>
      </c>
      <c r="E20" s="66">
        <f t="shared" si="0"/>
        <v>1</v>
      </c>
      <c r="F20" s="65">
        <f>VLOOKUP($A20,'Return Data'!$B$7:$R$2292,10,0)</f>
        <v>12.5435</v>
      </c>
      <c r="G20" s="66">
        <f t="shared" si="1"/>
        <v>1</v>
      </c>
      <c r="H20" s="65">
        <f>VLOOKUP($A20,'Return Data'!$B$7:$R$2292,11,0)</f>
        <v>8.4380000000000006</v>
      </c>
      <c r="I20" s="66">
        <f t="shared" si="2"/>
        <v>1</v>
      </c>
      <c r="J20" s="65">
        <f>VLOOKUP($A20,'Return Data'!$B$7:$R$2292,12,0)</f>
        <v>4.5446</v>
      </c>
      <c r="K20" s="66">
        <f t="shared" si="3"/>
        <v>5</v>
      </c>
      <c r="L20" s="65">
        <f>VLOOKUP($A20,'Return Data'!$B$7:$R$2292,13,0)</f>
        <v>6.1859999999999999</v>
      </c>
      <c r="M20" s="66">
        <f t="shared" si="4"/>
        <v>2</v>
      </c>
      <c r="N20" s="65">
        <f>VLOOKUP($A20,'Return Data'!$B$7:$R$2292,17,0)</f>
        <v>9.5259</v>
      </c>
      <c r="O20" s="66">
        <f t="shared" si="5"/>
        <v>2</v>
      </c>
      <c r="P20" s="65">
        <f>VLOOKUP($A20,'Return Data'!$B$7:$R$2292,14,0)</f>
        <v>11.168200000000001</v>
      </c>
      <c r="Q20" s="66">
        <f t="shared" si="6"/>
        <v>6</v>
      </c>
      <c r="R20" s="65">
        <f>VLOOKUP($A20,'Return Data'!$B$7:$R$2292,16,0)</f>
        <v>9.1442999999999994</v>
      </c>
      <c r="S20" s="67">
        <f t="shared" si="7"/>
        <v>12</v>
      </c>
    </row>
    <row r="21" spans="1:19" x14ac:dyDescent="0.3">
      <c r="A21" s="82" t="s">
        <v>1367</v>
      </c>
      <c r="B21" s="64">
        <f>VLOOKUP($A21,'Return Data'!$B$7:$R$2292,3,0)</f>
        <v>44482</v>
      </c>
      <c r="C21" s="65">
        <f>VLOOKUP($A21,'Return Data'!$B$7:$R$2292,4,0)</f>
        <v>60.073599999999999</v>
      </c>
      <c r="D21" s="65">
        <f>VLOOKUP($A21,'Return Data'!$B$7:$R$2292,9,0)</f>
        <v>1.8682000000000001</v>
      </c>
      <c r="E21" s="66">
        <f t="shared" si="0"/>
        <v>14</v>
      </c>
      <c r="F21" s="65">
        <f>VLOOKUP($A21,'Return Data'!$B$7:$R$2292,10,0)</f>
        <v>6.6859999999999999</v>
      </c>
      <c r="G21" s="66">
        <f t="shared" si="1"/>
        <v>16</v>
      </c>
      <c r="H21" s="65">
        <f>VLOOKUP($A21,'Return Data'!$B$7:$R$2292,11,0)</f>
        <v>5.3548</v>
      </c>
      <c r="I21" s="66">
        <f t="shared" si="2"/>
        <v>16</v>
      </c>
      <c r="J21" s="65">
        <f>VLOOKUP($A21,'Return Data'!$B$7:$R$2292,12,0)</f>
        <v>2.3328000000000002</v>
      </c>
      <c r="K21" s="66">
        <f t="shared" si="3"/>
        <v>21</v>
      </c>
      <c r="L21" s="65">
        <f>VLOOKUP($A21,'Return Data'!$B$7:$R$2292,13,0)</f>
        <v>3.4304999999999999</v>
      </c>
      <c r="M21" s="66">
        <f t="shared" si="4"/>
        <v>18</v>
      </c>
      <c r="N21" s="65">
        <f>VLOOKUP($A21,'Return Data'!$B$7:$R$2292,17,0)</f>
        <v>7.8003999999999998</v>
      </c>
      <c r="O21" s="66">
        <f t="shared" si="5"/>
        <v>12</v>
      </c>
      <c r="P21" s="65">
        <f>VLOOKUP($A21,'Return Data'!$B$7:$R$2292,14,0)</f>
        <v>9.4428999999999998</v>
      </c>
      <c r="Q21" s="66">
        <f t="shared" si="6"/>
        <v>17</v>
      </c>
      <c r="R21" s="65">
        <f>VLOOKUP($A21,'Return Data'!$B$7:$R$2292,16,0)</f>
        <v>9.7087000000000003</v>
      </c>
      <c r="S21" s="67">
        <f t="shared" si="7"/>
        <v>9</v>
      </c>
    </row>
    <row r="22" spans="1:19" x14ac:dyDescent="0.3">
      <c r="A22" s="82" t="s">
        <v>1369</v>
      </c>
      <c r="B22" s="64">
        <f>VLOOKUP($A22,'Return Data'!$B$7:$R$2292,3,0)</f>
        <v>44482</v>
      </c>
      <c r="C22" s="65">
        <f>VLOOKUP($A22,'Return Data'!$B$7:$R$2292,4,0)</f>
        <v>52.491</v>
      </c>
      <c r="D22" s="65">
        <f>VLOOKUP($A22,'Return Data'!$B$7:$R$2292,9,0)</f>
        <v>1.1322000000000001</v>
      </c>
      <c r="E22" s="66">
        <f t="shared" si="0"/>
        <v>15</v>
      </c>
      <c r="F22" s="65">
        <f>VLOOKUP($A22,'Return Data'!$B$7:$R$2292,10,0)</f>
        <v>3.4891000000000001</v>
      </c>
      <c r="G22" s="66">
        <f t="shared" si="1"/>
        <v>22</v>
      </c>
      <c r="H22" s="65">
        <f>VLOOKUP($A22,'Return Data'!$B$7:$R$2292,11,0)</f>
        <v>4.4615</v>
      </c>
      <c r="I22" s="66">
        <f t="shared" si="2"/>
        <v>20</v>
      </c>
      <c r="J22" s="65">
        <f>VLOOKUP($A22,'Return Data'!$B$7:$R$2292,12,0)</f>
        <v>3.1008</v>
      </c>
      <c r="K22" s="66">
        <f t="shared" si="3"/>
        <v>17</v>
      </c>
      <c r="L22" s="65">
        <f>VLOOKUP($A22,'Return Data'!$B$7:$R$2292,13,0)</f>
        <v>3.4962</v>
      </c>
      <c r="M22" s="66">
        <f t="shared" si="4"/>
        <v>17</v>
      </c>
      <c r="N22" s="65">
        <f>VLOOKUP($A22,'Return Data'!$B$7:$R$2292,17,0)</f>
        <v>7.3258999999999999</v>
      </c>
      <c r="O22" s="66">
        <f t="shared" si="5"/>
        <v>15</v>
      </c>
      <c r="P22" s="65">
        <f>VLOOKUP($A22,'Return Data'!$B$7:$R$2292,14,0)</f>
        <v>10.095800000000001</v>
      </c>
      <c r="Q22" s="66">
        <f t="shared" si="6"/>
        <v>13</v>
      </c>
      <c r="R22" s="65">
        <f>VLOOKUP($A22,'Return Data'!$B$7:$R$2292,16,0)</f>
        <v>8.2538999999999998</v>
      </c>
      <c r="S22" s="67">
        <f t="shared" si="7"/>
        <v>20</v>
      </c>
    </row>
    <row r="23" spans="1:19" x14ac:dyDescent="0.3">
      <c r="A23" s="82" t="s">
        <v>1372</v>
      </c>
      <c r="B23" s="64">
        <f>VLOOKUP($A23,'Return Data'!$B$7:$R$2292,3,0)</f>
        <v>44482</v>
      </c>
      <c r="C23" s="65">
        <f>VLOOKUP($A23,'Return Data'!$B$7:$R$2292,4,0)</f>
        <v>33.811</v>
      </c>
      <c r="D23" s="65">
        <f>VLOOKUP($A23,'Return Data'!$B$7:$R$2292,9,0)</f>
        <v>2.0762</v>
      </c>
      <c r="E23" s="66">
        <f t="shared" si="0"/>
        <v>13</v>
      </c>
      <c r="F23" s="65">
        <f>VLOOKUP($A23,'Return Data'!$B$7:$R$2292,10,0)</f>
        <v>7.6535000000000002</v>
      </c>
      <c r="G23" s="66">
        <f t="shared" si="1"/>
        <v>11</v>
      </c>
      <c r="H23" s="65">
        <f>VLOOKUP($A23,'Return Data'!$B$7:$R$2292,11,0)</f>
        <v>5.8013000000000003</v>
      </c>
      <c r="I23" s="66">
        <f t="shared" si="2"/>
        <v>12</v>
      </c>
      <c r="J23" s="65">
        <f>VLOOKUP($A23,'Return Data'!$B$7:$R$2292,12,0)</f>
        <v>3.4537</v>
      </c>
      <c r="K23" s="66">
        <f t="shared" si="3"/>
        <v>11</v>
      </c>
      <c r="L23" s="65">
        <f>VLOOKUP($A23,'Return Data'!$B$7:$R$2292,13,0)</f>
        <v>3.8712</v>
      </c>
      <c r="M23" s="66">
        <f t="shared" si="4"/>
        <v>12</v>
      </c>
      <c r="N23" s="65">
        <f>VLOOKUP($A23,'Return Data'!$B$7:$R$2292,17,0)</f>
        <v>8.0900999999999996</v>
      </c>
      <c r="O23" s="66">
        <f t="shared" si="5"/>
        <v>11</v>
      </c>
      <c r="P23" s="65">
        <f>VLOOKUP($A23,'Return Data'!$B$7:$R$2292,14,0)</f>
        <v>10.9543</v>
      </c>
      <c r="Q23" s="66">
        <f t="shared" si="6"/>
        <v>9</v>
      </c>
      <c r="R23" s="65">
        <f>VLOOKUP($A23,'Return Data'!$B$7:$R$2292,16,0)</f>
        <v>10.527799999999999</v>
      </c>
      <c r="S23" s="67">
        <f t="shared" si="7"/>
        <v>1</v>
      </c>
    </row>
    <row r="24" spans="1:19" x14ac:dyDescent="0.3">
      <c r="A24" s="82" t="s">
        <v>1374</v>
      </c>
      <c r="B24" s="64">
        <f>VLOOKUP($A24,'Return Data'!$B$7:$R$2292,3,0)</f>
        <v>44482</v>
      </c>
      <c r="C24" s="65">
        <f>VLOOKUP($A24,'Return Data'!$B$7:$R$2292,4,0)</f>
        <v>25.6372</v>
      </c>
      <c r="D24" s="65">
        <f>VLOOKUP($A24,'Return Data'!$B$7:$R$2292,9,0)</f>
        <v>7.5831999999999997</v>
      </c>
      <c r="E24" s="66">
        <f t="shared" si="0"/>
        <v>2</v>
      </c>
      <c r="F24" s="65">
        <f>VLOOKUP($A24,'Return Data'!$B$7:$R$2292,10,0)</f>
        <v>8.3394999999999992</v>
      </c>
      <c r="G24" s="66">
        <f t="shared" si="1"/>
        <v>4</v>
      </c>
      <c r="H24" s="65">
        <f>VLOOKUP($A24,'Return Data'!$B$7:$R$2292,11,0)</f>
        <v>6.8472</v>
      </c>
      <c r="I24" s="66">
        <f t="shared" si="2"/>
        <v>3</v>
      </c>
      <c r="J24" s="65">
        <f>VLOOKUP($A24,'Return Data'!$B$7:$R$2292,12,0)</f>
        <v>5.2039999999999997</v>
      </c>
      <c r="K24" s="66">
        <f t="shared" si="3"/>
        <v>2</v>
      </c>
      <c r="L24" s="65">
        <f>VLOOKUP($A24,'Return Data'!$B$7:$R$2292,13,0)</f>
        <v>5.0385999999999997</v>
      </c>
      <c r="M24" s="66">
        <f t="shared" si="4"/>
        <v>5</v>
      </c>
      <c r="N24" s="65">
        <f>VLOOKUP($A24,'Return Data'!$B$7:$R$2292,17,0)</f>
        <v>7.6521999999999997</v>
      </c>
      <c r="O24" s="66">
        <f t="shared" si="5"/>
        <v>14</v>
      </c>
      <c r="P24" s="65">
        <f>VLOOKUP($A24,'Return Data'!$B$7:$R$2292,14,0)</f>
        <v>9.6565999999999992</v>
      </c>
      <c r="Q24" s="66">
        <f t="shared" si="6"/>
        <v>15</v>
      </c>
      <c r="R24" s="65">
        <f>VLOOKUP($A24,'Return Data'!$B$7:$R$2292,16,0)</f>
        <v>8.3413000000000004</v>
      </c>
      <c r="S24" s="67">
        <f t="shared" si="7"/>
        <v>19</v>
      </c>
    </row>
    <row r="25" spans="1:19" x14ac:dyDescent="0.3">
      <c r="A25" s="82" t="s">
        <v>1375</v>
      </c>
      <c r="B25" s="64">
        <f>VLOOKUP($A25,'Return Data'!$B$7:$R$2292,3,0)</f>
        <v>44482</v>
      </c>
      <c r="C25" s="65">
        <f>VLOOKUP($A25,'Return Data'!$B$7:$R$2292,4,0)</f>
        <v>53.6768</v>
      </c>
      <c r="D25" s="65">
        <f>VLOOKUP($A25,'Return Data'!$B$7:$R$2292,9,0)</f>
        <v>2.7199999999999998E-2</v>
      </c>
      <c r="E25" s="66">
        <f t="shared" si="0"/>
        <v>17</v>
      </c>
      <c r="F25" s="65">
        <f>VLOOKUP($A25,'Return Data'!$B$7:$R$2292,10,0)</f>
        <v>5.5460000000000003</v>
      </c>
      <c r="G25" s="66">
        <f t="shared" si="1"/>
        <v>19</v>
      </c>
      <c r="H25" s="65">
        <f>VLOOKUP($A25,'Return Data'!$B$7:$R$2292,11,0)</f>
        <v>4.3259999999999996</v>
      </c>
      <c r="I25" s="66">
        <f t="shared" si="2"/>
        <v>22</v>
      </c>
      <c r="J25" s="65">
        <f>VLOOKUP($A25,'Return Data'!$B$7:$R$2292,12,0)</f>
        <v>3.8774000000000002</v>
      </c>
      <c r="K25" s="66">
        <f t="shared" si="3"/>
        <v>7</v>
      </c>
      <c r="L25" s="65">
        <f>VLOOKUP($A25,'Return Data'!$B$7:$R$2292,13,0)</f>
        <v>4.2339000000000002</v>
      </c>
      <c r="M25" s="66">
        <f t="shared" si="4"/>
        <v>8</v>
      </c>
      <c r="N25" s="65">
        <f>VLOOKUP($A25,'Return Data'!$B$7:$R$2292,17,0)</f>
        <v>8.3193999999999999</v>
      </c>
      <c r="O25" s="66">
        <f t="shared" si="5"/>
        <v>10</v>
      </c>
      <c r="P25" s="65">
        <f>VLOOKUP($A25,'Return Data'!$B$7:$R$2292,14,0)</f>
        <v>10.748699999999999</v>
      </c>
      <c r="Q25" s="66">
        <f t="shared" si="6"/>
        <v>10</v>
      </c>
      <c r="R25" s="65">
        <f>VLOOKUP($A25,'Return Data'!$B$7:$R$2292,16,0)</f>
        <v>10.0626</v>
      </c>
      <c r="S25" s="67">
        <f t="shared" si="7"/>
        <v>4</v>
      </c>
    </row>
    <row r="26" spans="1:19" x14ac:dyDescent="0.3">
      <c r="A26" s="82" t="s">
        <v>1377</v>
      </c>
      <c r="B26" s="64">
        <f>VLOOKUP($A26,'Return Data'!$B$7:$R$2292,3,0)</f>
        <v>44482</v>
      </c>
      <c r="C26" s="65">
        <f>VLOOKUP($A26,'Return Data'!$B$7:$R$2292,4,0)</f>
        <v>67.812299999999993</v>
      </c>
      <c r="D26" s="65">
        <f>VLOOKUP($A26,'Return Data'!$B$7:$R$2292,9,0)</f>
        <v>0.3105</v>
      </c>
      <c r="E26" s="66">
        <f t="shared" si="0"/>
        <v>16</v>
      </c>
      <c r="F26" s="65">
        <f>VLOOKUP($A26,'Return Data'!$B$7:$R$2292,10,0)</f>
        <v>6.2812999999999999</v>
      </c>
      <c r="G26" s="66">
        <f t="shared" si="1"/>
        <v>18</v>
      </c>
      <c r="H26" s="65">
        <f>VLOOKUP($A26,'Return Data'!$B$7:$R$2292,11,0)</f>
        <v>5.3520000000000003</v>
      </c>
      <c r="I26" s="66">
        <f t="shared" si="2"/>
        <v>17</v>
      </c>
      <c r="J26" s="65">
        <f>VLOOKUP($A26,'Return Data'!$B$7:$R$2292,12,0)</f>
        <v>2.0164</v>
      </c>
      <c r="K26" s="66">
        <f t="shared" si="3"/>
        <v>22</v>
      </c>
      <c r="L26" s="65">
        <f>VLOOKUP($A26,'Return Data'!$B$7:$R$2292,13,0)</f>
        <v>3.0346000000000002</v>
      </c>
      <c r="M26" s="66">
        <f t="shared" si="4"/>
        <v>22</v>
      </c>
      <c r="N26" s="65">
        <f>VLOOKUP($A26,'Return Data'!$B$7:$R$2292,17,0)</f>
        <v>6.2907999999999999</v>
      </c>
      <c r="O26" s="66">
        <f t="shared" si="5"/>
        <v>21</v>
      </c>
      <c r="P26" s="65">
        <f>VLOOKUP($A26,'Return Data'!$B$7:$R$2292,14,0)</f>
        <v>8.9443999999999999</v>
      </c>
      <c r="Q26" s="66">
        <f t="shared" si="6"/>
        <v>19</v>
      </c>
      <c r="R26" s="65">
        <f>VLOOKUP($A26,'Return Data'!$B$7:$R$2292,16,0)</f>
        <v>8.7233000000000001</v>
      </c>
      <c r="S26" s="67">
        <f t="shared" si="7"/>
        <v>15</v>
      </c>
    </row>
    <row r="27" spans="1:19" x14ac:dyDescent="0.3">
      <c r="A27" s="82" t="s">
        <v>1379</v>
      </c>
      <c r="B27" s="64">
        <f>VLOOKUP($A27,'Return Data'!$B$7:$R$2292,3,0)</f>
        <v>44482</v>
      </c>
      <c r="C27" s="65">
        <f>VLOOKUP($A27,'Return Data'!$B$7:$R$2292,4,0)</f>
        <v>51.7746</v>
      </c>
      <c r="D27" s="65">
        <f>VLOOKUP($A27,'Return Data'!$B$7:$R$2292,9,0)</f>
        <v>5.0046999999999997</v>
      </c>
      <c r="E27" s="66">
        <f t="shared" si="0"/>
        <v>3</v>
      </c>
      <c r="F27" s="65">
        <f>VLOOKUP($A27,'Return Data'!$B$7:$R$2292,10,0)</f>
        <v>7.7061999999999999</v>
      </c>
      <c r="G27" s="66">
        <f t="shared" si="1"/>
        <v>10</v>
      </c>
      <c r="H27" s="65">
        <f>VLOOKUP($A27,'Return Data'!$B$7:$R$2292,11,0)</f>
        <v>5.4272999999999998</v>
      </c>
      <c r="I27" s="66">
        <f t="shared" si="2"/>
        <v>15</v>
      </c>
      <c r="J27" s="65">
        <f>VLOOKUP($A27,'Return Data'!$B$7:$R$2292,12,0)</f>
        <v>3.6678000000000002</v>
      </c>
      <c r="K27" s="66">
        <f t="shared" si="3"/>
        <v>9</v>
      </c>
      <c r="L27" s="65">
        <f>VLOOKUP($A27,'Return Data'!$B$7:$R$2292,13,0)</f>
        <v>3.8224999999999998</v>
      </c>
      <c r="M27" s="66">
        <f t="shared" si="4"/>
        <v>13</v>
      </c>
      <c r="N27" s="65">
        <f>VLOOKUP($A27,'Return Data'!$B$7:$R$2292,17,0)</f>
        <v>7.0361000000000002</v>
      </c>
      <c r="O27" s="66">
        <f t="shared" si="5"/>
        <v>17</v>
      </c>
      <c r="P27" s="65">
        <f>VLOOKUP($A27,'Return Data'!$B$7:$R$2292,14,0)</f>
        <v>9.5388000000000002</v>
      </c>
      <c r="Q27" s="66">
        <f t="shared" si="6"/>
        <v>16</v>
      </c>
      <c r="R27" s="65">
        <f>VLOOKUP($A27,'Return Data'!$B$7:$R$2292,16,0)</f>
        <v>9.2303999999999995</v>
      </c>
      <c r="S27" s="67">
        <f t="shared" si="7"/>
        <v>11</v>
      </c>
    </row>
    <row r="28" spans="1:19" x14ac:dyDescent="0.3">
      <c r="A28" s="82" t="s">
        <v>866</v>
      </c>
      <c r="B28" s="64">
        <f>VLOOKUP($A28,'Return Data'!$B$7:$R$2292,3,0)</f>
        <v>44482</v>
      </c>
      <c r="C28" s="65">
        <f>VLOOKUP($A28,'Return Data'!$B$7:$R$2292,4,0)</f>
        <v>17.948799999999999</v>
      </c>
      <c r="D28" s="65">
        <f>VLOOKUP($A28,'Return Data'!$B$7:$R$2292,9,0)</f>
        <v>-4.3094000000000001</v>
      </c>
      <c r="E28" s="66">
        <f t="shared" si="0"/>
        <v>23</v>
      </c>
      <c r="F28" s="65">
        <f>VLOOKUP($A28,'Return Data'!$B$7:$R$2292,10,0)</f>
        <v>-0.17899999999999999</v>
      </c>
      <c r="G28" s="66">
        <f t="shared" si="1"/>
        <v>24</v>
      </c>
      <c r="H28" s="65">
        <f>VLOOKUP($A28,'Return Data'!$B$7:$R$2292,11,0)</f>
        <v>6.7400000000000002E-2</v>
      </c>
      <c r="I28" s="66">
        <f t="shared" si="2"/>
        <v>24</v>
      </c>
      <c r="J28" s="65">
        <f>VLOOKUP($A28,'Return Data'!$B$7:$R$2292,12,0)</f>
        <v>1.0125</v>
      </c>
      <c r="K28" s="66">
        <f t="shared" si="3"/>
        <v>23</v>
      </c>
      <c r="L28" s="65">
        <f>VLOOKUP($A28,'Return Data'!$B$7:$R$2292,13,0)</f>
        <v>1.8539000000000001</v>
      </c>
      <c r="M28" s="66">
        <f t="shared" si="4"/>
        <v>23</v>
      </c>
      <c r="N28" s="65">
        <f>VLOOKUP($A28,'Return Data'!$B$7:$R$2292,17,0)</f>
        <v>6.8613999999999997</v>
      </c>
      <c r="O28" s="66">
        <f t="shared" si="5"/>
        <v>20</v>
      </c>
      <c r="P28" s="65">
        <f>VLOOKUP($A28,'Return Data'!$B$7:$R$2292,14,0)</f>
        <v>9.702</v>
      </c>
      <c r="Q28" s="66">
        <f t="shared" si="6"/>
        <v>14</v>
      </c>
      <c r="R28" s="65">
        <f>VLOOKUP($A28,'Return Data'!$B$7:$R$2292,16,0)</f>
        <v>8.6483000000000008</v>
      </c>
      <c r="S28" s="67">
        <f t="shared" si="7"/>
        <v>16</v>
      </c>
    </row>
    <row r="29" spans="1:19" x14ac:dyDescent="0.3">
      <c r="A29" s="82" t="s">
        <v>869</v>
      </c>
      <c r="B29" s="64">
        <f>VLOOKUP($A29,'Return Data'!$B$7:$R$2292,3,0)</f>
        <v>44482</v>
      </c>
      <c r="C29" s="65">
        <f>VLOOKUP($A29,'Return Data'!$B$7:$R$2292,4,0)</f>
        <v>19.939</v>
      </c>
      <c r="D29" s="65">
        <f>VLOOKUP($A29,'Return Data'!$B$7:$R$2292,9,0)</f>
        <v>-1.0912999999999999</v>
      </c>
      <c r="E29" s="66">
        <f t="shared" si="0"/>
        <v>21</v>
      </c>
      <c r="F29" s="65">
        <f>VLOOKUP($A29,'Return Data'!$B$7:$R$2292,10,0)</f>
        <v>7.5549999999999997</v>
      </c>
      <c r="G29" s="66">
        <f t="shared" si="1"/>
        <v>13</v>
      </c>
      <c r="H29" s="65">
        <f>VLOOKUP($A29,'Return Data'!$B$7:$R$2292,11,0)</f>
        <v>6.2603</v>
      </c>
      <c r="I29" s="66">
        <f t="shared" si="2"/>
        <v>7</v>
      </c>
      <c r="J29" s="65">
        <f>VLOOKUP($A29,'Return Data'!$B$7:$R$2292,12,0)</f>
        <v>3.5695999999999999</v>
      </c>
      <c r="K29" s="66">
        <f t="shared" si="3"/>
        <v>10</v>
      </c>
      <c r="L29" s="65">
        <f>VLOOKUP($A29,'Return Data'!$B$7:$R$2292,13,0)</f>
        <v>4.1064999999999996</v>
      </c>
      <c r="M29" s="66">
        <f t="shared" si="4"/>
        <v>9</v>
      </c>
      <c r="N29" s="65">
        <f>VLOOKUP($A29,'Return Data'!$B$7:$R$2292,17,0)</f>
        <v>8.8291000000000004</v>
      </c>
      <c r="O29" s="66">
        <f t="shared" si="5"/>
        <v>6</v>
      </c>
      <c r="P29" s="65">
        <f>VLOOKUP($A29,'Return Data'!$B$7:$R$2292,14,0)</f>
        <v>11.779299999999999</v>
      </c>
      <c r="Q29" s="66">
        <f t="shared" si="6"/>
        <v>3</v>
      </c>
      <c r="R29" s="65">
        <f>VLOOKUP($A29,'Return Data'!$B$7:$R$2292,16,0)</f>
        <v>10.222099999999999</v>
      </c>
      <c r="S29" s="67">
        <f t="shared" si="7"/>
        <v>2</v>
      </c>
    </row>
    <row r="30" spans="1:19" x14ac:dyDescent="0.3">
      <c r="A30" s="82" t="s">
        <v>870</v>
      </c>
      <c r="B30" s="64">
        <f>VLOOKUP($A30,'Return Data'!$B$7:$R$2292,3,0)</f>
        <v>44482</v>
      </c>
      <c r="C30" s="65">
        <f>VLOOKUP($A30,'Return Data'!$B$7:$R$2292,4,0)</f>
        <v>36.889099999999999</v>
      </c>
      <c r="D30" s="65">
        <f>VLOOKUP($A30,'Return Data'!$B$7:$R$2292,9,0)</f>
        <v>-3.7057000000000002</v>
      </c>
      <c r="E30" s="66">
        <f t="shared" si="0"/>
        <v>22</v>
      </c>
      <c r="F30" s="65">
        <f>VLOOKUP($A30,'Return Data'!$B$7:$R$2292,10,0)</f>
        <v>6.5651999999999999</v>
      </c>
      <c r="G30" s="66">
        <f t="shared" si="1"/>
        <v>17</v>
      </c>
      <c r="H30" s="65">
        <f>VLOOKUP($A30,'Return Data'!$B$7:$R$2292,11,0)</f>
        <v>5.0003000000000002</v>
      </c>
      <c r="I30" s="66">
        <f t="shared" si="2"/>
        <v>18</v>
      </c>
      <c r="J30" s="65">
        <f>VLOOKUP($A30,'Return Data'!$B$7:$R$2292,12,0)</f>
        <v>2.5247999999999999</v>
      </c>
      <c r="K30" s="66">
        <f t="shared" si="3"/>
        <v>20</v>
      </c>
      <c r="L30" s="65">
        <f>VLOOKUP($A30,'Return Data'!$B$7:$R$2292,13,0)</f>
        <v>3.3664000000000001</v>
      </c>
      <c r="M30" s="66">
        <f t="shared" si="4"/>
        <v>19</v>
      </c>
      <c r="N30" s="65">
        <f>VLOOKUP($A30,'Return Data'!$B$7:$R$2292,17,0)</f>
        <v>8.3534000000000006</v>
      </c>
      <c r="O30" s="66">
        <f t="shared" si="5"/>
        <v>9</v>
      </c>
      <c r="P30" s="65">
        <f>VLOOKUP($A30,'Return Data'!$B$7:$R$2292,14,0)</f>
        <v>12.020799999999999</v>
      </c>
      <c r="Q30" s="66">
        <f t="shared" si="6"/>
        <v>1</v>
      </c>
      <c r="R30" s="65">
        <f>VLOOKUP($A30,'Return Data'!$B$7:$R$2292,16,0)</f>
        <v>10.1904</v>
      </c>
      <c r="S30" s="67">
        <f t="shared" si="7"/>
        <v>3</v>
      </c>
    </row>
    <row r="31" spans="1:19" x14ac:dyDescent="0.3">
      <c r="A31" s="82" t="s">
        <v>873</v>
      </c>
      <c r="B31" s="64">
        <f>VLOOKUP($A31,'Return Data'!$B$7:$R$2292,3,0)</f>
        <v>44482</v>
      </c>
      <c r="C31" s="65">
        <f>VLOOKUP($A31,'Return Data'!$B$7:$R$2292,4,0)</f>
        <v>52.212000000000003</v>
      </c>
      <c r="D31" s="65">
        <f>VLOOKUP($A31,'Return Data'!$B$7:$R$2292,9,0)</f>
        <v>-0.5101</v>
      </c>
      <c r="E31" s="66">
        <f t="shared" si="0"/>
        <v>19</v>
      </c>
      <c r="F31" s="65">
        <f>VLOOKUP($A31,'Return Data'!$B$7:$R$2292,10,0)</f>
        <v>7.9105999999999996</v>
      </c>
      <c r="G31" s="66">
        <f t="shared" si="1"/>
        <v>8</v>
      </c>
      <c r="H31" s="65">
        <f>VLOOKUP($A31,'Return Data'!$B$7:$R$2292,11,0)</f>
        <v>5.7226999999999997</v>
      </c>
      <c r="I31" s="66">
        <f t="shared" si="2"/>
        <v>14</v>
      </c>
      <c r="J31" s="65">
        <f>VLOOKUP($A31,'Return Data'!$B$7:$R$2292,12,0)</f>
        <v>3.0453999999999999</v>
      </c>
      <c r="K31" s="66">
        <f t="shared" si="3"/>
        <v>18</v>
      </c>
      <c r="L31" s="65">
        <f>VLOOKUP($A31,'Return Data'!$B$7:$R$2292,13,0)</f>
        <v>3.5653999999999999</v>
      </c>
      <c r="M31" s="66">
        <f t="shared" si="4"/>
        <v>16</v>
      </c>
      <c r="N31" s="65">
        <f>VLOOKUP($A31,'Return Data'!$B$7:$R$2292,17,0)</f>
        <v>7.6871999999999998</v>
      </c>
      <c r="O31" s="66">
        <f t="shared" si="5"/>
        <v>13</v>
      </c>
      <c r="P31" s="65">
        <f>VLOOKUP($A31,'Return Data'!$B$7:$R$2292,14,0)</f>
        <v>10.6799</v>
      </c>
      <c r="Q31" s="66">
        <f t="shared" si="6"/>
        <v>11</v>
      </c>
      <c r="R31" s="65">
        <f>VLOOKUP($A31,'Return Data'!$B$7:$R$2292,16,0)</f>
        <v>9.9240999999999993</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1.6713499999999994</v>
      </c>
      <c r="E33" s="88"/>
      <c r="F33" s="89">
        <f>AVERAGE(F8:F31)</f>
        <v>6.8965541666666654</v>
      </c>
      <c r="G33" s="88"/>
      <c r="H33" s="89">
        <f>AVERAGE(H8:H31)</f>
        <v>5.4503458333333334</v>
      </c>
      <c r="I33" s="88"/>
      <c r="J33" s="89">
        <f>AVERAGE(J8:J31)</f>
        <v>3.4135541666666658</v>
      </c>
      <c r="K33" s="88"/>
      <c r="L33" s="89">
        <f>AVERAGE(L8:L31)</f>
        <v>4.0137791666666667</v>
      </c>
      <c r="M33" s="88"/>
      <c r="N33" s="89">
        <f>AVERAGE(N8:N31)</f>
        <v>7.7889083333333327</v>
      </c>
      <c r="O33" s="88"/>
      <c r="P33" s="89">
        <f>AVERAGE(P8:P31)</f>
        <v>10.164495833333334</v>
      </c>
      <c r="Q33" s="88"/>
      <c r="R33" s="89">
        <f>AVERAGE(R8:R31)</f>
        <v>9.060337500000001</v>
      </c>
      <c r="S33" s="90"/>
    </row>
    <row r="34" spans="1:19" x14ac:dyDescent="0.3">
      <c r="A34" s="87" t="s">
        <v>28</v>
      </c>
      <c r="B34" s="88"/>
      <c r="C34" s="88"/>
      <c r="D34" s="89">
        <f>MIN(D8:D31)</f>
        <v>-6.7451999999999996</v>
      </c>
      <c r="E34" s="88"/>
      <c r="F34" s="89">
        <f>MIN(F8:F31)</f>
        <v>-0.17899999999999999</v>
      </c>
      <c r="G34" s="88"/>
      <c r="H34" s="89">
        <f>MIN(H8:H31)</f>
        <v>6.7400000000000002E-2</v>
      </c>
      <c r="I34" s="88"/>
      <c r="J34" s="89">
        <f>MIN(J8:J31)</f>
        <v>0.7238</v>
      </c>
      <c r="K34" s="88"/>
      <c r="L34" s="89">
        <f>MIN(L8:L31)</f>
        <v>1.6257999999999999</v>
      </c>
      <c r="M34" s="88"/>
      <c r="N34" s="89">
        <f>MIN(N8:N31)</f>
        <v>5.2050999999999998</v>
      </c>
      <c r="O34" s="88"/>
      <c r="P34" s="89">
        <f>MIN(P8:P31)</f>
        <v>8.1819000000000006</v>
      </c>
      <c r="Q34" s="88"/>
      <c r="R34" s="89">
        <f>MIN(R8:R31)</f>
        <v>7.1893000000000002</v>
      </c>
      <c r="S34" s="90"/>
    </row>
    <row r="35" spans="1:19" ht="15" thickBot="1" x14ac:dyDescent="0.35">
      <c r="A35" s="91" t="s">
        <v>29</v>
      </c>
      <c r="B35" s="92"/>
      <c r="C35" s="92"/>
      <c r="D35" s="93">
        <f>MAX(D8:D31)</f>
        <v>9.8811</v>
      </c>
      <c r="E35" s="92"/>
      <c r="F35" s="93">
        <f>MAX(F8:F31)</f>
        <v>12.5435</v>
      </c>
      <c r="G35" s="92"/>
      <c r="H35" s="93">
        <f>MAX(H8:H31)</f>
        <v>8.4380000000000006</v>
      </c>
      <c r="I35" s="92"/>
      <c r="J35" s="93">
        <f>MAX(J8:J31)</f>
        <v>6.2614999999999998</v>
      </c>
      <c r="K35" s="92"/>
      <c r="L35" s="93">
        <f>MAX(L8:L31)</f>
        <v>6.9146000000000001</v>
      </c>
      <c r="M35" s="92"/>
      <c r="N35" s="93">
        <f>MAX(N8:N31)</f>
        <v>9.6305999999999994</v>
      </c>
      <c r="O35" s="92"/>
      <c r="P35" s="93">
        <f>MAX(P8:P31)</f>
        <v>12.020799999999999</v>
      </c>
      <c r="Q35" s="92"/>
      <c r="R35" s="93">
        <f>MAX(R8:R31)</f>
        <v>10.527799999999999</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Data'!$B$7:$R$2292,3,0)</f>
        <v>44482</v>
      </c>
      <c r="C8" s="65">
        <f>VLOOKUP($A8,'Return Data'!$B$7:$R$2292,4,0)</f>
        <v>65.621300000000005</v>
      </c>
      <c r="D8" s="65">
        <f>VLOOKUP($A8,'Return Data'!$B$7:$R$2292,9,0)</f>
        <v>3.8016000000000001</v>
      </c>
      <c r="E8" s="66">
        <f>RANK(D8,D$8:D$34,0)</f>
        <v>4</v>
      </c>
      <c r="F8" s="65">
        <f>VLOOKUP($A8,'Return Data'!$B$7:$R$2292,10,0)</f>
        <v>8.4084000000000003</v>
      </c>
      <c r="G8" s="66">
        <f>RANK(F8,F$8:F$34,0)</f>
        <v>3</v>
      </c>
      <c r="H8" s="65">
        <f>VLOOKUP($A8,'Return Data'!$B$7:$R$2292,11,0)</f>
        <v>6.8825000000000003</v>
      </c>
      <c r="I8" s="66">
        <f>RANK(H8,H$8:H$34,0)</f>
        <v>2</v>
      </c>
      <c r="J8" s="65">
        <f>VLOOKUP($A8,'Return Data'!$B$7:$R$2292,12,0)</f>
        <v>4.3465999999999996</v>
      </c>
      <c r="K8" s="66">
        <f>RANK(J8,J$8:J$34,0)</f>
        <v>2</v>
      </c>
      <c r="L8" s="65">
        <f>VLOOKUP($A8,'Return Data'!$B$7:$R$2292,13,0)</f>
        <v>4.4543999999999997</v>
      </c>
      <c r="M8" s="66">
        <f>RANK(L8,L$8:L$34,0)</f>
        <v>4</v>
      </c>
      <c r="N8" s="65">
        <f>VLOOKUP($A8,'Return Data'!$B$7:$R$2292,17,0)</f>
        <v>7.9406999999999996</v>
      </c>
      <c r="O8" s="66">
        <f>RANK(N8,N$8:N$34,0)</f>
        <v>9</v>
      </c>
      <c r="P8" s="65">
        <f>VLOOKUP($A8,'Return Data'!$B$7:$R$2292,14,0)</f>
        <v>10.2949</v>
      </c>
      <c r="Q8" s="66">
        <f>RANK(P8,P$8:P$34,0)</f>
        <v>8</v>
      </c>
      <c r="R8" s="65">
        <f>VLOOKUP($A8,'Return Data'!$B$7:$R$2292,16,0)</f>
        <v>8.9184000000000001</v>
      </c>
      <c r="S8" s="67">
        <f>RANK(R8,R$8:R$34,0)</f>
        <v>7</v>
      </c>
    </row>
    <row r="9" spans="1:19" x14ac:dyDescent="0.3">
      <c r="A9" s="82" t="s">
        <v>1346</v>
      </c>
      <c r="B9" s="64">
        <f>VLOOKUP($A9,'Return Data'!$B$7:$R$2292,3,0)</f>
        <v>44482</v>
      </c>
      <c r="C9" s="65">
        <f>VLOOKUP($A9,'Return Data'!$B$7:$R$2292,4,0)</f>
        <v>20.346499999999999</v>
      </c>
      <c r="D9" s="65">
        <f>VLOOKUP($A9,'Return Data'!$B$7:$R$2292,9,0)</f>
        <v>3.6766999999999999</v>
      </c>
      <c r="E9" s="66">
        <f t="shared" ref="E9:E34" si="0">RANK(D9,D$8:D$34,0)</f>
        <v>5</v>
      </c>
      <c r="F9" s="65">
        <f>VLOOKUP($A9,'Return Data'!$B$7:$R$2292,10,0)</f>
        <v>7.3544</v>
      </c>
      <c r="G9" s="66">
        <f t="shared" ref="G9:G34" si="1">RANK(F9,F$8:F$34,0)</f>
        <v>9</v>
      </c>
      <c r="H9" s="65">
        <f>VLOOKUP($A9,'Return Data'!$B$7:$R$2292,11,0)</f>
        <v>5.2427999999999999</v>
      </c>
      <c r="I9" s="66">
        <f t="shared" ref="I9:I34" si="2">RANK(H9,H$8:H$34,0)</f>
        <v>13</v>
      </c>
      <c r="J9" s="65">
        <f>VLOOKUP($A9,'Return Data'!$B$7:$R$2292,12,0)</f>
        <v>3.0665</v>
      </c>
      <c r="K9" s="66">
        <f t="shared" ref="K9:K34" si="3">RANK(J9,J$8:J$34,0)</f>
        <v>10</v>
      </c>
      <c r="L9" s="65">
        <f>VLOOKUP($A9,'Return Data'!$B$7:$R$2292,13,0)</f>
        <v>4.1204999999999998</v>
      </c>
      <c r="M9" s="66">
        <f t="shared" ref="M9:M34" si="4">RANK(L9,L$8:L$34,0)</f>
        <v>6</v>
      </c>
      <c r="N9" s="65">
        <f>VLOOKUP($A9,'Return Data'!$B$7:$R$2292,17,0)</f>
        <v>8.1986000000000008</v>
      </c>
      <c r="O9" s="66">
        <f t="shared" ref="O9:O34" si="5">RANK(N9,N$8:N$34,0)</f>
        <v>8</v>
      </c>
      <c r="P9" s="65">
        <f>VLOOKUP($A9,'Return Data'!$B$7:$R$2292,14,0)</f>
        <v>10.512</v>
      </c>
      <c r="Q9" s="66">
        <f t="shared" ref="Q9:Q34" si="6">RANK(P9,P$8:P$34,0)</f>
        <v>6</v>
      </c>
      <c r="R9" s="65">
        <f>VLOOKUP($A9,'Return Data'!$B$7:$R$2292,16,0)</f>
        <v>7.5743999999999998</v>
      </c>
      <c r="S9" s="67">
        <f t="shared" ref="S9:S34" si="7">RANK(R9,R$8:R$34,0)</f>
        <v>20</v>
      </c>
    </row>
    <row r="10" spans="1:19" x14ac:dyDescent="0.3">
      <c r="A10" s="82" t="s">
        <v>1347</v>
      </c>
      <c r="B10" s="64">
        <f>VLOOKUP($A10,'Return Data'!$B$7:$R$2292,3,0)</f>
        <v>44482</v>
      </c>
      <c r="C10" s="65">
        <f>VLOOKUP($A10,'Return Data'!$B$7:$R$2292,4,0)</f>
        <v>34.078099999999999</v>
      </c>
      <c r="D10" s="65">
        <f>VLOOKUP($A10,'Return Data'!$B$7:$R$2292,9,0)</f>
        <v>1.5443</v>
      </c>
      <c r="E10" s="66">
        <f t="shared" si="0"/>
        <v>12</v>
      </c>
      <c r="F10" s="65">
        <f>VLOOKUP($A10,'Return Data'!$B$7:$R$2292,10,0)</f>
        <v>7.0465</v>
      </c>
      <c r="G10" s="66">
        <f t="shared" si="1"/>
        <v>12</v>
      </c>
      <c r="H10" s="65">
        <f>VLOOKUP($A10,'Return Data'!$B$7:$R$2292,11,0)</f>
        <v>5.2889999999999997</v>
      </c>
      <c r="I10" s="66">
        <f t="shared" si="2"/>
        <v>12</v>
      </c>
      <c r="J10" s="65">
        <f>VLOOKUP($A10,'Return Data'!$B$7:$R$2292,12,0)</f>
        <v>2.5211000000000001</v>
      </c>
      <c r="K10" s="66">
        <f t="shared" si="3"/>
        <v>15</v>
      </c>
      <c r="L10" s="65">
        <f>VLOOKUP($A10,'Return Data'!$B$7:$R$2292,13,0)</f>
        <v>3.1604000000000001</v>
      </c>
      <c r="M10" s="66">
        <f t="shared" si="4"/>
        <v>15</v>
      </c>
      <c r="N10" s="65">
        <f>VLOOKUP($A10,'Return Data'!$B$7:$R$2292,17,0)</f>
        <v>6.1976000000000004</v>
      </c>
      <c r="O10" s="66">
        <f t="shared" si="5"/>
        <v>21</v>
      </c>
      <c r="P10" s="65">
        <f>VLOOKUP($A10,'Return Data'!$B$7:$R$2292,14,0)</f>
        <v>8.4895999999999994</v>
      </c>
      <c r="Q10" s="66">
        <f t="shared" si="6"/>
        <v>19</v>
      </c>
      <c r="R10" s="65">
        <f>VLOOKUP($A10,'Return Data'!$B$7:$R$2292,16,0)</f>
        <v>6.4626999999999999</v>
      </c>
      <c r="S10" s="67">
        <f t="shared" si="7"/>
        <v>26</v>
      </c>
    </row>
    <row r="11" spans="1:19" x14ac:dyDescent="0.3">
      <c r="A11" s="82" t="s">
        <v>2028</v>
      </c>
      <c r="B11" s="64">
        <f>VLOOKUP($A11,'Return Data'!$B$7:$R$2292,3,0)</f>
        <v>44482</v>
      </c>
      <c r="C11" s="65">
        <f>VLOOKUP($A11,'Return Data'!$B$7:$R$2292,4,0)</f>
        <v>61.162100000000002</v>
      </c>
      <c r="D11" s="65">
        <f>VLOOKUP($A11,'Return Data'!$B$7:$R$2292,9,0)</f>
        <v>1.9406000000000001</v>
      </c>
      <c r="E11" s="66">
        <f t="shared" si="0"/>
        <v>11</v>
      </c>
      <c r="F11" s="65">
        <f>VLOOKUP($A11,'Return Data'!$B$7:$R$2292,10,0)</f>
        <v>4.5494000000000003</v>
      </c>
      <c r="G11" s="66">
        <f t="shared" si="1"/>
        <v>20</v>
      </c>
      <c r="H11" s="65">
        <f>VLOOKUP($A11,'Return Data'!$B$7:$R$2292,11,0)</f>
        <v>3.629</v>
      </c>
      <c r="I11" s="66">
        <f t="shared" si="2"/>
        <v>22</v>
      </c>
      <c r="J11" s="65">
        <f>VLOOKUP($A11,'Return Data'!$B$7:$R$2292,12,0)</f>
        <v>2.0630000000000002</v>
      </c>
      <c r="K11" s="66">
        <f t="shared" si="3"/>
        <v>20</v>
      </c>
      <c r="L11" s="65">
        <f>VLOOKUP($A11,'Return Data'!$B$7:$R$2292,13,0)</f>
        <v>2.5343</v>
      </c>
      <c r="M11" s="66">
        <f t="shared" si="4"/>
        <v>20</v>
      </c>
      <c r="N11" s="65">
        <f>VLOOKUP($A11,'Return Data'!$B$7:$R$2292,17,0)</f>
        <v>6.1349</v>
      </c>
      <c r="O11" s="66">
        <f t="shared" si="5"/>
        <v>22</v>
      </c>
      <c r="P11" s="65">
        <f>VLOOKUP($A11,'Return Data'!$B$7:$R$2292,14,0)</f>
        <v>8.1377000000000006</v>
      </c>
      <c r="Q11" s="66">
        <f t="shared" si="6"/>
        <v>22</v>
      </c>
      <c r="R11" s="65">
        <f>VLOOKUP($A11,'Return Data'!$B$7:$R$2292,16,0)</f>
        <v>8.6595999999999993</v>
      </c>
      <c r="S11" s="67">
        <f t="shared" si="7"/>
        <v>8</v>
      </c>
    </row>
    <row r="12" spans="1:19" x14ac:dyDescent="0.3">
      <c r="A12" s="82" t="s">
        <v>1350</v>
      </c>
      <c r="B12" s="64">
        <f>VLOOKUP($A12,'Return Data'!$B$7:$R$2292,3,0)</f>
        <v>44482</v>
      </c>
      <c r="C12" s="65">
        <f>VLOOKUP($A12,'Return Data'!$B$7:$R$2292,4,0)</f>
        <v>75.874700000000004</v>
      </c>
      <c r="D12" s="65">
        <f>VLOOKUP($A12,'Return Data'!$B$7:$R$2292,9,0)</f>
        <v>3.0705</v>
      </c>
      <c r="E12" s="66">
        <f t="shared" si="0"/>
        <v>6</v>
      </c>
      <c r="F12" s="65">
        <f>VLOOKUP($A12,'Return Data'!$B$7:$R$2292,10,0)</f>
        <v>7.4737999999999998</v>
      </c>
      <c r="G12" s="66">
        <f t="shared" si="1"/>
        <v>5</v>
      </c>
      <c r="H12" s="65">
        <f>VLOOKUP($A12,'Return Data'!$B$7:$R$2292,11,0)</f>
        <v>5.4539999999999997</v>
      </c>
      <c r="I12" s="66">
        <f t="shared" si="2"/>
        <v>8</v>
      </c>
      <c r="J12" s="65">
        <f>VLOOKUP($A12,'Return Data'!$B$7:$R$2292,12,0)</f>
        <v>3.6271</v>
      </c>
      <c r="K12" s="66">
        <f t="shared" si="3"/>
        <v>5</v>
      </c>
      <c r="L12" s="65">
        <f>VLOOKUP($A12,'Return Data'!$B$7:$R$2292,13,0)</f>
        <v>4.1311999999999998</v>
      </c>
      <c r="M12" s="66">
        <f t="shared" si="4"/>
        <v>5</v>
      </c>
      <c r="N12" s="65">
        <f>VLOOKUP($A12,'Return Data'!$B$7:$R$2292,17,0)</f>
        <v>8.3101000000000003</v>
      </c>
      <c r="O12" s="66">
        <f t="shared" si="5"/>
        <v>6</v>
      </c>
      <c r="P12" s="65">
        <f>VLOOKUP($A12,'Return Data'!$B$7:$R$2292,14,0)</f>
        <v>10.9559</v>
      </c>
      <c r="Q12" s="66">
        <f t="shared" si="6"/>
        <v>4</v>
      </c>
      <c r="R12" s="65">
        <f>VLOOKUP($A12,'Return Data'!$B$7:$R$2292,16,0)</f>
        <v>9.6250999999999998</v>
      </c>
      <c r="S12" s="67">
        <f t="shared" si="7"/>
        <v>3</v>
      </c>
    </row>
    <row r="13" spans="1:19" x14ac:dyDescent="0.3">
      <c r="A13" s="82" t="s">
        <v>1352</v>
      </c>
      <c r="B13" s="64">
        <f>VLOOKUP($A13,'Return Data'!$B$7:$R$2292,3,0)</f>
        <v>44482</v>
      </c>
      <c r="C13" s="65">
        <f>VLOOKUP($A13,'Return Data'!$B$7:$R$2292,4,0)</f>
        <v>19.764500000000002</v>
      </c>
      <c r="D13" s="65">
        <f>VLOOKUP($A13,'Return Data'!$B$7:$R$2292,9,0)</f>
        <v>2.8445</v>
      </c>
      <c r="E13" s="66">
        <f t="shared" si="0"/>
        <v>8</v>
      </c>
      <c r="F13" s="65">
        <f>VLOOKUP($A13,'Return Data'!$B$7:$R$2292,10,0)</f>
        <v>7.4375</v>
      </c>
      <c r="G13" s="66">
        <f t="shared" si="1"/>
        <v>6</v>
      </c>
      <c r="H13" s="65">
        <f>VLOOKUP($A13,'Return Data'!$B$7:$R$2292,11,0)</f>
        <v>5.9322999999999997</v>
      </c>
      <c r="I13" s="66">
        <f t="shared" si="2"/>
        <v>6</v>
      </c>
      <c r="J13" s="65">
        <f>VLOOKUP($A13,'Return Data'!$B$7:$R$2292,12,0)</f>
        <v>5.5114999999999998</v>
      </c>
      <c r="K13" s="66">
        <f t="shared" si="3"/>
        <v>1</v>
      </c>
      <c r="L13" s="65">
        <f>VLOOKUP($A13,'Return Data'!$B$7:$R$2292,13,0)</f>
        <v>6.2115999999999998</v>
      </c>
      <c r="M13" s="66">
        <f t="shared" si="4"/>
        <v>1</v>
      </c>
      <c r="N13" s="65">
        <f>VLOOKUP($A13,'Return Data'!$B$7:$R$2292,17,0)</f>
        <v>9.0288000000000004</v>
      </c>
      <c r="O13" s="66">
        <f t="shared" si="5"/>
        <v>1</v>
      </c>
      <c r="P13" s="65">
        <f>VLOOKUP($A13,'Return Data'!$B$7:$R$2292,14,0)</f>
        <v>10.9131</v>
      </c>
      <c r="Q13" s="66">
        <f t="shared" si="6"/>
        <v>5</v>
      </c>
      <c r="R13" s="65">
        <f>VLOOKUP($A13,'Return Data'!$B$7:$R$2292,16,0)</f>
        <v>9.2911000000000001</v>
      </c>
      <c r="S13" s="67">
        <f t="shared" si="7"/>
        <v>5</v>
      </c>
    </row>
    <row r="14" spans="1:19" x14ac:dyDescent="0.3">
      <c r="A14" s="82" t="s">
        <v>1353</v>
      </c>
      <c r="B14" s="64">
        <f>VLOOKUP($A14,'Return Data'!$B$7:$R$2292,3,0)</f>
        <v>44482</v>
      </c>
      <c r="C14" s="65">
        <f>VLOOKUP($A14,'Return Data'!$B$7:$R$2292,4,0)</f>
        <v>48.457299999999996</v>
      </c>
      <c r="D14" s="65">
        <f>VLOOKUP($A14,'Return Data'!$B$7:$R$2292,9,0)</f>
        <v>2.2967</v>
      </c>
      <c r="E14" s="66">
        <f t="shared" si="0"/>
        <v>9</v>
      </c>
      <c r="F14" s="65">
        <f>VLOOKUP($A14,'Return Data'!$B$7:$R$2292,10,0)</f>
        <v>6.7588999999999997</v>
      </c>
      <c r="G14" s="66">
        <f t="shared" si="1"/>
        <v>13</v>
      </c>
      <c r="H14" s="65">
        <f>VLOOKUP($A14,'Return Data'!$B$7:$R$2292,11,0)</f>
        <v>5.3548999999999998</v>
      </c>
      <c r="I14" s="66">
        <f t="shared" si="2"/>
        <v>10</v>
      </c>
      <c r="J14" s="65">
        <f>VLOOKUP($A14,'Return Data'!$B$7:$R$2292,12,0)</f>
        <v>2.8368000000000002</v>
      </c>
      <c r="K14" s="66">
        <f t="shared" si="3"/>
        <v>11</v>
      </c>
      <c r="L14" s="65">
        <f>VLOOKUP($A14,'Return Data'!$B$7:$R$2292,13,0)</f>
        <v>2.8965999999999998</v>
      </c>
      <c r="M14" s="66">
        <f t="shared" si="4"/>
        <v>16</v>
      </c>
      <c r="N14" s="65">
        <f>VLOOKUP($A14,'Return Data'!$B$7:$R$2292,17,0)</f>
        <v>5.6092000000000004</v>
      </c>
      <c r="O14" s="66">
        <f t="shared" si="5"/>
        <v>23</v>
      </c>
      <c r="P14" s="65">
        <f>VLOOKUP($A14,'Return Data'!$B$7:$R$2292,14,0)</f>
        <v>8.2047000000000008</v>
      </c>
      <c r="Q14" s="66">
        <f t="shared" si="6"/>
        <v>21</v>
      </c>
      <c r="R14" s="65">
        <f>VLOOKUP($A14,'Return Data'!$B$7:$R$2292,16,0)</f>
        <v>8.2690000000000001</v>
      </c>
      <c r="S14" s="67">
        <f t="shared" si="7"/>
        <v>13</v>
      </c>
    </row>
    <row r="15" spans="1:19" x14ac:dyDescent="0.3">
      <c r="A15" s="82" t="s">
        <v>1355</v>
      </c>
      <c r="B15" s="64">
        <f>VLOOKUP($A15,'Return Data'!$B$7:$R$2292,3,0)</f>
        <v>44482</v>
      </c>
      <c r="C15" s="65">
        <f>VLOOKUP($A15,'Return Data'!$B$7:$R$2292,4,0)</f>
        <v>44.6554</v>
      </c>
      <c r="D15" s="65">
        <f>VLOOKUP($A15,'Return Data'!$B$7:$R$2292,9,0)</f>
        <v>2.0522999999999998</v>
      </c>
      <c r="E15" s="66">
        <f t="shared" si="0"/>
        <v>10</v>
      </c>
      <c r="F15" s="65">
        <f>VLOOKUP($A15,'Return Data'!$B$7:$R$2292,10,0)</f>
        <v>7.1101000000000001</v>
      </c>
      <c r="G15" s="66">
        <f t="shared" si="1"/>
        <v>11</v>
      </c>
      <c r="H15" s="65">
        <f>VLOOKUP($A15,'Return Data'!$B$7:$R$2292,11,0)</f>
        <v>5.3068</v>
      </c>
      <c r="I15" s="66">
        <f t="shared" si="2"/>
        <v>11</v>
      </c>
      <c r="J15" s="65">
        <f>VLOOKUP($A15,'Return Data'!$B$7:$R$2292,12,0)</f>
        <v>2.6634000000000002</v>
      </c>
      <c r="K15" s="66">
        <f t="shared" si="3"/>
        <v>13</v>
      </c>
      <c r="L15" s="65">
        <f>VLOOKUP($A15,'Return Data'!$B$7:$R$2292,13,0)</f>
        <v>3.2309000000000001</v>
      </c>
      <c r="M15" s="66">
        <f t="shared" si="4"/>
        <v>14</v>
      </c>
      <c r="N15" s="65">
        <f>VLOOKUP($A15,'Return Data'!$B$7:$R$2292,17,0)</f>
        <v>6.6577000000000002</v>
      </c>
      <c r="O15" s="66">
        <f t="shared" si="5"/>
        <v>14</v>
      </c>
      <c r="P15" s="65">
        <f>VLOOKUP($A15,'Return Data'!$B$7:$R$2292,14,0)</f>
        <v>8.0911000000000008</v>
      </c>
      <c r="Q15" s="66">
        <f t="shared" si="6"/>
        <v>24</v>
      </c>
      <c r="R15" s="65">
        <f>VLOOKUP($A15,'Return Data'!$B$7:$R$2292,16,0)</f>
        <v>7.6761999999999997</v>
      </c>
      <c r="S15" s="67">
        <f t="shared" si="7"/>
        <v>18</v>
      </c>
    </row>
    <row r="16" spans="1:19" x14ac:dyDescent="0.3">
      <c r="A16" s="82" t="s">
        <v>1357</v>
      </c>
      <c r="B16" s="64">
        <f>VLOOKUP($A16,'Return Data'!$B$7:$R$2292,3,0)</f>
        <v>44482</v>
      </c>
      <c r="C16" s="65">
        <f>VLOOKUP($A16,'Return Data'!$B$7:$R$2292,4,0)</f>
        <v>80.299499999999995</v>
      </c>
      <c r="D16" s="65">
        <f>VLOOKUP($A16,'Return Data'!$B$7:$R$2292,9,0)</f>
        <v>-1.5647</v>
      </c>
      <c r="E16" s="66">
        <f t="shared" si="0"/>
        <v>21</v>
      </c>
      <c r="F16" s="65">
        <f>VLOOKUP($A16,'Return Data'!$B$7:$R$2292,10,0)</f>
        <v>9.4910999999999994</v>
      </c>
      <c r="G16" s="66">
        <f t="shared" si="1"/>
        <v>2</v>
      </c>
      <c r="H16" s="65">
        <f>VLOOKUP($A16,'Return Data'!$B$7:$R$2292,11,0)</f>
        <v>6.0433000000000003</v>
      </c>
      <c r="I16" s="66">
        <f t="shared" si="2"/>
        <v>4</v>
      </c>
      <c r="J16" s="65">
        <f>VLOOKUP($A16,'Return Data'!$B$7:$R$2292,12,0)</f>
        <v>4.1273</v>
      </c>
      <c r="K16" s="66">
        <f t="shared" si="3"/>
        <v>3</v>
      </c>
      <c r="L16" s="65">
        <f>VLOOKUP($A16,'Return Data'!$B$7:$R$2292,13,0)</f>
        <v>4.5693999999999999</v>
      </c>
      <c r="M16" s="66">
        <f t="shared" si="4"/>
        <v>3</v>
      </c>
      <c r="N16" s="65">
        <f>VLOOKUP($A16,'Return Data'!$B$7:$R$2292,17,0)</f>
        <v>8.8524999999999991</v>
      </c>
      <c r="O16" s="66">
        <f t="shared" si="5"/>
        <v>2</v>
      </c>
      <c r="P16" s="65">
        <f>VLOOKUP($A16,'Return Data'!$B$7:$R$2292,14,0)</f>
        <v>9.6539000000000001</v>
      </c>
      <c r="Q16" s="66">
        <f t="shared" si="6"/>
        <v>13</v>
      </c>
      <c r="R16" s="65">
        <f>VLOOKUP($A16,'Return Data'!$B$7:$R$2292,16,0)</f>
        <v>9.8533000000000008</v>
      </c>
      <c r="S16" s="67">
        <f t="shared" si="7"/>
        <v>2</v>
      </c>
    </row>
    <row r="17" spans="1:19" x14ac:dyDescent="0.3">
      <c r="A17" s="82" t="s">
        <v>1359</v>
      </c>
      <c r="B17" s="64">
        <f>VLOOKUP($A17,'Return Data'!$B$7:$R$2292,3,0)</f>
        <v>44482</v>
      </c>
      <c r="C17" s="65">
        <f>VLOOKUP($A17,'Return Data'!$B$7:$R$2292,4,0)</f>
        <v>17.439800000000002</v>
      </c>
      <c r="D17" s="65">
        <f>VLOOKUP($A17,'Return Data'!$B$7:$R$2292,9,0)</f>
        <v>-0.94110000000000005</v>
      </c>
      <c r="E17" s="66">
        <f t="shared" si="0"/>
        <v>19</v>
      </c>
      <c r="F17" s="65">
        <f>VLOOKUP($A17,'Return Data'!$B$7:$R$2292,10,0)</f>
        <v>3.4674</v>
      </c>
      <c r="G17" s="66">
        <f t="shared" si="1"/>
        <v>23</v>
      </c>
      <c r="H17" s="65">
        <f>VLOOKUP($A17,'Return Data'!$B$7:$R$2292,11,0)</f>
        <v>3.8248000000000002</v>
      </c>
      <c r="I17" s="66">
        <f t="shared" si="2"/>
        <v>20</v>
      </c>
      <c r="J17" s="65">
        <f>VLOOKUP($A17,'Return Data'!$B$7:$R$2292,12,0)</f>
        <v>2.3902000000000001</v>
      </c>
      <c r="K17" s="66">
        <f t="shared" si="3"/>
        <v>18</v>
      </c>
      <c r="L17" s="65">
        <f>VLOOKUP($A17,'Return Data'!$B$7:$R$2292,13,0)</f>
        <v>2.8502000000000001</v>
      </c>
      <c r="M17" s="66">
        <f t="shared" si="4"/>
        <v>18</v>
      </c>
      <c r="N17" s="65">
        <f>VLOOKUP($A17,'Return Data'!$B$7:$R$2292,17,0)</f>
        <v>5.3853</v>
      </c>
      <c r="O17" s="66">
        <f t="shared" si="5"/>
        <v>25</v>
      </c>
      <c r="P17" s="65">
        <f>VLOOKUP($A17,'Return Data'!$B$7:$R$2292,14,0)</f>
        <v>7.3327999999999998</v>
      </c>
      <c r="Q17" s="66">
        <f t="shared" si="6"/>
        <v>27</v>
      </c>
      <c r="R17" s="65">
        <f>VLOOKUP($A17,'Return Data'!$B$7:$R$2292,16,0)</f>
        <v>6.5115999999999996</v>
      </c>
      <c r="S17" s="67">
        <f t="shared" si="7"/>
        <v>25</v>
      </c>
    </row>
    <row r="18" spans="1:19" x14ac:dyDescent="0.3">
      <c r="A18" s="82" t="s">
        <v>1362</v>
      </c>
      <c r="B18" s="64">
        <f>VLOOKUP($A18,'Return Data'!$B$7:$R$2292,3,0)</f>
        <v>44482</v>
      </c>
      <c r="C18" s="65">
        <f>VLOOKUP($A18,'Return Data'!$B$7:$R$2292,4,0)</f>
        <v>28.406700000000001</v>
      </c>
      <c r="D18" s="65">
        <f>VLOOKUP($A18,'Return Data'!$B$7:$R$2292,9,0)</f>
        <v>2.9539</v>
      </c>
      <c r="E18" s="66">
        <f t="shared" si="0"/>
        <v>7</v>
      </c>
      <c r="F18" s="65">
        <f>VLOOKUP($A18,'Return Data'!$B$7:$R$2292,10,0)</f>
        <v>6.3658999999999999</v>
      </c>
      <c r="G18" s="66">
        <f t="shared" si="1"/>
        <v>16</v>
      </c>
      <c r="H18" s="65">
        <f>VLOOKUP($A18,'Return Data'!$B$7:$R$2292,11,0)</f>
        <v>5.9801000000000002</v>
      </c>
      <c r="I18" s="66">
        <f t="shared" si="2"/>
        <v>5</v>
      </c>
      <c r="J18" s="65">
        <f>VLOOKUP($A18,'Return Data'!$B$7:$R$2292,12,0)</f>
        <v>2.6236000000000002</v>
      </c>
      <c r="K18" s="66">
        <f t="shared" si="3"/>
        <v>14</v>
      </c>
      <c r="L18" s="65">
        <f>VLOOKUP($A18,'Return Data'!$B$7:$R$2292,13,0)</f>
        <v>3.4076</v>
      </c>
      <c r="M18" s="66">
        <f t="shared" si="4"/>
        <v>11</v>
      </c>
      <c r="N18" s="65">
        <f>VLOOKUP($A18,'Return Data'!$B$7:$R$2292,17,0)</f>
        <v>8.4763999999999999</v>
      </c>
      <c r="O18" s="66">
        <f t="shared" si="5"/>
        <v>4</v>
      </c>
      <c r="P18" s="65">
        <f>VLOOKUP($A18,'Return Data'!$B$7:$R$2292,14,0)</f>
        <v>11.186500000000001</v>
      </c>
      <c r="Q18" s="66">
        <f t="shared" si="6"/>
        <v>3</v>
      </c>
      <c r="R18" s="65">
        <f>VLOOKUP($A18,'Return Data'!$B$7:$R$2292,16,0)</f>
        <v>8.4585000000000008</v>
      </c>
      <c r="S18" s="67">
        <f t="shared" si="7"/>
        <v>11</v>
      </c>
    </row>
    <row r="19" spans="1:19" x14ac:dyDescent="0.3">
      <c r="A19" s="82" t="s">
        <v>1363</v>
      </c>
      <c r="B19" s="64">
        <f>VLOOKUP($A19,'Return Data'!$B$7:$R$2292,3,0)</f>
        <v>44482</v>
      </c>
      <c r="C19" s="65">
        <f>VLOOKUP($A19,'Return Data'!$B$7:$R$2292,4,0)</f>
        <v>2261.5823999999998</v>
      </c>
      <c r="D19" s="65">
        <f>VLOOKUP($A19,'Return Data'!$B$7:$R$2292,9,0)</f>
        <v>-7.5106999999999999</v>
      </c>
      <c r="E19" s="66">
        <f t="shared" si="0"/>
        <v>27</v>
      </c>
      <c r="F19" s="65">
        <f>VLOOKUP($A19,'Return Data'!$B$7:$R$2292,10,0)</f>
        <v>2.1577000000000002</v>
      </c>
      <c r="G19" s="66">
        <f t="shared" si="1"/>
        <v>25</v>
      </c>
      <c r="H19" s="65">
        <f>VLOOKUP($A19,'Return Data'!$B$7:$R$2292,11,0)</f>
        <v>0.92220000000000002</v>
      </c>
      <c r="I19" s="66">
        <f t="shared" si="2"/>
        <v>25</v>
      </c>
      <c r="J19" s="65">
        <f>VLOOKUP($A19,'Return Data'!$B$7:$R$2292,12,0)</f>
        <v>-4.8899999999999999E-2</v>
      </c>
      <c r="K19" s="66">
        <f t="shared" si="3"/>
        <v>27</v>
      </c>
      <c r="L19" s="65">
        <f>VLOOKUP($A19,'Return Data'!$B$7:$R$2292,13,0)</f>
        <v>0.84550000000000003</v>
      </c>
      <c r="M19" s="66">
        <f t="shared" si="4"/>
        <v>27</v>
      </c>
      <c r="N19" s="65">
        <f>VLOOKUP($A19,'Return Data'!$B$7:$R$2292,17,0)</f>
        <v>4.3639000000000001</v>
      </c>
      <c r="O19" s="66">
        <f t="shared" si="5"/>
        <v>27</v>
      </c>
      <c r="P19" s="65">
        <f>VLOOKUP($A19,'Return Data'!$B$7:$R$2292,14,0)</f>
        <v>7.4044999999999996</v>
      </c>
      <c r="Q19" s="66">
        <f t="shared" si="6"/>
        <v>26</v>
      </c>
      <c r="R19" s="65">
        <f>VLOOKUP($A19,'Return Data'!$B$7:$R$2292,16,0)</f>
        <v>6.1445999999999996</v>
      </c>
      <c r="S19" s="67">
        <f t="shared" si="7"/>
        <v>27</v>
      </c>
    </row>
    <row r="20" spans="1:19" x14ac:dyDescent="0.3">
      <c r="A20" s="82" t="s">
        <v>1366</v>
      </c>
      <c r="B20" s="64">
        <f>VLOOKUP($A20,'Return Data'!$B$7:$R$2292,3,0)</f>
        <v>44482</v>
      </c>
      <c r="C20" s="65">
        <f>VLOOKUP($A20,'Return Data'!$B$7:$R$2292,4,0)</f>
        <v>78.631699999999995</v>
      </c>
      <c r="D20" s="65">
        <f>VLOOKUP($A20,'Return Data'!$B$7:$R$2292,9,0)</f>
        <v>8.8745999999999992</v>
      </c>
      <c r="E20" s="66">
        <f t="shared" si="0"/>
        <v>1</v>
      </c>
      <c r="F20" s="65">
        <f>VLOOKUP($A20,'Return Data'!$B$7:$R$2292,10,0)</f>
        <v>11.5351</v>
      </c>
      <c r="G20" s="66">
        <f t="shared" si="1"/>
        <v>1</v>
      </c>
      <c r="H20" s="65">
        <f>VLOOKUP($A20,'Return Data'!$B$7:$R$2292,11,0)</f>
        <v>7.4108999999999998</v>
      </c>
      <c r="I20" s="66">
        <f t="shared" si="2"/>
        <v>1</v>
      </c>
      <c r="J20" s="65">
        <f>VLOOKUP($A20,'Return Data'!$B$7:$R$2292,12,0)</f>
        <v>3.5196999999999998</v>
      </c>
      <c r="K20" s="66">
        <f t="shared" si="3"/>
        <v>6</v>
      </c>
      <c r="L20" s="65">
        <f>VLOOKUP($A20,'Return Data'!$B$7:$R$2292,13,0)</f>
        <v>5.1218000000000004</v>
      </c>
      <c r="M20" s="66">
        <f t="shared" si="4"/>
        <v>2</v>
      </c>
      <c r="N20" s="65">
        <f>VLOOKUP($A20,'Return Data'!$B$7:$R$2292,17,0)</f>
        <v>8.4276</v>
      </c>
      <c r="O20" s="66">
        <f t="shared" si="5"/>
        <v>5</v>
      </c>
      <c r="P20" s="65">
        <f>VLOOKUP($A20,'Return Data'!$B$7:$R$2292,14,0)</f>
        <v>10.0449</v>
      </c>
      <c r="Q20" s="66">
        <f t="shared" si="6"/>
        <v>10</v>
      </c>
      <c r="R20" s="65">
        <f>VLOOKUP($A20,'Return Data'!$B$7:$R$2292,16,0)</f>
        <v>9.4640000000000004</v>
      </c>
      <c r="S20" s="67">
        <f t="shared" si="7"/>
        <v>4</v>
      </c>
    </row>
    <row r="21" spans="1:19" x14ac:dyDescent="0.3">
      <c r="A21" s="82" t="s">
        <v>1368</v>
      </c>
      <c r="B21" s="64">
        <f>VLOOKUP($A21,'Return Data'!$B$7:$R$2292,3,0)</f>
        <v>44482</v>
      </c>
      <c r="C21" s="65">
        <f>VLOOKUP($A21,'Return Data'!$B$7:$R$2292,4,0)</f>
        <v>54.796900000000001</v>
      </c>
      <c r="D21" s="65">
        <f>VLOOKUP($A21,'Return Data'!$B$7:$R$2292,9,0)</f>
        <v>0.66649999999999998</v>
      </c>
      <c r="E21" s="66">
        <f t="shared" si="0"/>
        <v>14</v>
      </c>
      <c r="F21" s="65">
        <f>VLOOKUP($A21,'Return Data'!$B$7:$R$2292,10,0)</f>
        <v>5.4683000000000002</v>
      </c>
      <c r="G21" s="66">
        <f t="shared" si="1"/>
        <v>17</v>
      </c>
      <c r="H21" s="65">
        <f>VLOOKUP($A21,'Return Data'!$B$7:$R$2292,11,0)</f>
        <v>4.1265999999999998</v>
      </c>
      <c r="I21" s="66">
        <f t="shared" si="2"/>
        <v>18</v>
      </c>
      <c r="J21" s="65">
        <f>VLOOKUP($A21,'Return Data'!$B$7:$R$2292,12,0)</f>
        <v>1.1063000000000001</v>
      </c>
      <c r="K21" s="66">
        <f t="shared" si="3"/>
        <v>24</v>
      </c>
      <c r="L21" s="65">
        <f>VLOOKUP($A21,'Return Data'!$B$7:$R$2292,13,0)</f>
        <v>2.2063000000000001</v>
      </c>
      <c r="M21" s="66">
        <f t="shared" si="4"/>
        <v>23</v>
      </c>
      <c r="N21" s="65">
        <f>VLOOKUP($A21,'Return Data'!$B$7:$R$2292,17,0)</f>
        <v>6.5141999999999998</v>
      </c>
      <c r="O21" s="66">
        <f t="shared" si="5"/>
        <v>20</v>
      </c>
      <c r="P21" s="65">
        <f>VLOOKUP($A21,'Return Data'!$B$7:$R$2292,14,0)</f>
        <v>8.1302000000000003</v>
      </c>
      <c r="Q21" s="66">
        <f t="shared" si="6"/>
        <v>23</v>
      </c>
      <c r="R21" s="65">
        <f>VLOOKUP($A21,'Return Data'!$B$7:$R$2292,16,0)</f>
        <v>8.2110000000000003</v>
      </c>
      <c r="S21" s="67">
        <f t="shared" si="7"/>
        <v>14</v>
      </c>
    </row>
    <row r="22" spans="1:19" x14ac:dyDescent="0.3">
      <c r="A22" s="82" t="s">
        <v>1370</v>
      </c>
      <c r="B22" s="64">
        <f>VLOOKUP($A22,'Return Data'!$B$7:$R$2292,3,0)</f>
        <v>44482</v>
      </c>
      <c r="C22" s="65">
        <f>VLOOKUP($A22,'Return Data'!$B$7:$R$2292,4,0)</f>
        <v>48.938600000000001</v>
      </c>
      <c r="D22" s="65">
        <f>VLOOKUP($A22,'Return Data'!$B$7:$R$2292,9,0)</f>
        <v>0.4128</v>
      </c>
      <c r="E22" s="66">
        <f t="shared" si="0"/>
        <v>15</v>
      </c>
      <c r="F22" s="65">
        <f>VLOOKUP($A22,'Return Data'!$B$7:$R$2292,10,0)</f>
        <v>2.7641</v>
      </c>
      <c r="G22" s="66">
        <f t="shared" si="1"/>
        <v>24</v>
      </c>
      <c r="H22" s="65">
        <f>VLOOKUP($A22,'Return Data'!$B$7:$R$2292,11,0)</f>
        <v>3.7273999999999998</v>
      </c>
      <c r="I22" s="66">
        <f t="shared" si="2"/>
        <v>21</v>
      </c>
      <c r="J22" s="65">
        <f>VLOOKUP($A22,'Return Data'!$B$7:$R$2292,12,0)</f>
        <v>2.3675000000000002</v>
      </c>
      <c r="K22" s="66">
        <f t="shared" si="3"/>
        <v>19</v>
      </c>
      <c r="L22" s="65">
        <f>VLOOKUP($A22,'Return Data'!$B$7:$R$2292,13,0)</f>
        <v>2.7555999999999998</v>
      </c>
      <c r="M22" s="66">
        <f t="shared" si="4"/>
        <v>19</v>
      </c>
      <c r="N22" s="65">
        <f>VLOOKUP($A22,'Return Data'!$B$7:$R$2292,17,0)</f>
        <v>6.6002000000000001</v>
      </c>
      <c r="O22" s="66">
        <f t="shared" si="5"/>
        <v>18</v>
      </c>
      <c r="P22" s="65">
        <f>VLOOKUP($A22,'Return Data'!$B$7:$R$2292,14,0)</f>
        <v>9.2651000000000003</v>
      </c>
      <c r="Q22" s="66">
        <f t="shared" si="6"/>
        <v>16</v>
      </c>
      <c r="R22" s="65">
        <f>VLOOKUP($A22,'Return Data'!$B$7:$R$2292,16,0)</f>
        <v>7.5247999999999999</v>
      </c>
      <c r="S22" s="67">
        <f t="shared" si="7"/>
        <v>21</v>
      </c>
    </row>
    <row r="23" spans="1:19" x14ac:dyDescent="0.3">
      <c r="A23" s="82" t="s">
        <v>1371</v>
      </c>
      <c r="B23" s="64">
        <f>VLOOKUP($A23,'Return Data'!$B$7:$R$2292,3,0)</f>
        <v>44482</v>
      </c>
      <c r="C23" s="65">
        <f>VLOOKUP($A23,'Return Data'!$B$7:$R$2292,4,0)</f>
        <v>30.866</v>
      </c>
      <c r="D23" s="65">
        <f>VLOOKUP($A23,'Return Data'!$B$7:$R$2292,9,0)</f>
        <v>1.1165</v>
      </c>
      <c r="E23" s="66">
        <f t="shared" si="0"/>
        <v>13</v>
      </c>
      <c r="F23" s="65">
        <f>VLOOKUP($A23,'Return Data'!$B$7:$R$2292,10,0)</f>
        <v>6.6787999999999998</v>
      </c>
      <c r="G23" s="66">
        <f t="shared" si="1"/>
        <v>14</v>
      </c>
      <c r="H23" s="65">
        <f>VLOOKUP($A23,'Return Data'!$B$7:$R$2292,11,0)</f>
        <v>4.8125999999999998</v>
      </c>
      <c r="I23" s="66">
        <f t="shared" si="2"/>
        <v>16</v>
      </c>
      <c r="J23" s="65">
        <f>VLOOKUP($A23,'Return Data'!$B$7:$R$2292,12,0)</f>
        <v>2.4674</v>
      </c>
      <c r="K23" s="66">
        <f t="shared" si="3"/>
        <v>16</v>
      </c>
      <c r="L23" s="65">
        <f>VLOOKUP($A23,'Return Data'!$B$7:$R$2292,13,0)</f>
        <v>2.8719000000000001</v>
      </c>
      <c r="M23" s="66">
        <f t="shared" si="4"/>
        <v>17</v>
      </c>
      <c r="N23" s="65">
        <f>VLOOKUP($A23,'Return Data'!$B$7:$R$2292,17,0)</f>
        <v>7.0663999999999998</v>
      </c>
      <c r="O23" s="66">
        <f t="shared" si="5"/>
        <v>12</v>
      </c>
      <c r="P23" s="65">
        <f>VLOOKUP($A23,'Return Data'!$B$7:$R$2292,14,0)</f>
        <v>9.9207999999999998</v>
      </c>
      <c r="Q23" s="66">
        <f t="shared" si="6"/>
        <v>11</v>
      </c>
      <c r="R23" s="65">
        <f>VLOOKUP($A23,'Return Data'!$B$7:$R$2292,16,0)</f>
        <v>8.9483999999999995</v>
      </c>
      <c r="S23" s="67">
        <f t="shared" si="7"/>
        <v>6</v>
      </c>
    </row>
    <row r="24" spans="1:19" x14ac:dyDescent="0.3">
      <c r="A24" s="82" t="s">
        <v>1373</v>
      </c>
      <c r="B24" s="64">
        <f>VLOOKUP($A24,'Return Data'!$B$7:$R$2292,3,0)</f>
        <v>44482</v>
      </c>
      <c r="C24" s="65">
        <f>VLOOKUP($A24,'Return Data'!$B$7:$R$2292,4,0)</f>
        <v>24.610299999999999</v>
      </c>
      <c r="D24" s="65">
        <f>VLOOKUP($A24,'Return Data'!$B$7:$R$2292,9,0)</f>
        <v>6.4260000000000002</v>
      </c>
      <c r="E24" s="66">
        <f t="shared" si="0"/>
        <v>2</v>
      </c>
      <c r="F24" s="65">
        <f>VLOOKUP($A24,'Return Data'!$B$7:$R$2292,10,0)</f>
        <v>7.2022000000000004</v>
      </c>
      <c r="G24" s="66">
        <f t="shared" si="1"/>
        <v>10</v>
      </c>
      <c r="H24" s="65">
        <f>VLOOKUP($A24,'Return Data'!$B$7:$R$2292,11,0)</f>
        <v>5.6760999999999999</v>
      </c>
      <c r="I24" s="66">
        <f t="shared" si="2"/>
        <v>7</v>
      </c>
      <c r="J24" s="65">
        <f>VLOOKUP($A24,'Return Data'!$B$7:$R$2292,12,0)</f>
        <v>4.0225</v>
      </c>
      <c r="K24" s="66">
        <f t="shared" si="3"/>
        <v>4</v>
      </c>
      <c r="L24" s="65">
        <f>VLOOKUP($A24,'Return Data'!$B$7:$R$2292,13,0)</f>
        <v>3.8151000000000002</v>
      </c>
      <c r="M24" s="66">
        <f t="shared" si="4"/>
        <v>8</v>
      </c>
      <c r="N24" s="65">
        <f>VLOOKUP($A24,'Return Data'!$B$7:$R$2292,17,0)</f>
        <v>6.6494</v>
      </c>
      <c r="O24" s="66">
        <f t="shared" si="5"/>
        <v>15</v>
      </c>
      <c r="P24" s="65">
        <f>VLOOKUP($A24,'Return Data'!$B$7:$R$2292,14,0)</f>
        <v>8.7809000000000008</v>
      </c>
      <c r="Q24" s="66">
        <f t="shared" si="6"/>
        <v>18</v>
      </c>
      <c r="R24" s="65">
        <f>VLOOKUP($A24,'Return Data'!$B$7:$R$2292,16,0)</f>
        <v>7.1904000000000003</v>
      </c>
      <c r="S24" s="67">
        <f t="shared" si="7"/>
        <v>22</v>
      </c>
    </row>
    <row r="25" spans="1:19" x14ac:dyDescent="0.3">
      <c r="A25" s="82" t="s">
        <v>1376</v>
      </c>
      <c r="B25" s="64">
        <f>VLOOKUP($A25,'Return Data'!$B$7:$R$2292,3,0)</f>
        <v>44482</v>
      </c>
      <c r="C25" s="65">
        <f>VLOOKUP($A25,'Return Data'!$B$7:$R$2292,4,0)</f>
        <v>51.592700000000001</v>
      </c>
      <c r="D25" s="65">
        <f>VLOOKUP($A25,'Return Data'!$B$7:$R$2292,9,0)</f>
        <v>-0.45500000000000002</v>
      </c>
      <c r="E25" s="66">
        <f t="shared" si="0"/>
        <v>16</v>
      </c>
      <c r="F25" s="65">
        <f>VLOOKUP($A25,'Return Data'!$B$7:$R$2292,10,0)</f>
        <v>5.0590000000000002</v>
      </c>
      <c r="G25" s="66">
        <f t="shared" si="1"/>
        <v>19</v>
      </c>
      <c r="H25" s="65">
        <f>VLOOKUP($A25,'Return Data'!$B$7:$R$2292,11,0)</f>
        <v>3.8357999999999999</v>
      </c>
      <c r="I25" s="66">
        <f t="shared" si="2"/>
        <v>19</v>
      </c>
      <c r="J25" s="65">
        <f>VLOOKUP($A25,'Return Data'!$B$7:$R$2292,12,0)</f>
        <v>3.3847999999999998</v>
      </c>
      <c r="K25" s="66">
        <f t="shared" si="3"/>
        <v>8</v>
      </c>
      <c r="L25" s="65">
        <f>VLOOKUP($A25,'Return Data'!$B$7:$R$2292,13,0)</f>
        <v>3.7288999999999999</v>
      </c>
      <c r="M25" s="66">
        <f t="shared" si="4"/>
        <v>9</v>
      </c>
      <c r="N25" s="65">
        <f>VLOOKUP($A25,'Return Data'!$B$7:$R$2292,17,0)</f>
        <v>7.8122999999999996</v>
      </c>
      <c r="O25" s="66">
        <f t="shared" si="5"/>
        <v>10</v>
      </c>
      <c r="P25" s="65">
        <f>VLOOKUP($A25,'Return Data'!$B$7:$R$2292,14,0)</f>
        <v>10.2325</v>
      </c>
      <c r="Q25" s="66">
        <f t="shared" si="6"/>
        <v>9</v>
      </c>
      <c r="R25" s="65">
        <f>VLOOKUP($A25,'Return Data'!$B$7:$R$2292,16,0)</f>
        <v>8.2001000000000008</v>
      </c>
      <c r="S25" s="67">
        <f t="shared" si="7"/>
        <v>15</v>
      </c>
    </row>
    <row r="26" spans="1:19" x14ac:dyDescent="0.3">
      <c r="A26" s="82" t="s">
        <v>1378</v>
      </c>
      <c r="B26" s="64">
        <f>VLOOKUP($A26,'Return Data'!$B$7:$R$2292,3,0)</f>
        <v>44482</v>
      </c>
      <c r="C26" s="65">
        <f>VLOOKUP($A26,'Return Data'!$B$7:$R$2292,4,0)</f>
        <v>62.781199999999998</v>
      </c>
      <c r="D26" s="65">
        <f>VLOOKUP($A26,'Return Data'!$B$7:$R$2292,9,0)</f>
        <v>-0.56169999999999998</v>
      </c>
      <c r="E26" s="66">
        <f t="shared" si="0"/>
        <v>17</v>
      </c>
      <c r="F26" s="65">
        <f>VLOOKUP($A26,'Return Data'!$B$7:$R$2292,10,0)</f>
        <v>5.3484999999999996</v>
      </c>
      <c r="G26" s="66">
        <f t="shared" si="1"/>
        <v>18</v>
      </c>
      <c r="H26" s="65">
        <f>VLOOKUP($A26,'Return Data'!$B$7:$R$2292,11,0)</f>
        <v>4.5033000000000003</v>
      </c>
      <c r="I26" s="66">
        <f t="shared" si="2"/>
        <v>17</v>
      </c>
      <c r="J26" s="65">
        <f>VLOOKUP($A26,'Return Data'!$B$7:$R$2292,12,0)</f>
        <v>1.1055999999999999</v>
      </c>
      <c r="K26" s="66">
        <f t="shared" si="3"/>
        <v>25</v>
      </c>
      <c r="L26" s="65">
        <f>VLOOKUP($A26,'Return Data'!$B$7:$R$2292,13,0)</f>
        <v>2.1349</v>
      </c>
      <c r="M26" s="66">
        <f t="shared" si="4"/>
        <v>24</v>
      </c>
      <c r="N26" s="65">
        <f>VLOOKUP($A26,'Return Data'!$B$7:$R$2292,17,0)</f>
        <v>5.4659000000000004</v>
      </c>
      <c r="O26" s="66">
        <f t="shared" si="5"/>
        <v>24</v>
      </c>
      <c r="P26" s="65">
        <f>VLOOKUP($A26,'Return Data'!$B$7:$R$2292,14,0)</f>
        <v>8.0762</v>
      </c>
      <c r="Q26" s="66">
        <f t="shared" si="6"/>
        <v>25</v>
      </c>
      <c r="R26" s="65">
        <f>VLOOKUP($A26,'Return Data'!$B$7:$R$2292,16,0)</f>
        <v>8.6583000000000006</v>
      </c>
      <c r="S26" s="67">
        <f t="shared" si="7"/>
        <v>9</v>
      </c>
    </row>
    <row r="27" spans="1:19" x14ac:dyDescent="0.3">
      <c r="A27" s="82" t="s">
        <v>1380</v>
      </c>
      <c r="B27" s="64">
        <f>VLOOKUP($A27,'Return Data'!$B$7:$R$2292,3,0)</f>
        <v>44482</v>
      </c>
      <c r="C27" s="65">
        <f>VLOOKUP($A27,'Return Data'!$B$7:$R$2292,4,0)</f>
        <v>50.5075</v>
      </c>
      <c r="D27" s="65">
        <f>VLOOKUP($A27,'Return Data'!$B$7:$R$2292,9,0)</f>
        <v>4.7228000000000003</v>
      </c>
      <c r="E27" s="66">
        <f t="shared" si="0"/>
        <v>3</v>
      </c>
      <c r="F27" s="65">
        <f>VLOOKUP($A27,'Return Data'!$B$7:$R$2292,10,0)</f>
        <v>7.4210000000000003</v>
      </c>
      <c r="G27" s="66">
        <f t="shared" si="1"/>
        <v>7</v>
      </c>
      <c r="H27" s="65">
        <f>VLOOKUP($A27,'Return Data'!$B$7:$R$2292,11,0)</f>
        <v>5.1398000000000001</v>
      </c>
      <c r="I27" s="66">
        <f t="shared" si="2"/>
        <v>14</v>
      </c>
      <c r="J27" s="65">
        <f>VLOOKUP($A27,'Return Data'!$B$7:$R$2292,12,0)</f>
        <v>3.3702999999999999</v>
      </c>
      <c r="K27" s="66">
        <f t="shared" si="3"/>
        <v>9</v>
      </c>
      <c r="L27" s="65">
        <f>VLOOKUP($A27,'Return Data'!$B$7:$R$2292,13,0)</f>
        <v>3.5215000000000001</v>
      </c>
      <c r="M27" s="66">
        <f t="shared" si="4"/>
        <v>10</v>
      </c>
      <c r="N27" s="65">
        <f>VLOOKUP($A27,'Return Data'!$B$7:$R$2292,17,0)</f>
        <v>6.7287999999999997</v>
      </c>
      <c r="O27" s="66">
        <f t="shared" si="5"/>
        <v>13</v>
      </c>
      <c r="P27" s="65">
        <f>VLOOKUP($A27,'Return Data'!$B$7:$R$2292,14,0)</f>
        <v>9.2287999999999997</v>
      </c>
      <c r="Q27" s="66">
        <f t="shared" si="6"/>
        <v>17</v>
      </c>
      <c r="R27" s="65">
        <f>VLOOKUP($A27,'Return Data'!$B$7:$R$2292,16,0)</f>
        <v>8.5503999999999998</v>
      </c>
      <c r="S27" s="67">
        <f t="shared" si="7"/>
        <v>10</v>
      </c>
    </row>
    <row r="28" spans="1:19" x14ac:dyDescent="0.3">
      <c r="A28" s="82" t="s">
        <v>867</v>
      </c>
      <c r="B28" s="64">
        <f>VLOOKUP($A28,'Return Data'!$B$7:$R$2292,3,0)</f>
        <v>44482</v>
      </c>
      <c r="C28" s="65">
        <f>VLOOKUP($A28,'Return Data'!$B$7:$R$2292,4,0)</f>
        <v>17.654699999999998</v>
      </c>
      <c r="D28" s="65">
        <f>VLOOKUP($A28,'Return Data'!$B$7:$R$2292,9,0)</f>
        <v>-4.5246000000000004</v>
      </c>
      <c r="E28" s="66">
        <f t="shared" si="0"/>
        <v>26</v>
      </c>
      <c r="F28" s="65">
        <f>VLOOKUP($A28,'Return Data'!$B$7:$R$2292,10,0)</f>
        <v>-0.38840000000000002</v>
      </c>
      <c r="G28" s="66">
        <f t="shared" si="1"/>
        <v>27</v>
      </c>
      <c r="H28" s="65">
        <f>VLOOKUP($A28,'Return Data'!$B$7:$R$2292,11,0)</f>
        <v>-0.14480000000000001</v>
      </c>
      <c r="I28" s="66">
        <f t="shared" si="2"/>
        <v>27</v>
      </c>
      <c r="J28" s="65">
        <f>VLOOKUP($A28,'Return Data'!$B$7:$R$2292,12,0)</f>
        <v>0.79990000000000006</v>
      </c>
      <c r="K28" s="66">
        <f t="shared" si="3"/>
        <v>26</v>
      </c>
      <c r="L28" s="65">
        <f>VLOOKUP($A28,'Return Data'!$B$7:$R$2292,13,0)</f>
        <v>1.6419999999999999</v>
      </c>
      <c r="M28" s="66">
        <f t="shared" si="4"/>
        <v>26</v>
      </c>
      <c r="N28" s="65">
        <f>VLOOKUP($A28,'Return Data'!$B$7:$R$2292,17,0)</f>
        <v>6.641</v>
      </c>
      <c r="O28" s="66">
        <f t="shared" si="5"/>
        <v>16</v>
      </c>
      <c r="P28" s="65">
        <f>VLOOKUP($A28,'Return Data'!$B$7:$R$2292,14,0)</f>
        <v>9.4627999999999997</v>
      </c>
      <c r="Q28" s="66">
        <f t="shared" si="6"/>
        <v>14</v>
      </c>
      <c r="R28" s="65">
        <f>VLOOKUP($A28,'Return Data'!$B$7:$R$2292,16,0)</f>
        <v>8.3940999999999999</v>
      </c>
      <c r="S28" s="67">
        <f t="shared" si="7"/>
        <v>12</v>
      </c>
    </row>
    <row r="29" spans="1:19" x14ac:dyDescent="0.3">
      <c r="A29" s="82" t="s">
        <v>868</v>
      </c>
      <c r="B29" s="64">
        <f>VLOOKUP($A29,'Return Data'!$B$7:$R$2292,3,0)</f>
        <v>44482</v>
      </c>
      <c r="C29" s="65">
        <f>VLOOKUP($A29,'Return Data'!$B$7:$R$2292,4,0)</f>
        <v>19.618600000000001</v>
      </c>
      <c r="D29" s="65">
        <f>VLOOKUP($A29,'Return Data'!$B$7:$R$2292,9,0)</f>
        <v>-1.2514000000000001</v>
      </c>
      <c r="E29" s="66">
        <f t="shared" si="0"/>
        <v>20</v>
      </c>
      <c r="F29" s="65">
        <f>VLOOKUP($A29,'Return Data'!$B$7:$R$2292,10,0)</f>
        <v>7.3930999999999996</v>
      </c>
      <c r="G29" s="66">
        <f t="shared" si="1"/>
        <v>8</v>
      </c>
      <c r="H29" s="65">
        <f>VLOOKUP($A29,'Return Data'!$B$7:$R$2292,11,0)</f>
        <v>6.0957999999999997</v>
      </c>
      <c r="I29" s="66">
        <f t="shared" si="2"/>
        <v>3</v>
      </c>
      <c r="J29" s="65">
        <f>VLOOKUP($A29,'Return Data'!$B$7:$R$2292,12,0)</f>
        <v>3.4062000000000001</v>
      </c>
      <c r="K29" s="66">
        <f t="shared" si="3"/>
        <v>7</v>
      </c>
      <c r="L29" s="65">
        <f>VLOOKUP($A29,'Return Data'!$B$7:$R$2292,13,0)</f>
        <v>3.9407000000000001</v>
      </c>
      <c r="M29" s="66">
        <f t="shared" si="4"/>
        <v>7</v>
      </c>
      <c r="N29" s="65">
        <f>VLOOKUP($A29,'Return Data'!$B$7:$R$2292,17,0)</f>
        <v>8.6548999999999996</v>
      </c>
      <c r="O29" s="66">
        <f t="shared" si="5"/>
        <v>3</v>
      </c>
      <c r="P29" s="65">
        <f>VLOOKUP($A29,'Return Data'!$B$7:$R$2292,14,0)</f>
        <v>11.5746</v>
      </c>
      <c r="Q29" s="66">
        <f t="shared" si="6"/>
        <v>2</v>
      </c>
      <c r="R29" s="65">
        <f>VLOOKUP($A29,'Return Data'!$B$7:$R$2292,16,0)</f>
        <v>9.9705999999999992</v>
      </c>
      <c r="S29" s="67">
        <f t="shared" si="7"/>
        <v>1</v>
      </c>
    </row>
    <row r="30" spans="1:19" x14ac:dyDescent="0.3">
      <c r="A30" s="82" t="s">
        <v>871</v>
      </c>
      <c r="B30" s="64">
        <f>VLOOKUP($A30,'Return Data'!$B$7:$R$2292,3,0)</f>
        <v>44482</v>
      </c>
      <c r="C30" s="65">
        <f>VLOOKUP($A30,'Return Data'!$B$7:$R$2292,4,0)</f>
        <v>36.532800000000002</v>
      </c>
      <c r="D30" s="65">
        <f>VLOOKUP($A30,'Return Data'!$B$7:$R$2292,9,0)</f>
        <v>-3.8344</v>
      </c>
      <c r="E30" s="66">
        <f t="shared" si="0"/>
        <v>24</v>
      </c>
      <c r="F30" s="65">
        <f>VLOOKUP($A30,'Return Data'!$B$7:$R$2292,10,0)</f>
        <v>6.4328000000000003</v>
      </c>
      <c r="G30" s="66">
        <f t="shared" si="1"/>
        <v>15</v>
      </c>
      <c r="H30" s="65">
        <f>VLOOKUP($A30,'Return Data'!$B$7:$R$2292,11,0)</f>
        <v>4.8677999999999999</v>
      </c>
      <c r="I30" s="66">
        <f t="shared" si="2"/>
        <v>15</v>
      </c>
      <c r="J30" s="65">
        <f>VLOOKUP($A30,'Return Data'!$B$7:$R$2292,12,0)</f>
        <v>2.3927</v>
      </c>
      <c r="K30" s="66">
        <f t="shared" si="3"/>
        <v>17</v>
      </c>
      <c r="L30" s="65">
        <f>VLOOKUP($A30,'Return Data'!$B$7:$R$2292,13,0)</f>
        <v>3.2321</v>
      </c>
      <c r="M30" s="66">
        <f t="shared" si="4"/>
        <v>13</v>
      </c>
      <c r="N30" s="65">
        <f>VLOOKUP($A30,'Return Data'!$B$7:$R$2292,17,0)</f>
        <v>8.2088000000000001</v>
      </c>
      <c r="O30" s="66">
        <f t="shared" si="5"/>
        <v>7</v>
      </c>
      <c r="P30" s="65">
        <f>VLOOKUP($A30,'Return Data'!$B$7:$R$2292,14,0)</f>
        <v>11.8782</v>
      </c>
      <c r="Q30" s="66">
        <f t="shared" si="6"/>
        <v>1</v>
      </c>
      <c r="R30" s="65">
        <f>VLOOKUP($A30,'Return Data'!$B$7:$R$2292,16,0)</f>
        <v>6.8297999999999996</v>
      </c>
      <c r="S30" s="67">
        <f t="shared" si="7"/>
        <v>23</v>
      </c>
    </row>
    <row r="31" spans="1:19" x14ac:dyDescent="0.3">
      <c r="A31" s="82" t="s">
        <v>872</v>
      </c>
      <c r="B31" s="64">
        <f>VLOOKUP($A31,'Return Data'!$B$7:$R$2292,3,0)</f>
        <v>44482</v>
      </c>
      <c r="C31" s="65">
        <f>VLOOKUP($A31,'Return Data'!$B$7:$R$2292,4,0)</f>
        <v>50.813600000000001</v>
      </c>
      <c r="D31" s="65">
        <f>VLOOKUP($A31,'Return Data'!$B$7:$R$2292,9,0)</f>
        <v>-0.81830000000000003</v>
      </c>
      <c r="E31" s="66">
        <f t="shared" si="0"/>
        <v>18</v>
      </c>
      <c r="F31" s="65">
        <f>VLOOKUP($A31,'Return Data'!$B$7:$R$2292,10,0)</f>
        <v>7.5952000000000002</v>
      </c>
      <c r="G31" s="66">
        <f t="shared" si="1"/>
        <v>4</v>
      </c>
      <c r="H31" s="65">
        <f>VLOOKUP($A31,'Return Data'!$B$7:$R$2292,11,0)</f>
        <v>5.4038000000000004</v>
      </c>
      <c r="I31" s="66">
        <f t="shared" si="2"/>
        <v>9</v>
      </c>
      <c r="J31" s="65">
        <f>VLOOKUP($A31,'Return Data'!$B$7:$R$2292,12,0)</f>
        <v>2.7296999999999998</v>
      </c>
      <c r="K31" s="66">
        <f t="shared" si="3"/>
        <v>12</v>
      </c>
      <c r="L31" s="65">
        <f>VLOOKUP($A31,'Return Data'!$B$7:$R$2292,13,0)</f>
        <v>3.2454999999999998</v>
      </c>
      <c r="M31" s="66">
        <f t="shared" si="4"/>
        <v>12</v>
      </c>
      <c r="N31" s="65">
        <f>VLOOKUP($A31,'Return Data'!$B$7:$R$2292,17,0)</f>
        <v>7.359</v>
      </c>
      <c r="O31" s="66">
        <f t="shared" si="5"/>
        <v>11</v>
      </c>
      <c r="P31" s="65">
        <f>VLOOKUP($A31,'Return Data'!$B$7:$R$2292,14,0)</f>
        <v>10.339600000000001</v>
      </c>
      <c r="Q31" s="66">
        <f t="shared" si="6"/>
        <v>7</v>
      </c>
      <c r="R31" s="65">
        <f>VLOOKUP($A31,'Return Data'!$B$7:$R$2292,16,0)</f>
        <v>8.1232000000000006</v>
      </c>
      <c r="S31" s="67">
        <f t="shared" si="7"/>
        <v>16</v>
      </c>
    </row>
    <row r="32" spans="1:19" x14ac:dyDescent="0.3">
      <c r="A32" s="82" t="s">
        <v>716</v>
      </c>
      <c r="B32" s="64">
        <f>VLOOKUP($A32,'Return Data'!$B$7:$R$2292,3,0)</f>
        <v>44482</v>
      </c>
      <c r="C32" s="65">
        <f>VLOOKUP($A32,'Return Data'!$B$7:$R$2292,4,0)</f>
        <v>22.322399999999998</v>
      </c>
      <c r="D32" s="65">
        <f>VLOOKUP($A32,'Return Data'!$B$7:$R$2292,9,0)</f>
        <v>-2.1654</v>
      </c>
      <c r="E32" s="66">
        <f t="shared" si="0"/>
        <v>22</v>
      </c>
      <c r="F32" s="65">
        <f>VLOOKUP($A32,'Return Data'!$B$7:$R$2292,10,0)</f>
        <v>4.0450999999999997</v>
      </c>
      <c r="G32" s="66">
        <f t="shared" si="1"/>
        <v>21</v>
      </c>
      <c r="H32" s="65">
        <f>VLOOKUP($A32,'Return Data'!$B$7:$R$2292,11,0)</f>
        <v>3.3885000000000001</v>
      </c>
      <c r="I32" s="66">
        <f t="shared" si="2"/>
        <v>23</v>
      </c>
      <c r="J32" s="65">
        <f>VLOOKUP($A32,'Return Data'!$B$7:$R$2292,12,0)</f>
        <v>1.5192000000000001</v>
      </c>
      <c r="K32" s="66">
        <f t="shared" si="3"/>
        <v>22</v>
      </c>
      <c r="L32" s="65">
        <f>VLOOKUP($A32,'Return Data'!$B$7:$R$2292,13,0)</f>
        <v>2.2902999999999998</v>
      </c>
      <c r="M32" s="66">
        <f t="shared" si="4"/>
        <v>22</v>
      </c>
      <c r="N32" s="65">
        <f>VLOOKUP($A32,'Return Data'!$B$7:$R$2292,17,0)</f>
        <v>6.5260999999999996</v>
      </c>
      <c r="O32" s="66">
        <f t="shared" si="5"/>
        <v>19</v>
      </c>
      <c r="P32" s="65">
        <f>VLOOKUP($A32,'Return Data'!$B$7:$R$2292,14,0)</f>
        <v>9.4072999999999993</v>
      </c>
      <c r="Q32" s="66">
        <f t="shared" si="6"/>
        <v>15</v>
      </c>
      <c r="R32" s="65">
        <f>VLOOKUP($A32,'Return Data'!$B$7:$R$2292,16,0)</f>
        <v>7.7725</v>
      </c>
      <c r="S32" s="67">
        <f t="shared" si="7"/>
        <v>17</v>
      </c>
    </row>
    <row r="33" spans="1:19" x14ac:dyDescent="0.3">
      <c r="A33" s="82" t="s">
        <v>717</v>
      </c>
      <c r="B33" s="64">
        <f>VLOOKUP($A33,'Return Data'!$B$7:$R$2292,3,0)</f>
        <v>44482</v>
      </c>
      <c r="C33" s="65">
        <f>VLOOKUP($A33,'Return Data'!$B$7:$R$2292,4,0)</f>
        <v>22.685400000000001</v>
      </c>
      <c r="D33" s="65">
        <f>VLOOKUP($A33,'Return Data'!$B$7:$R$2292,9,0)</f>
        <v>-2.7023999999999999</v>
      </c>
      <c r="E33" s="66">
        <f t="shared" si="0"/>
        <v>23</v>
      </c>
      <c r="F33" s="65">
        <f>VLOOKUP($A33,'Return Data'!$B$7:$R$2292,10,0)</f>
        <v>3.5270999999999999</v>
      </c>
      <c r="G33" s="66">
        <f t="shared" si="1"/>
        <v>22</v>
      </c>
      <c r="H33" s="65">
        <f>VLOOKUP($A33,'Return Data'!$B$7:$R$2292,11,0)</f>
        <v>3.1932999999999998</v>
      </c>
      <c r="I33" s="66">
        <f t="shared" si="2"/>
        <v>24</v>
      </c>
      <c r="J33" s="65">
        <f>VLOOKUP($A33,'Return Data'!$B$7:$R$2292,12,0)</f>
        <v>1.6745000000000001</v>
      </c>
      <c r="K33" s="66">
        <f t="shared" si="3"/>
        <v>21</v>
      </c>
      <c r="L33" s="65">
        <f>VLOOKUP($A33,'Return Data'!$B$7:$R$2292,13,0)</f>
        <v>2.4064999999999999</v>
      </c>
      <c r="M33" s="66">
        <f t="shared" si="4"/>
        <v>21</v>
      </c>
      <c r="N33" s="65">
        <f>VLOOKUP($A33,'Return Data'!$B$7:$R$2292,17,0)</f>
        <v>6.6151999999999997</v>
      </c>
      <c r="O33" s="66">
        <f t="shared" si="5"/>
        <v>17</v>
      </c>
      <c r="P33" s="65">
        <f>VLOOKUP($A33,'Return Data'!$B$7:$R$2292,14,0)</f>
        <v>9.6875999999999998</v>
      </c>
      <c r="Q33" s="66">
        <f t="shared" si="6"/>
        <v>12</v>
      </c>
      <c r="R33" s="65">
        <f>VLOOKUP($A33,'Return Data'!$B$7:$R$2292,16,0)</f>
        <v>7.6067999999999998</v>
      </c>
      <c r="S33" s="67">
        <f t="shared" si="7"/>
        <v>19</v>
      </c>
    </row>
    <row r="34" spans="1:19" x14ac:dyDescent="0.3">
      <c r="A34" s="82" t="s">
        <v>718</v>
      </c>
      <c r="B34" s="64">
        <f>VLOOKUP($A34,'Return Data'!$B$7:$R$2292,3,0)</f>
        <v>44482</v>
      </c>
      <c r="C34" s="65">
        <f>VLOOKUP($A34,'Return Data'!$B$7:$R$2292,4,0)</f>
        <v>204.6002</v>
      </c>
      <c r="D34" s="65">
        <f>VLOOKUP($A34,'Return Data'!$B$7:$R$2292,9,0)</f>
        <v>-4.3975999999999997</v>
      </c>
      <c r="E34" s="66">
        <f t="shared" si="0"/>
        <v>25</v>
      </c>
      <c r="F34" s="65">
        <f>VLOOKUP($A34,'Return Data'!$B$7:$R$2292,10,0)</f>
        <v>0.50190000000000001</v>
      </c>
      <c r="G34" s="66">
        <f t="shared" si="1"/>
        <v>26</v>
      </c>
      <c r="H34" s="65">
        <f>VLOOKUP($A34,'Return Data'!$B$7:$R$2292,11,0)</f>
        <v>0.44619999999999999</v>
      </c>
      <c r="I34" s="66">
        <f t="shared" si="2"/>
        <v>26</v>
      </c>
      <c r="J34" s="65">
        <f>VLOOKUP($A34,'Return Data'!$B$7:$R$2292,12,0)</f>
        <v>1.2605</v>
      </c>
      <c r="K34" s="66">
        <f t="shared" si="3"/>
        <v>23</v>
      </c>
      <c r="L34" s="65">
        <f>VLOOKUP($A34,'Return Data'!$B$7:$R$2292,13,0)</f>
        <v>1.8877999999999999</v>
      </c>
      <c r="M34" s="66">
        <f t="shared" si="4"/>
        <v>25</v>
      </c>
      <c r="N34" s="65">
        <f>VLOOKUP($A34,'Return Data'!$B$7:$R$2292,17,0)</f>
        <v>5.2516999999999996</v>
      </c>
      <c r="O34" s="66">
        <f t="shared" si="5"/>
        <v>26</v>
      </c>
      <c r="P34" s="65">
        <f>VLOOKUP($A34,'Return Data'!$B$7:$R$2292,14,0)</f>
        <v>8.2759</v>
      </c>
      <c r="Q34" s="66">
        <f t="shared" si="6"/>
        <v>20</v>
      </c>
      <c r="R34" s="65">
        <f>VLOOKUP($A34,'Return Data'!$B$7:$R$2292,16,0)</f>
        <v>6.5792000000000002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0.58048148148148182</v>
      </c>
      <c r="E36" s="88"/>
      <c r="F36" s="89">
        <f>AVERAGE(F8:F34)</f>
        <v>5.8594407407407401</v>
      </c>
      <c r="G36" s="88"/>
      <c r="H36" s="89">
        <f>AVERAGE(H8:H34)</f>
        <v>4.5312888888888887</v>
      </c>
      <c r="I36" s="88"/>
      <c r="J36" s="89">
        <f>AVERAGE(J8:J34)</f>
        <v>2.6242592592592584</v>
      </c>
      <c r="K36" s="88"/>
      <c r="L36" s="89">
        <f>AVERAGE(L8:L34)</f>
        <v>3.23012962962963</v>
      </c>
      <c r="M36" s="88"/>
      <c r="N36" s="89">
        <f>AVERAGE(N8:N34)</f>
        <v>7.0250814814814806</v>
      </c>
      <c r="O36" s="88"/>
      <c r="P36" s="89">
        <f>AVERAGE(P8:P34)</f>
        <v>9.4622999999999973</v>
      </c>
      <c r="Q36" s="88"/>
      <c r="R36" s="89">
        <f>AVERAGE(R8:R34)</f>
        <v>8.1284481481481485</v>
      </c>
      <c r="S36" s="90"/>
    </row>
    <row r="37" spans="1:19" x14ac:dyDescent="0.3">
      <c r="A37" s="87" t="s">
        <v>28</v>
      </c>
      <c r="B37" s="88"/>
      <c r="C37" s="88"/>
      <c r="D37" s="89">
        <f>MIN(D8:D34)</f>
        <v>-7.5106999999999999</v>
      </c>
      <c r="E37" s="88"/>
      <c r="F37" s="89">
        <f>MIN(F8:F34)</f>
        <v>-0.38840000000000002</v>
      </c>
      <c r="G37" s="88"/>
      <c r="H37" s="89">
        <f>MIN(H8:H34)</f>
        <v>-0.14480000000000001</v>
      </c>
      <c r="I37" s="88"/>
      <c r="J37" s="89">
        <f>MIN(J8:J34)</f>
        <v>-4.8899999999999999E-2</v>
      </c>
      <c r="K37" s="88"/>
      <c r="L37" s="89">
        <f>MIN(L8:L34)</f>
        <v>0.84550000000000003</v>
      </c>
      <c r="M37" s="88"/>
      <c r="N37" s="89">
        <f>MIN(N8:N34)</f>
        <v>4.3639000000000001</v>
      </c>
      <c r="O37" s="88"/>
      <c r="P37" s="89">
        <f>MIN(P8:P34)</f>
        <v>7.3327999999999998</v>
      </c>
      <c r="Q37" s="88"/>
      <c r="R37" s="89">
        <f>MIN(R8:R34)</f>
        <v>6.1445999999999996</v>
      </c>
      <c r="S37" s="90"/>
    </row>
    <row r="38" spans="1:19" ht="15" thickBot="1" x14ac:dyDescent="0.35">
      <c r="A38" s="91" t="s">
        <v>29</v>
      </c>
      <c r="B38" s="92"/>
      <c r="C38" s="92"/>
      <c r="D38" s="93">
        <f>MAX(D8:D34)</f>
        <v>8.8745999999999992</v>
      </c>
      <c r="E38" s="92"/>
      <c r="F38" s="93">
        <f>MAX(F8:F34)</f>
        <v>11.5351</v>
      </c>
      <c r="G38" s="92"/>
      <c r="H38" s="93">
        <f>MAX(H8:H34)</f>
        <v>7.4108999999999998</v>
      </c>
      <c r="I38" s="92"/>
      <c r="J38" s="93">
        <f>MAX(J8:J34)</f>
        <v>5.5114999999999998</v>
      </c>
      <c r="K38" s="92"/>
      <c r="L38" s="93">
        <f>MAX(L8:L34)</f>
        <v>6.2115999999999998</v>
      </c>
      <c r="M38" s="92"/>
      <c r="N38" s="93">
        <f>MAX(N8:N34)</f>
        <v>9.0288000000000004</v>
      </c>
      <c r="O38" s="92"/>
      <c r="P38" s="93">
        <f>MAX(P8:P34)</f>
        <v>11.8782</v>
      </c>
      <c r="Q38" s="92"/>
      <c r="R38" s="93">
        <f>MAX(R8:R34)</f>
        <v>9.9705999999999992</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Data'!$B$7:$R$2292,3,0)</f>
        <v>44482</v>
      </c>
      <c r="C8" s="65">
        <f>VLOOKUP($A8,'Return Data'!$B$7:$R$2292,4,0)</f>
        <v>299.18790000000001</v>
      </c>
      <c r="D8" s="65">
        <f>VLOOKUP($A8,'Return Data'!$B$7:$R$2292,9,0)</f>
        <v>1.7805</v>
      </c>
      <c r="E8" s="66">
        <f t="shared" ref="E8:E25" si="0">RANK(D8,D$8:D$25,0)</f>
        <v>7</v>
      </c>
      <c r="F8" s="65">
        <f>VLOOKUP($A8,'Return Data'!$B$7:$R$2292,10,0)</f>
        <v>5.6542000000000003</v>
      </c>
      <c r="G8" s="66">
        <f t="shared" ref="G8:G25" si="1">RANK(F8,F$8:F$25,0)</f>
        <v>8</v>
      </c>
      <c r="H8" s="65">
        <f>VLOOKUP($A8,'Return Data'!$B$7:$R$2292,11,0)</f>
        <v>5.7074999999999996</v>
      </c>
      <c r="I8" s="66">
        <f t="shared" ref="I8:I25" si="2">RANK(H8,H$8:H$25,0)</f>
        <v>7</v>
      </c>
      <c r="J8" s="65">
        <f>VLOOKUP($A8,'Return Data'!$B$7:$R$2292,12,0)</f>
        <v>4.2820999999999998</v>
      </c>
      <c r="K8" s="66">
        <f t="shared" ref="K8:K25" si="3">RANK(J8,J$8:J$25,0)</f>
        <v>7</v>
      </c>
      <c r="L8" s="65">
        <f>VLOOKUP($A8,'Return Data'!$B$7:$R$2292,13,0)</f>
        <v>5.0492999999999997</v>
      </c>
      <c r="M8" s="66">
        <f t="shared" ref="M8:M25" si="4">RANK(L8,L$8:L$25,0)</f>
        <v>8</v>
      </c>
      <c r="N8" s="65">
        <f>VLOOKUP($A8,'Return Data'!$B$7:$R$2292,17,0)</f>
        <v>8.1423000000000005</v>
      </c>
      <c r="O8" s="66">
        <f t="shared" ref="O8:O23" si="5">RANK(N8,N$8:N$25,0)</f>
        <v>5</v>
      </c>
      <c r="P8" s="65">
        <f>VLOOKUP($A8,'Return Data'!$B$7:$R$2292,14,0)</f>
        <v>9.1211000000000002</v>
      </c>
      <c r="Q8" s="66">
        <f t="shared" ref="Q8:Q23" si="6">RANK(P8,P$8:P$25,0)</f>
        <v>8</v>
      </c>
      <c r="R8" s="65">
        <f>VLOOKUP($A8,'Return Data'!$B$7:$R$2292,16,0)</f>
        <v>9.2553999999999998</v>
      </c>
      <c r="S8" s="67">
        <f t="shared" ref="S8:S25" si="7">RANK(R8,R$8:R$25,0)</f>
        <v>1</v>
      </c>
    </row>
    <row r="9" spans="1:19" x14ac:dyDescent="0.3">
      <c r="A9" s="82" t="s">
        <v>567</v>
      </c>
      <c r="B9" s="64">
        <f>VLOOKUP($A9,'Return Data'!$B$7:$R$2292,3,0)</f>
        <v>44482</v>
      </c>
      <c r="C9" s="65">
        <f>VLOOKUP($A9,'Return Data'!$B$7:$R$2292,4,0)</f>
        <v>2150.7898</v>
      </c>
      <c r="D9" s="65">
        <f>VLOOKUP($A9,'Return Data'!$B$7:$R$2292,9,0)</f>
        <v>1.395</v>
      </c>
      <c r="E9" s="66">
        <f t="shared" si="0"/>
        <v>10</v>
      </c>
      <c r="F9" s="65">
        <f>VLOOKUP($A9,'Return Data'!$B$7:$R$2292,10,0)</f>
        <v>4.1893000000000002</v>
      </c>
      <c r="G9" s="66">
        <f t="shared" si="1"/>
        <v>16</v>
      </c>
      <c r="H9" s="65">
        <f>VLOOKUP($A9,'Return Data'!$B$7:$R$2292,11,0)</f>
        <v>4.5616000000000003</v>
      </c>
      <c r="I9" s="66">
        <f t="shared" si="2"/>
        <v>15</v>
      </c>
      <c r="J9" s="65">
        <f>VLOOKUP($A9,'Return Data'!$B$7:$R$2292,12,0)</f>
        <v>4.0914999999999999</v>
      </c>
      <c r="K9" s="66">
        <f t="shared" si="3"/>
        <v>11</v>
      </c>
      <c r="L9" s="65">
        <f>VLOOKUP($A9,'Return Data'!$B$7:$R$2292,13,0)</f>
        <v>4.3426999999999998</v>
      </c>
      <c r="M9" s="66">
        <f t="shared" si="4"/>
        <v>14</v>
      </c>
      <c r="N9" s="65">
        <f>VLOOKUP($A9,'Return Data'!$B$7:$R$2292,17,0)</f>
        <v>7.3597999999999999</v>
      </c>
      <c r="O9" s="66">
        <f t="shared" si="5"/>
        <v>13</v>
      </c>
      <c r="P9" s="65">
        <f>VLOOKUP($A9,'Return Data'!$B$7:$R$2292,14,0)</f>
        <v>9.0116999999999994</v>
      </c>
      <c r="Q9" s="66">
        <f t="shared" si="6"/>
        <v>9</v>
      </c>
      <c r="R9" s="65">
        <f>VLOOKUP($A9,'Return Data'!$B$7:$R$2292,16,0)</f>
        <v>8.4701000000000004</v>
      </c>
      <c r="S9" s="67">
        <f t="shared" si="7"/>
        <v>11</v>
      </c>
    </row>
    <row r="10" spans="1:19" x14ac:dyDescent="0.3">
      <c r="A10" s="82" t="s">
        <v>569</v>
      </c>
      <c r="B10" s="64">
        <f>VLOOKUP($A10,'Return Data'!$B$7:$R$2292,3,0)</f>
        <v>44482</v>
      </c>
      <c r="C10" s="65">
        <f>VLOOKUP($A10,'Return Data'!$B$7:$R$2292,4,0)</f>
        <v>19.684999999999999</v>
      </c>
      <c r="D10" s="65">
        <f>VLOOKUP($A10,'Return Data'!$B$7:$R$2292,9,0)</f>
        <v>0.61839999999999995</v>
      </c>
      <c r="E10" s="66">
        <f t="shared" si="0"/>
        <v>16</v>
      </c>
      <c r="F10" s="65">
        <f>VLOOKUP($A10,'Return Data'!$B$7:$R$2292,10,0)</f>
        <v>4.7914000000000003</v>
      </c>
      <c r="G10" s="66">
        <f t="shared" si="1"/>
        <v>12</v>
      </c>
      <c r="H10" s="65">
        <f>VLOOKUP($A10,'Return Data'!$B$7:$R$2292,11,0)</f>
        <v>4.7051999999999996</v>
      </c>
      <c r="I10" s="66">
        <f t="shared" si="2"/>
        <v>13</v>
      </c>
      <c r="J10" s="65">
        <f>VLOOKUP($A10,'Return Data'!$B$7:$R$2292,12,0)</f>
        <v>3.9443999999999999</v>
      </c>
      <c r="K10" s="66">
        <f t="shared" si="3"/>
        <v>13</v>
      </c>
      <c r="L10" s="65">
        <f>VLOOKUP($A10,'Return Data'!$B$7:$R$2292,13,0)</f>
        <v>4.2107999999999999</v>
      </c>
      <c r="M10" s="66">
        <f t="shared" si="4"/>
        <v>15</v>
      </c>
      <c r="N10" s="65">
        <f>VLOOKUP($A10,'Return Data'!$B$7:$R$2292,17,0)</f>
        <v>7.8296000000000001</v>
      </c>
      <c r="O10" s="66">
        <f t="shared" si="5"/>
        <v>10</v>
      </c>
      <c r="P10" s="65">
        <f>VLOOKUP($A10,'Return Data'!$B$7:$R$2292,14,0)</f>
        <v>8.9469999999999992</v>
      </c>
      <c r="Q10" s="66">
        <f t="shared" si="6"/>
        <v>10</v>
      </c>
      <c r="R10" s="65">
        <f>VLOOKUP($A10,'Return Data'!$B$7:$R$2292,16,0)</f>
        <v>8.7378</v>
      </c>
      <c r="S10" s="67">
        <f t="shared" si="7"/>
        <v>6</v>
      </c>
    </row>
    <row r="11" spans="1:19" x14ac:dyDescent="0.3">
      <c r="A11" s="82" t="s">
        <v>571</v>
      </c>
      <c r="B11" s="64">
        <f>VLOOKUP($A11,'Return Data'!$B$7:$R$2292,3,0)</f>
        <v>44482</v>
      </c>
      <c r="C11" s="65">
        <f>VLOOKUP($A11,'Return Data'!$B$7:$R$2292,4,0)</f>
        <v>20.213799999999999</v>
      </c>
      <c r="D11" s="65">
        <f>VLOOKUP($A11,'Return Data'!$B$7:$R$2292,9,0)</f>
        <v>0.86129999999999995</v>
      </c>
      <c r="E11" s="66">
        <f t="shared" si="0"/>
        <v>15</v>
      </c>
      <c r="F11" s="65">
        <f>VLOOKUP($A11,'Return Data'!$B$7:$R$2292,10,0)</f>
        <v>8.2995999999999999</v>
      </c>
      <c r="G11" s="66">
        <f t="shared" si="1"/>
        <v>1</v>
      </c>
      <c r="H11" s="65">
        <f>VLOOKUP($A11,'Return Data'!$B$7:$R$2292,11,0)</f>
        <v>6.0202999999999998</v>
      </c>
      <c r="I11" s="66">
        <f t="shared" si="2"/>
        <v>5</v>
      </c>
      <c r="J11" s="65">
        <f>VLOOKUP($A11,'Return Data'!$B$7:$R$2292,12,0)</f>
        <v>4.8962000000000003</v>
      </c>
      <c r="K11" s="66">
        <f t="shared" si="3"/>
        <v>3</v>
      </c>
      <c r="L11" s="65">
        <f>VLOOKUP($A11,'Return Data'!$B$7:$R$2292,13,0)</f>
        <v>5.6980000000000004</v>
      </c>
      <c r="M11" s="66">
        <f t="shared" si="4"/>
        <v>1</v>
      </c>
      <c r="N11" s="65">
        <f>VLOOKUP($A11,'Return Data'!$B$7:$R$2292,17,0)</f>
        <v>9.8123000000000005</v>
      </c>
      <c r="O11" s="66">
        <f t="shared" si="5"/>
        <v>1</v>
      </c>
      <c r="P11" s="65">
        <f>VLOOKUP($A11,'Return Data'!$B$7:$R$2292,14,0)</f>
        <v>10.8469</v>
      </c>
      <c r="Q11" s="66">
        <f t="shared" si="6"/>
        <v>1</v>
      </c>
      <c r="R11" s="65">
        <f>VLOOKUP($A11,'Return Data'!$B$7:$R$2292,16,0)</f>
        <v>9.0916999999999994</v>
      </c>
      <c r="S11" s="67">
        <f t="shared" si="7"/>
        <v>2</v>
      </c>
    </row>
    <row r="12" spans="1:19" x14ac:dyDescent="0.3">
      <c r="A12" s="82" t="s">
        <v>574</v>
      </c>
      <c r="B12" s="64">
        <f>VLOOKUP($A12,'Return Data'!$B$7:$R$2292,3,0)</f>
        <v>44482</v>
      </c>
      <c r="C12" s="65">
        <f>VLOOKUP($A12,'Return Data'!$B$7:$R$2292,4,0)</f>
        <v>18.543500000000002</v>
      </c>
      <c r="D12" s="65">
        <f>VLOOKUP($A12,'Return Data'!$B$7:$R$2292,9,0)</f>
        <v>0.89949999999999997</v>
      </c>
      <c r="E12" s="66">
        <f t="shared" si="0"/>
        <v>13</v>
      </c>
      <c r="F12" s="65">
        <f>VLOOKUP($A12,'Return Data'!$B$7:$R$2292,10,0)</f>
        <v>5.0880000000000001</v>
      </c>
      <c r="G12" s="66">
        <f t="shared" si="1"/>
        <v>11</v>
      </c>
      <c r="H12" s="65">
        <f>VLOOKUP($A12,'Return Data'!$B$7:$R$2292,11,0)</f>
        <v>5.1744000000000003</v>
      </c>
      <c r="I12" s="66">
        <f t="shared" si="2"/>
        <v>9</v>
      </c>
      <c r="J12" s="65">
        <f>VLOOKUP($A12,'Return Data'!$B$7:$R$2292,12,0)</f>
        <v>4.2699999999999996</v>
      </c>
      <c r="K12" s="66">
        <f t="shared" si="3"/>
        <v>8</v>
      </c>
      <c r="L12" s="65">
        <f>VLOOKUP($A12,'Return Data'!$B$7:$R$2292,13,0)</f>
        <v>4.8122999999999996</v>
      </c>
      <c r="M12" s="66">
        <f t="shared" si="4"/>
        <v>9</v>
      </c>
      <c r="N12" s="65">
        <f>VLOOKUP($A12,'Return Data'!$B$7:$R$2292,17,0)</f>
        <v>7.4684999999999997</v>
      </c>
      <c r="O12" s="66">
        <f t="shared" si="5"/>
        <v>12</v>
      </c>
      <c r="P12" s="65">
        <f>VLOOKUP($A12,'Return Data'!$B$7:$R$2292,14,0)</f>
        <v>9.2117000000000004</v>
      </c>
      <c r="Q12" s="66">
        <f t="shared" si="6"/>
        <v>7</v>
      </c>
      <c r="R12" s="65">
        <f>VLOOKUP($A12,'Return Data'!$B$7:$R$2292,16,0)</f>
        <v>8.6134000000000004</v>
      </c>
      <c r="S12" s="67">
        <f t="shared" si="7"/>
        <v>9</v>
      </c>
    </row>
    <row r="13" spans="1:19" x14ac:dyDescent="0.3">
      <c r="A13" s="82" t="s">
        <v>575</v>
      </c>
      <c r="B13" s="64">
        <f>VLOOKUP($A13,'Return Data'!$B$7:$R$2292,3,0)</f>
        <v>44482</v>
      </c>
      <c r="C13" s="65">
        <f>VLOOKUP($A13,'Return Data'!$B$7:$R$2292,4,0)</f>
        <v>18.8538</v>
      </c>
      <c r="D13" s="65">
        <f>VLOOKUP($A13,'Return Data'!$B$7:$R$2292,9,0)</f>
        <v>2.2563</v>
      </c>
      <c r="E13" s="66">
        <f t="shared" si="0"/>
        <v>5</v>
      </c>
      <c r="F13" s="65">
        <f>VLOOKUP($A13,'Return Data'!$B$7:$R$2292,10,0)</f>
        <v>5.5735999999999999</v>
      </c>
      <c r="G13" s="66">
        <f t="shared" si="1"/>
        <v>9</v>
      </c>
      <c r="H13" s="65">
        <f>VLOOKUP($A13,'Return Data'!$B$7:$R$2292,11,0)</f>
        <v>5.7108999999999996</v>
      </c>
      <c r="I13" s="66">
        <f t="shared" si="2"/>
        <v>6</v>
      </c>
      <c r="J13" s="65">
        <f>VLOOKUP($A13,'Return Data'!$B$7:$R$2292,12,0)</f>
        <v>4.4150999999999998</v>
      </c>
      <c r="K13" s="66">
        <f t="shared" si="3"/>
        <v>6</v>
      </c>
      <c r="L13" s="65">
        <f>VLOOKUP($A13,'Return Data'!$B$7:$R$2292,13,0)</f>
        <v>5.3026</v>
      </c>
      <c r="M13" s="66">
        <f t="shared" si="4"/>
        <v>4</v>
      </c>
      <c r="N13" s="65">
        <f>VLOOKUP($A13,'Return Data'!$B$7:$R$2292,17,0)</f>
        <v>8.2736000000000001</v>
      </c>
      <c r="O13" s="66">
        <f t="shared" si="5"/>
        <v>4</v>
      </c>
      <c r="P13" s="65">
        <f>VLOOKUP($A13,'Return Data'!$B$7:$R$2292,14,0)</f>
        <v>9.3467000000000002</v>
      </c>
      <c r="Q13" s="66">
        <f t="shared" si="6"/>
        <v>5</v>
      </c>
      <c r="R13" s="65">
        <f>VLOOKUP($A13,'Return Data'!$B$7:$R$2292,16,0)</f>
        <v>8.7544000000000004</v>
      </c>
      <c r="S13" s="67">
        <f t="shared" si="7"/>
        <v>5</v>
      </c>
    </row>
    <row r="14" spans="1:19" x14ac:dyDescent="0.3">
      <c r="A14" s="82" t="s">
        <v>578</v>
      </c>
      <c r="B14" s="64">
        <f>VLOOKUP($A14,'Return Data'!$B$7:$R$2292,3,0)</f>
        <v>44482</v>
      </c>
      <c r="C14" s="65">
        <f>VLOOKUP($A14,'Return Data'!$B$7:$R$2292,4,0)</f>
        <v>26.509699999999999</v>
      </c>
      <c r="D14" s="65">
        <f>VLOOKUP($A14,'Return Data'!$B$7:$R$2292,9,0)</f>
        <v>3.6089000000000002</v>
      </c>
      <c r="E14" s="66">
        <f t="shared" si="0"/>
        <v>3</v>
      </c>
      <c r="F14" s="65">
        <f>VLOOKUP($A14,'Return Data'!$B$7:$R$2292,10,0)</f>
        <v>6.9206000000000003</v>
      </c>
      <c r="G14" s="66">
        <f t="shared" si="1"/>
        <v>3</v>
      </c>
      <c r="H14" s="65">
        <f>VLOOKUP($A14,'Return Data'!$B$7:$R$2292,11,0)</f>
        <v>6.3502000000000001</v>
      </c>
      <c r="I14" s="66">
        <f t="shared" si="2"/>
        <v>3</v>
      </c>
      <c r="J14" s="65">
        <f>VLOOKUP($A14,'Return Data'!$B$7:$R$2292,12,0)</f>
        <v>4.9752999999999998</v>
      </c>
      <c r="K14" s="66">
        <f t="shared" si="3"/>
        <v>1</v>
      </c>
      <c r="L14" s="65">
        <f>VLOOKUP($A14,'Return Data'!$B$7:$R$2292,13,0)</f>
        <v>5.6820000000000004</v>
      </c>
      <c r="M14" s="66">
        <f t="shared" si="4"/>
        <v>2</v>
      </c>
      <c r="N14" s="65">
        <f>VLOOKUP($A14,'Return Data'!$B$7:$R$2292,17,0)</f>
        <v>8.0365000000000002</v>
      </c>
      <c r="O14" s="66">
        <f t="shared" si="5"/>
        <v>7</v>
      </c>
      <c r="P14" s="65">
        <f>VLOOKUP($A14,'Return Data'!$B$7:$R$2292,14,0)</f>
        <v>8.7535000000000007</v>
      </c>
      <c r="Q14" s="66">
        <f t="shared" si="6"/>
        <v>11</v>
      </c>
      <c r="R14" s="65">
        <f>VLOOKUP($A14,'Return Data'!$B$7:$R$2292,16,0)</f>
        <v>8.7670999999999992</v>
      </c>
      <c r="S14" s="67">
        <f t="shared" si="7"/>
        <v>4</v>
      </c>
    </row>
    <row r="15" spans="1:19" x14ac:dyDescent="0.3">
      <c r="A15" s="82" t="s">
        <v>579</v>
      </c>
      <c r="B15" s="64">
        <f>VLOOKUP($A15,'Return Data'!$B$7:$R$2292,3,0)</f>
        <v>44482</v>
      </c>
      <c r="C15" s="65">
        <f>VLOOKUP($A15,'Return Data'!$B$7:$R$2292,4,0)</f>
        <v>20.071300000000001</v>
      </c>
      <c r="D15" s="65">
        <f>VLOOKUP($A15,'Return Data'!$B$7:$R$2292,9,0)</f>
        <v>1.0132000000000001</v>
      </c>
      <c r="E15" s="66">
        <f t="shared" si="0"/>
        <v>12</v>
      </c>
      <c r="F15" s="65">
        <f>VLOOKUP($A15,'Return Data'!$B$7:$R$2292,10,0)</f>
        <v>4.4676</v>
      </c>
      <c r="G15" s="66">
        <f t="shared" si="1"/>
        <v>14</v>
      </c>
      <c r="H15" s="65">
        <f>VLOOKUP($A15,'Return Data'!$B$7:$R$2292,11,0)</f>
        <v>4.827</v>
      </c>
      <c r="I15" s="66">
        <f t="shared" si="2"/>
        <v>12</v>
      </c>
      <c r="J15" s="65">
        <f>VLOOKUP($A15,'Return Data'!$B$7:$R$2292,12,0)</f>
        <v>4.2112999999999996</v>
      </c>
      <c r="K15" s="66">
        <f t="shared" si="3"/>
        <v>9</v>
      </c>
      <c r="L15" s="65">
        <f>VLOOKUP($A15,'Return Data'!$B$7:$R$2292,13,0)</f>
        <v>4.6398999999999999</v>
      </c>
      <c r="M15" s="66">
        <f t="shared" si="4"/>
        <v>10</v>
      </c>
      <c r="N15" s="65">
        <f>VLOOKUP($A15,'Return Data'!$B$7:$R$2292,17,0)</f>
        <v>8.1234999999999999</v>
      </c>
      <c r="O15" s="66">
        <f t="shared" si="5"/>
        <v>6</v>
      </c>
      <c r="P15" s="65">
        <f>VLOOKUP($A15,'Return Data'!$B$7:$R$2292,14,0)</f>
        <v>9.8124000000000002</v>
      </c>
      <c r="Q15" s="66">
        <f t="shared" si="6"/>
        <v>2</v>
      </c>
      <c r="R15" s="65">
        <f>VLOOKUP($A15,'Return Data'!$B$7:$R$2292,16,0)</f>
        <v>8.43</v>
      </c>
      <c r="S15" s="67">
        <f t="shared" si="7"/>
        <v>12</v>
      </c>
    </row>
    <row r="16" spans="1:19" x14ac:dyDescent="0.3">
      <c r="A16" s="82" t="s">
        <v>584</v>
      </c>
      <c r="B16" s="64">
        <f>VLOOKUP($A16,'Return Data'!$B$7:$R$2292,3,0)</f>
        <v>44482</v>
      </c>
      <c r="C16" s="65">
        <f>VLOOKUP($A16,'Return Data'!$B$7:$R$2292,4,0)</f>
        <v>1957.0732</v>
      </c>
      <c r="D16" s="65">
        <f>VLOOKUP($A16,'Return Data'!$B$7:$R$2292,9,0)</f>
        <v>1.0606</v>
      </c>
      <c r="E16" s="66">
        <f t="shared" si="0"/>
        <v>11</v>
      </c>
      <c r="F16" s="65">
        <f>VLOOKUP($A16,'Return Data'!$B$7:$R$2292,10,0)</f>
        <v>6.1265999999999998</v>
      </c>
      <c r="G16" s="66">
        <f t="shared" si="1"/>
        <v>6</v>
      </c>
      <c r="H16" s="65">
        <f>VLOOKUP($A16,'Return Data'!$B$7:$R$2292,11,0)</f>
        <v>4.6383999999999999</v>
      </c>
      <c r="I16" s="66">
        <f t="shared" si="2"/>
        <v>14</v>
      </c>
      <c r="J16" s="65">
        <f>VLOOKUP($A16,'Return Data'!$B$7:$R$2292,12,0)</f>
        <v>3.7635000000000001</v>
      </c>
      <c r="K16" s="66">
        <f t="shared" si="3"/>
        <v>14</v>
      </c>
      <c r="L16" s="65">
        <f>VLOOKUP($A16,'Return Data'!$B$7:$R$2292,13,0)</f>
        <v>4.4870999999999999</v>
      </c>
      <c r="M16" s="66">
        <f t="shared" si="4"/>
        <v>12</v>
      </c>
      <c r="N16" s="65">
        <f>VLOOKUP($A16,'Return Data'!$B$7:$R$2292,17,0)</f>
        <v>7.2941000000000003</v>
      </c>
      <c r="O16" s="66">
        <f t="shared" si="5"/>
        <v>14</v>
      </c>
      <c r="P16" s="65">
        <f>VLOOKUP($A16,'Return Data'!$B$7:$R$2292,14,0)</f>
        <v>8.3364999999999991</v>
      </c>
      <c r="Q16" s="66">
        <f t="shared" si="6"/>
        <v>14</v>
      </c>
      <c r="R16" s="65">
        <f>VLOOKUP($A16,'Return Data'!$B$7:$R$2292,16,0)</f>
        <v>7.8959999999999999</v>
      </c>
      <c r="S16" s="67">
        <f t="shared" si="7"/>
        <v>16</v>
      </c>
    </row>
    <row r="17" spans="1:19" x14ac:dyDescent="0.3">
      <c r="A17" s="82" t="s">
        <v>586</v>
      </c>
      <c r="B17" s="64">
        <f>VLOOKUP($A17,'Return Data'!$B$7:$R$2292,3,0)</f>
        <v>44482</v>
      </c>
      <c r="C17" s="65">
        <f>VLOOKUP($A17,'Return Data'!$B$7:$R$2292,4,0)</f>
        <v>53.455300000000001</v>
      </c>
      <c r="D17" s="65">
        <f>VLOOKUP($A17,'Return Data'!$B$7:$R$2292,9,0)</f>
        <v>5.7282999999999999</v>
      </c>
      <c r="E17" s="66">
        <f t="shared" si="0"/>
        <v>1</v>
      </c>
      <c r="F17" s="65">
        <f>VLOOKUP($A17,'Return Data'!$B$7:$R$2292,10,0)</f>
        <v>7.7430000000000003</v>
      </c>
      <c r="G17" s="66">
        <f t="shared" si="1"/>
        <v>2</v>
      </c>
      <c r="H17" s="65">
        <f>VLOOKUP($A17,'Return Data'!$B$7:$R$2292,11,0)</f>
        <v>6.7838000000000003</v>
      </c>
      <c r="I17" s="66">
        <f t="shared" si="2"/>
        <v>1</v>
      </c>
      <c r="J17" s="65">
        <f>VLOOKUP($A17,'Return Data'!$B$7:$R$2292,12,0)</f>
        <v>4.7679999999999998</v>
      </c>
      <c r="K17" s="66">
        <f t="shared" si="3"/>
        <v>5</v>
      </c>
      <c r="L17" s="65">
        <f>VLOOKUP($A17,'Return Data'!$B$7:$R$2292,13,0)</f>
        <v>5.5582000000000003</v>
      </c>
      <c r="M17" s="66">
        <f t="shared" si="4"/>
        <v>3</v>
      </c>
      <c r="N17" s="65">
        <f>VLOOKUP($A17,'Return Data'!$B$7:$R$2292,17,0)</f>
        <v>8.3347999999999995</v>
      </c>
      <c r="O17" s="66">
        <f t="shared" si="5"/>
        <v>3</v>
      </c>
      <c r="P17" s="65">
        <f>VLOOKUP($A17,'Return Data'!$B$7:$R$2292,14,0)</f>
        <v>9.5588999999999995</v>
      </c>
      <c r="Q17" s="66">
        <f t="shared" si="6"/>
        <v>4</v>
      </c>
      <c r="R17" s="65">
        <f>VLOOKUP($A17,'Return Data'!$B$7:$R$2292,16,0)</f>
        <v>8.8720999999999997</v>
      </c>
      <c r="S17" s="67">
        <f t="shared" si="7"/>
        <v>3</v>
      </c>
    </row>
    <row r="18" spans="1:19" x14ac:dyDescent="0.3">
      <c r="A18" s="82" t="s">
        <v>587</v>
      </c>
      <c r="B18" s="64">
        <f>VLOOKUP($A18,'Return Data'!$B$7:$R$2292,3,0)</f>
        <v>44482</v>
      </c>
      <c r="C18" s="65">
        <f>VLOOKUP($A18,'Return Data'!$B$7:$R$2292,4,0)</f>
        <v>20.682700000000001</v>
      </c>
      <c r="D18" s="65">
        <f>VLOOKUP($A18,'Return Data'!$B$7:$R$2292,9,0)</f>
        <v>0.42370000000000002</v>
      </c>
      <c r="E18" s="66">
        <f t="shared" si="0"/>
        <v>18</v>
      </c>
      <c r="F18" s="65">
        <f>VLOOKUP($A18,'Return Data'!$B$7:$R$2292,10,0)</f>
        <v>4.6223999999999998</v>
      </c>
      <c r="G18" s="66">
        <f t="shared" si="1"/>
        <v>13</v>
      </c>
      <c r="H18" s="65">
        <f>VLOOKUP($A18,'Return Data'!$B$7:$R$2292,11,0)</f>
        <v>5.0575000000000001</v>
      </c>
      <c r="I18" s="66">
        <f t="shared" si="2"/>
        <v>11</v>
      </c>
      <c r="J18" s="65">
        <f>VLOOKUP($A18,'Return Data'!$B$7:$R$2292,12,0)</f>
        <v>4.0185000000000004</v>
      </c>
      <c r="K18" s="66">
        <f t="shared" si="3"/>
        <v>12</v>
      </c>
      <c r="L18" s="65">
        <f>VLOOKUP($A18,'Return Data'!$B$7:$R$2292,13,0)</f>
        <v>4.6022999999999996</v>
      </c>
      <c r="M18" s="66">
        <f t="shared" si="4"/>
        <v>11</v>
      </c>
      <c r="N18" s="65">
        <f>VLOOKUP($A18,'Return Data'!$B$7:$R$2292,17,0)</f>
        <v>7.8324999999999996</v>
      </c>
      <c r="O18" s="66">
        <f t="shared" si="5"/>
        <v>9</v>
      </c>
      <c r="P18" s="65">
        <f>VLOOKUP($A18,'Return Data'!$B$7:$R$2292,14,0)</f>
        <v>8.4788999999999994</v>
      </c>
      <c r="Q18" s="66">
        <f t="shared" si="6"/>
        <v>13</v>
      </c>
      <c r="R18" s="65">
        <f>VLOOKUP($A18,'Return Data'!$B$7:$R$2292,16,0)</f>
        <v>8.3152000000000008</v>
      </c>
      <c r="S18" s="67">
        <f t="shared" si="7"/>
        <v>13</v>
      </c>
    </row>
    <row r="19" spans="1:19" x14ac:dyDescent="0.3">
      <c r="A19" s="82" t="s">
        <v>590</v>
      </c>
      <c r="B19" s="64">
        <f>VLOOKUP($A19,'Return Data'!$B$7:$R$2292,3,0)</f>
        <v>44482</v>
      </c>
      <c r="C19" s="65">
        <f>VLOOKUP($A19,'Return Data'!$B$7:$R$2292,4,0)</f>
        <v>29.596599999999999</v>
      </c>
      <c r="D19" s="65">
        <f>VLOOKUP($A19,'Return Data'!$B$7:$R$2292,9,0)</f>
        <v>1.5187999999999999</v>
      </c>
      <c r="E19" s="66">
        <f t="shared" si="0"/>
        <v>9</v>
      </c>
      <c r="F19" s="65">
        <f>VLOOKUP($A19,'Return Data'!$B$7:$R$2292,10,0)</f>
        <v>4.0955000000000004</v>
      </c>
      <c r="G19" s="66">
        <f t="shared" si="1"/>
        <v>17</v>
      </c>
      <c r="H19" s="65">
        <f>VLOOKUP($A19,'Return Data'!$B$7:$R$2292,11,0)</f>
        <v>4.3025000000000002</v>
      </c>
      <c r="I19" s="66">
        <f t="shared" si="2"/>
        <v>16</v>
      </c>
      <c r="J19" s="65">
        <f>VLOOKUP($A19,'Return Data'!$B$7:$R$2292,12,0)</f>
        <v>3.5474999999999999</v>
      </c>
      <c r="K19" s="66">
        <f t="shared" si="3"/>
        <v>15</v>
      </c>
      <c r="L19" s="65">
        <f>VLOOKUP($A19,'Return Data'!$B$7:$R$2292,13,0)</f>
        <v>3.7595999999999998</v>
      </c>
      <c r="M19" s="66">
        <f t="shared" si="4"/>
        <v>16</v>
      </c>
      <c r="N19" s="65">
        <f>VLOOKUP($A19,'Return Data'!$B$7:$R$2292,17,0)</f>
        <v>6.6540999999999997</v>
      </c>
      <c r="O19" s="66">
        <f t="shared" si="5"/>
        <v>15</v>
      </c>
      <c r="P19" s="65">
        <f>VLOOKUP($A19,'Return Data'!$B$7:$R$2292,14,0)</f>
        <v>8.3033000000000001</v>
      </c>
      <c r="Q19" s="66">
        <f t="shared" si="6"/>
        <v>15</v>
      </c>
      <c r="R19" s="65">
        <f>VLOOKUP($A19,'Return Data'!$B$7:$R$2292,16,0)</f>
        <v>7.907</v>
      </c>
      <c r="S19" s="67">
        <f t="shared" si="7"/>
        <v>15</v>
      </c>
    </row>
    <row r="20" spans="1:19" x14ac:dyDescent="0.3">
      <c r="A20" s="82" t="s">
        <v>592</v>
      </c>
      <c r="B20" s="64">
        <f>VLOOKUP($A20,'Return Data'!$B$7:$R$2292,3,0)</f>
        <v>44482</v>
      </c>
      <c r="C20" s="65">
        <f>VLOOKUP($A20,'Return Data'!$B$7:$R$2292,4,0)</f>
        <v>16.958300000000001</v>
      </c>
      <c r="D20" s="65">
        <f>VLOOKUP($A20,'Return Data'!$B$7:$R$2292,9,0)</f>
        <v>2.1274000000000002</v>
      </c>
      <c r="E20" s="66">
        <f t="shared" si="0"/>
        <v>6</v>
      </c>
      <c r="F20" s="65">
        <f>VLOOKUP($A20,'Return Data'!$B$7:$R$2292,10,0)</f>
        <v>6.3464</v>
      </c>
      <c r="G20" s="66">
        <f t="shared" si="1"/>
        <v>4</v>
      </c>
      <c r="H20" s="65">
        <f>VLOOKUP($A20,'Return Data'!$B$7:$R$2292,11,0)</f>
        <v>5.5938999999999997</v>
      </c>
      <c r="I20" s="66">
        <f t="shared" si="2"/>
        <v>8</v>
      </c>
      <c r="J20" s="65">
        <f>VLOOKUP($A20,'Return Data'!$B$7:$R$2292,12,0)</f>
        <v>4.7930000000000001</v>
      </c>
      <c r="K20" s="66">
        <f t="shared" si="3"/>
        <v>4</v>
      </c>
      <c r="L20" s="65">
        <f>VLOOKUP($A20,'Return Data'!$B$7:$R$2292,13,0)</f>
        <v>5.1710000000000003</v>
      </c>
      <c r="M20" s="66">
        <f t="shared" si="4"/>
        <v>5</v>
      </c>
      <c r="N20" s="65">
        <f>VLOOKUP($A20,'Return Data'!$B$7:$R$2292,17,0)</f>
        <v>8.3878000000000004</v>
      </c>
      <c r="O20" s="66">
        <f t="shared" si="5"/>
        <v>2</v>
      </c>
      <c r="P20" s="65">
        <f>VLOOKUP($A20,'Return Data'!$B$7:$R$2292,14,0)</f>
        <v>9.6308000000000007</v>
      </c>
      <c r="Q20" s="66">
        <f t="shared" si="6"/>
        <v>3</v>
      </c>
      <c r="R20" s="65">
        <f>VLOOKUP($A20,'Return Data'!$B$7:$R$2292,16,0)</f>
        <v>8.5760000000000005</v>
      </c>
      <c r="S20" s="67">
        <f t="shared" si="7"/>
        <v>10</v>
      </c>
    </row>
    <row r="21" spans="1:19" x14ac:dyDescent="0.3">
      <c r="A21" s="82" t="s">
        <v>594</v>
      </c>
      <c r="B21" s="64">
        <f>VLOOKUP($A21,'Return Data'!$B$7:$R$2292,3,0)</f>
        <v>44482</v>
      </c>
      <c r="C21" s="65">
        <f>VLOOKUP($A21,'Return Data'!$B$7:$R$2292,4,0)</f>
        <v>20.428100000000001</v>
      </c>
      <c r="D21" s="65">
        <f>VLOOKUP($A21,'Return Data'!$B$7:$R$2292,9,0)</f>
        <v>3.9676</v>
      </c>
      <c r="E21" s="66">
        <f t="shared" si="0"/>
        <v>2</v>
      </c>
      <c r="F21" s="65">
        <f>VLOOKUP($A21,'Return Data'!$B$7:$R$2292,10,0)</f>
        <v>6.3056999999999999</v>
      </c>
      <c r="G21" s="66">
        <f t="shared" si="1"/>
        <v>5</v>
      </c>
      <c r="H21" s="65">
        <f>VLOOKUP($A21,'Return Data'!$B$7:$R$2292,11,0)</f>
        <v>6.3578999999999999</v>
      </c>
      <c r="I21" s="66">
        <f t="shared" si="2"/>
        <v>2</v>
      </c>
      <c r="J21" s="65">
        <f>VLOOKUP($A21,'Return Data'!$B$7:$R$2292,12,0)</f>
        <v>4.9457000000000004</v>
      </c>
      <c r="K21" s="66">
        <f t="shared" si="3"/>
        <v>2</v>
      </c>
      <c r="L21" s="65">
        <f>VLOOKUP($A21,'Return Data'!$B$7:$R$2292,13,0)</f>
        <v>5.1315</v>
      </c>
      <c r="M21" s="66">
        <f t="shared" si="4"/>
        <v>6</v>
      </c>
      <c r="N21" s="65">
        <f>VLOOKUP($A21,'Return Data'!$B$7:$R$2292,17,0)</f>
        <v>8.0092999999999996</v>
      </c>
      <c r="O21" s="66">
        <f t="shared" si="5"/>
        <v>8</v>
      </c>
      <c r="P21" s="65">
        <f>VLOOKUP($A21,'Return Data'!$B$7:$R$2292,14,0)</f>
        <v>9.2537000000000003</v>
      </c>
      <c r="Q21" s="66">
        <f t="shared" si="6"/>
        <v>6</v>
      </c>
      <c r="R21" s="65">
        <f>VLOOKUP($A21,'Return Data'!$B$7:$R$2292,16,0)</f>
        <v>8.6550999999999991</v>
      </c>
      <c r="S21" s="67">
        <f t="shared" si="7"/>
        <v>8</v>
      </c>
    </row>
    <row r="22" spans="1:19" x14ac:dyDescent="0.3">
      <c r="A22" s="82" t="s">
        <v>595</v>
      </c>
      <c r="B22" s="64">
        <f>VLOOKUP($A22,'Return Data'!$B$7:$R$2292,3,0)</f>
        <v>44482</v>
      </c>
      <c r="C22" s="65">
        <f>VLOOKUP($A22,'Return Data'!$B$7:$R$2292,4,0)</f>
        <v>2627.8532</v>
      </c>
      <c r="D22" s="65">
        <f>VLOOKUP($A22,'Return Data'!$B$7:$R$2292,9,0)</f>
        <v>0.88070000000000004</v>
      </c>
      <c r="E22" s="66">
        <f t="shared" si="0"/>
        <v>14</v>
      </c>
      <c r="F22" s="65">
        <f>VLOOKUP($A22,'Return Data'!$B$7:$R$2292,10,0)</f>
        <v>5.1919000000000004</v>
      </c>
      <c r="G22" s="66">
        <f t="shared" si="1"/>
        <v>10</v>
      </c>
      <c r="H22" s="65">
        <f>VLOOKUP($A22,'Return Data'!$B$7:$R$2292,11,0)</f>
        <v>5.1322000000000001</v>
      </c>
      <c r="I22" s="66">
        <f t="shared" si="2"/>
        <v>10</v>
      </c>
      <c r="J22" s="65">
        <f>VLOOKUP($A22,'Return Data'!$B$7:$R$2292,12,0)</f>
        <v>3.3752</v>
      </c>
      <c r="K22" s="66">
        <f t="shared" si="3"/>
        <v>16</v>
      </c>
      <c r="L22" s="65">
        <f>VLOOKUP($A22,'Return Data'!$B$7:$R$2292,13,0)</f>
        <v>4.4112999999999998</v>
      </c>
      <c r="M22" s="66">
        <f t="shared" si="4"/>
        <v>13</v>
      </c>
      <c r="N22" s="65">
        <f>VLOOKUP($A22,'Return Data'!$B$7:$R$2292,17,0)</f>
        <v>7.7098000000000004</v>
      </c>
      <c r="O22" s="66">
        <f t="shared" si="5"/>
        <v>11</v>
      </c>
      <c r="P22" s="65">
        <f>VLOOKUP($A22,'Return Data'!$B$7:$R$2292,14,0)</f>
        <v>8.7001000000000008</v>
      </c>
      <c r="Q22" s="66">
        <f t="shared" si="6"/>
        <v>12</v>
      </c>
      <c r="R22" s="65">
        <f>VLOOKUP($A22,'Return Data'!$B$7:$R$2292,16,0)</f>
        <v>8.6568000000000005</v>
      </c>
      <c r="S22" s="67">
        <f t="shared" si="7"/>
        <v>7</v>
      </c>
    </row>
    <row r="23" spans="1:19" x14ac:dyDescent="0.3">
      <c r="A23" s="82" t="s">
        <v>598</v>
      </c>
      <c r="B23" s="64">
        <f>VLOOKUP($A23,'Return Data'!$B$7:$R$2292,3,0)</f>
        <v>44482</v>
      </c>
      <c r="C23" s="65">
        <f>VLOOKUP($A23,'Return Data'!$B$7:$R$2292,4,0)</f>
        <v>34.752699999999997</v>
      </c>
      <c r="D23" s="65">
        <f>VLOOKUP($A23,'Return Data'!$B$7:$R$2292,9,0)</f>
        <v>0.61299999999999999</v>
      </c>
      <c r="E23" s="66">
        <f t="shared" si="0"/>
        <v>17</v>
      </c>
      <c r="F23" s="65">
        <f>VLOOKUP($A23,'Return Data'!$B$7:$R$2292,10,0)</f>
        <v>2.7357999999999998</v>
      </c>
      <c r="G23" s="66">
        <f t="shared" si="1"/>
        <v>18</v>
      </c>
      <c r="H23" s="65">
        <f>VLOOKUP($A23,'Return Data'!$B$7:$R$2292,11,0)</f>
        <v>3.1492</v>
      </c>
      <c r="I23" s="66">
        <f t="shared" si="2"/>
        <v>18</v>
      </c>
      <c r="J23" s="65">
        <f>VLOOKUP($A23,'Return Data'!$B$7:$R$2292,12,0)</f>
        <v>3.2094999999999998</v>
      </c>
      <c r="K23" s="66">
        <f t="shared" si="3"/>
        <v>17</v>
      </c>
      <c r="L23" s="65">
        <f>VLOOKUP($A23,'Return Data'!$B$7:$R$2292,13,0)</f>
        <v>3.4279000000000002</v>
      </c>
      <c r="M23" s="66">
        <f t="shared" si="4"/>
        <v>17</v>
      </c>
      <c r="N23" s="65">
        <f>VLOOKUP($A23,'Return Data'!$B$7:$R$2292,17,0)</f>
        <v>5.9960000000000004</v>
      </c>
      <c r="O23" s="66">
        <f t="shared" si="5"/>
        <v>17</v>
      </c>
      <c r="P23" s="65">
        <f>VLOOKUP($A23,'Return Data'!$B$7:$R$2292,14,0)</f>
        <v>7.7244000000000002</v>
      </c>
      <c r="Q23" s="66">
        <f t="shared" si="6"/>
        <v>16</v>
      </c>
      <c r="R23" s="65">
        <f>VLOOKUP($A23,'Return Data'!$B$7:$R$2292,16,0)</f>
        <v>7.6566000000000001</v>
      </c>
      <c r="S23" s="67">
        <f t="shared" si="7"/>
        <v>17</v>
      </c>
    </row>
    <row r="24" spans="1:19" x14ac:dyDescent="0.3">
      <c r="A24" s="82" t="s">
        <v>599</v>
      </c>
      <c r="B24" s="64">
        <f>VLOOKUP($A24,'Return Data'!$B$7:$R$2292,3,0)</f>
        <v>44482</v>
      </c>
      <c r="C24" s="65">
        <f>VLOOKUP($A24,'Return Data'!$B$7:$R$2292,4,0)</f>
        <v>11.6709</v>
      </c>
      <c r="D24" s="65">
        <f>VLOOKUP($A24,'Return Data'!$B$7:$R$2292,9,0)</f>
        <v>1.5762</v>
      </c>
      <c r="E24" s="66">
        <f t="shared" si="0"/>
        <v>8</v>
      </c>
      <c r="F24" s="65">
        <f>VLOOKUP($A24,'Return Data'!$B$7:$R$2292,10,0)</f>
        <v>6.1060999999999996</v>
      </c>
      <c r="G24" s="66">
        <f t="shared" si="1"/>
        <v>7</v>
      </c>
      <c r="H24" s="65">
        <f>VLOOKUP($A24,'Return Data'!$B$7:$R$2292,11,0)</f>
        <v>6.1455000000000002</v>
      </c>
      <c r="I24" s="66">
        <f t="shared" si="2"/>
        <v>4</v>
      </c>
      <c r="J24" s="65">
        <f>VLOOKUP($A24,'Return Data'!$B$7:$R$2292,12,0)</f>
        <v>4.1311</v>
      </c>
      <c r="K24" s="66">
        <f t="shared" si="3"/>
        <v>10</v>
      </c>
      <c r="L24" s="65">
        <f>VLOOKUP($A24,'Return Data'!$B$7:$R$2292,13,0)</f>
        <v>5.0902000000000003</v>
      </c>
      <c r="M24" s="66">
        <f t="shared" si="4"/>
        <v>7</v>
      </c>
      <c r="N24" s="65"/>
      <c r="O24" s="66"/>
      <c r="P24" s="65"/>
      <c r="Q24" s="66"/>
      <c r="R24" s="65">
        <f>VLOOKUP($A24,'Return Data'!$B$7:$R$2292,16,0)</f>
        <v>7.9865000000000004</v>
      </c>
      <c r="S24" s="67">
        <f t="shared" si="7"/>
        <v>14</v>
      </c>
    </row>
    <row r="25" spans="1:19" x14ac:dyDescent="0.3">
      <c r="A25" s="82" t="s">
        <v>601</v>
      </c>
      <c r="B25" s="64">
        <f>VLOOKUP($A25,'Return Data'!$B$7:$R$2292,3,0)</f>
        <v>44482</v>
      </c>
      <c r="C25" s="65">
        <f>VLOOKUP($A25,'Return Data'!$B$7:$R$2292,4,0)</f>
        <v>16.597000000000001</v>
      </c>
      <c r="D25" s="65">
        <f>VLOOKUP($A25,'Return Data'!$B$7:$R$2292,9,0)</f>
        <v>2.3797999999999999</v>
      </c>
      <c r="E25" s="66">
        <f t="shared" si="0"/>
        <v>4</v>
      </c>
      <c r="F25" s="65">
        <f>VLOOKUP($A25,'Return Data'!$B$7:$R$2292,10,0)</f>
        <v>4.2034000000000002</v>
      </c>
      <c r="G25" s="66">
        <f t="shared" si="1"/>
        <v>15</v>
      </c>
      <c r="H25" s="65">
        <f>VLOOKUP($A25,'Return Data'!$B$7:$R$2292,11,0)</f>
        <v>3.9222000000000001</v>
      </c>
      <c r="I25" s="66">
        <f t="shared" si="2"/>
        <v>17</v>
      </c>
      <c r="J25" s="65">
        <f>VLOOKUP($A25,'Return Data'!$B$7:$R$2292,12,0)</f>
        <v>3.1768000000000001</v>
      </c>
      <c r="K25" s="66">
        <f t="shared" si="3"/>
        <v>18</v>
      </c>
      <c r="L25" s="65">
        <f>VLOOKUP($A25,'Return Data'!$B$7:$R$2292,13,0)</f>
        <v>3.3321000000000001</v>
      </c>
      <c r="M25" s="66">
        <f t="shared" si="4"/>
        <v>18</v>
      </c>
      <c r="N25" s="65">
        <f>VLOOKUP($A25,'Return Data'!$B$7:$R$2292,17,0)</f>
        <v>6.4896000000000003</v>
      </c>
      <c r="O25" s="66">
        <f>RANK(N25,N$8:N$25,0)</f>
        <v>16</v>
      </c>
      <c r="P25" s="65">
        <f>VLOOKUP($A25,'Return Data'!$B$7:$R$2292,14,0)</f>
        <v>4.1708999999999996</v>
      </c>
      <c r="Q25" s="66">
        <f>RANK(P25,P$8:P$25,0)</f>
        <v>17</v>
      </c>
      <c r="R25" s="65">
        <f>VLOOKUP($A25,'Return Data'!$B$7:$R$2292,16,0)</f>
        <v>6.8047000000000004</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1.817177777777778</v>
      </c>
      <c r="E27" s="88"/>
      <c r="F27" s="89">
        <f>AVERAGE(F8:F25)</f>
        <v>5.4700611111111108</v>
      </c>
      <c r="G27" s="88"/>
      <c r="H27" s="89">
        <f>AVERAGE(H8:H25)</f>
        <v>5.2300111111111098</v>
      </c>
      <c r="I27" s="88"/>
      <c r="J27" s="89">
        <f>AVERAGE(J8:J25)</f>
        <v>4.156372222222223</v>
      </c>
      <c r="K27" s="88"/>
      <c r="L27" s="89">
        <f>AVERAGE(L8:L25)</f>
        <v>4.7060444444444434</v>
      </c>
      <c r="M27" s="88"/>
      <c r="N27" s="89">
        <f>AVERAGE(N8:N25)</f>
        <v>7.7502411764705883</v>
      </c>
      <c r="O27" s="88"/>
      <c r="P27" s="89">
        <f>AVERAGE(P8:P25)</f>
        <v>8.776970588235292</v>
      </c>
      <c r="Q27" s="88"/>
      <c r="R27" s="89">
        <f>AVERAGE(R8:R25)</f>
        <v>8.4136611111111126</v>
      </c>
      <c r="S27" s="90"/>
    </row>
    <row r="28" spans="1:19" x14ac:dyDescent="0.3">
      <c r="A28" s="87" t="s">
        <v>28</v>
      </c>
      <c r="B28" s="88"/>
      <c r="C28" s="88"/>
      <c r="D28" s="89">
        <f>MIN(D8:D25)</f>
        <v>0.42370000000000002</v>
      </c>
      <c r="E28" s="88"/>
      <c r="F28" s="89">
        <f>MIN(F8:F25)</f>
        <v>2.7357999999999998</v>
      </c>
      <c r="G28" s="88"/>
      <c r="H28" s="89">
        <f>MIN(H8:H25)</f>
        <v>3.1492</v>
      </c>
      <c r="I28" s="88"/>
      <c r="J28" s="89">
        <f>MIN(J8:J25)</f>
        <v>3.1768000000000001</v>
      </c>
      <c r="K28" s="88"/>
      <c r="L28" s="89">
        <f>MIN(L8:L25)</f>
        <v>3.3321000000000001</v>
      </c>
      <c r="M28" s="88"/>
      <c r="N28" s="89">
        <f>MIN(N8:N25)</f>
        <v>5.9960000000000004</v>
      </c>
      <c r="O28" s="88"/>
      <c r="P28" s="89">
        <f>MIN(P8:P25)</f>
        <v>4.1708999999999996</v>
      </c>
      <c r="Q28" s="88"/>
      <c r="R28" s="89">
        <f>MIN(R8:R25)</f>
        <v>6.8047000000000004</v>
      </c>
      <c r="S28" s="90"/>
    </row>
    <row r="29" spans="1:19" ht="15" thickBot="1" x14ac:dyDescent="0.35">
      <c r="A29" s="91" t="s">
        <v>29</v>
      </c>
      <c r="B29" s="92"/>
      <c r="C29" s="92"/>
      <c r="D29" s="93">
        <f>MAX(D8:D25)</f>
        <v>5.7282999999999999</v>
      </c>
      <c r="E29" s="92"/>
      <c r="F29" s="93">
        <f>MAX(F8:F25)</f>
        <v>8.2995999999999999</v>
      </c>
      <c r="G29" s="92"/>
      <c r="H29" s="93">
        <f>MAX(H8:H25)</f>
        <v>6.7838000000000003</v>
      </c>
      <c r="I29" s="92"/>
      <c r="J29" s="93">
        <f>MAX(J8:J25)</f>
        <v>4.9752999999999998</v>
      </c>
      <c r="K29" s="92"/>
      <c r="L29" s="93">
        <f>MAX(L8:L25)</f>
        <v>5.6980000000000004</v>
      </c>
      <c r="M29" s="92"/>
      <c r="N29" s="93">
        <f>MAX(N8:N25)</f>
        <v>9.8123000000000005</v>
      </c>
      <c r="O29" s="92"/>
      <c r="P29" s="93">
        <f>MAX(P8:P25)</f>
        <v>10.8469</v>
      </c>
      <c r="Q29" s="92"/>
      <c r="R29" s="93">
        <f>MAX(R8:R25)</f>
        <v>9.2553999999999998</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Data'!$B$7:$R$2292,3,0)</f>
        <v>44482</v>
      </c>
      <c r="C8" s="65">
        <f>VLOOKUP($A8,'Return Data'!$B$7:$R$2292,4,0)</f>
        <v>291.9599</v>
      </c>
      <c r="D8" s="65">
        <f>VLOOKUP($A8,'Return Data'!$B$7:$R$2292,9,0)</f>
        <v>1.4498</v>
      </c>
      <c r="E8" s="66">
        <f t="shared" ref="E8:E27" si="0">RANK(D8,D$8:D$27,0)</f>
        <v>8</v>
      </c>
      <c r="F8" s="65">
        <f>VLOOKUP($A8,'Return Data'!$B$7:$R$2292,10,0)</f>
        <v>5.3193000000000001</v>
      </c>
      <c r="G8" s="66">
        <f t="shared" ref="G8:G27" si="1">RANK(F8,F$8:F$27,0)</f>
        <v>9</v>
      </c>
      <c r="H8" s="65">
        <f>VLOOKUP($A8,'Return Data'!$B$7:$R$2292,11,0)</f>
        <v>5.3536999999999999</v>
      </c>
      <c r="I8" s="66">
        <f t="shared" ref="I8:I27" si="2">RANK(H8,H$8:H$27,0)</f>
        <v>7</v>
      </c>
      <c r="J8" s="65">
        <f>VLOOKUP($A8,'Return Data'!$B$7:$R$2292,12,0)</f>
        <v>3.9321000000000002</v>
      </c>
      <c r="K8" s="66">
        <f t="shared" ref="K8:K27" si="3">RANK(J8,J$8:J$27,0)</f>
        <v>9</v>
      </c>
      <c r="L8" s="65">
        <f>VLOOKUP($A8,'Return Data'!$B$7:$R$2292,13,0)</f>
        <v>4.6957000000000004</v>
      </c>
      <c r="M8" s="66">
        <f t="shared" ref="M8:M25" si="4">RANK(L8,L$8:L$27,0)</f>
        <v>7</v>
      </c>
      <c r="N8" s="65">
        <f>VLOOKUP($A8,'Return Data'!$B$7:$R$2292,17,0)</f>
        <v>7.7849000000000004</v>
      </c>
      <c r="O8" s="66">
        <f t="shared" ref="O8:O23" si="5">RANK(N8,N$8:N$27,0)</f>
        <v>4</v>
      </c>
      <c r="P8" s="65">
        <f>VLOOKUP($A8,'Return Data'!$B$7:$R$2292,14,0)</f>
        <v>8.7731999999999992</v>
      </c>
      <c r="Q8" s="66">
        <f t="shared" ref="Q8:Q23" si="6">RANK(P8,P$8:P$27,0)</f>
        <v>7</v>
      </c>
      <c r="R8" s="65">
        <f>VLOOKUP($A8,'Return Data'!$B$7:$R$2292,16,0)</f>
        <v>8.2859999999999996</v>
      </c>
      <c r="S8" s="67">
        <f t="shared" ref="S8:S27" si="7">RANK(R8,R$8:R$27,0)</f>
        <v>7</v>
      </c>
    </row>
    <row r="9" spans="1:19" x14ac:dyDescent="0.3">
      <c r="A9" s="82" t="s">
        <v>568</v>
      </c>
      <c r="B9" s="64">
        <f>VLOOKUP($A9,'Return Data'!$B$7:$R$2292,3,0)</f>
        <v>44482</v>
      </c>
      <c r="C9" s="65">
        <f>VLOOKUP($A9,'Return Data'!$B$7:$R$2292,4,0)</f>
        <v>2108.0497999999998</v>
      </c>
      <c r="D9" s="65">
        <f>VLOOKUP($A9,'Return Data'!$B$7:$R$2292,9,0)</f>
        <v>1.1047</v>
      </c>
      <c r="E9" s="66">
        <f t="shared" si="0"/>
        <v>11</v>
      </c>
      <c r="F9" s="65">
        <f>VLOOKUP($A9,'Return Data'!$B$7:$R$2292,10,0)</f>
        <v>3.8963000000000001</v>
      </c>
      <c r="G9" s="66">
        <f t="shared" si="1"/>
        <v>18</v>
      </c>
      <c r="H9" s="65">
        <f>VLOOKUP($A9,'Return Data'!$B$7:$R$2292,11,0)</f>
        <v>4.2571000000000003</v>
      </c>
      <c r="I9" s="66">
        <f t="shared" si="2"/>
        <v>16</v>
      </c>
      <c r="J9" s="65">
        <f>VLOOKUP($A9,'Return Data'!$B$7:$R$2292,12,0)</f>
        <v>3.7808000000000002</v>
      </c>
      <c r="K9" s="66">
        <f t="shared" si="3"/>
        <v>12</v>
      </c>
      <c r="L9" s="65">
        <f>VLOOKUP($A9,'Return Data'!$B$7:$R$2292,13,0)</f>
        <v>4.0260999999999996</v>
      </c>
      <c r="M9" s="66">
        <f t="shared" si="4"/>
        <v>15</v>
      </c>
      <c r="N9" s="65">
        <f>VLOOKUP($A9,'Return Data'!$B$7:$R$2292,17,0)</f>
        <v>7.0343999999999998</v>
      </c>
      <c r="O9" s="66">
        <f t="shared" si="5"/>
        <v>13</v>
      </c>
      <c r="P9" s="65">
        <f>VLOOKUP($A9,'Return Data'!$B$7:$R$2292,14,0)</f>
        <v>8.6922999999999995</v>
      </c>
      <c r="Q9" s="66">
        <f t="shared" si="6"/>
        <v>9</v>
      </c>
      <c r="R9" s="65">
        <f>VLOOKUP($A9,'Return Data'!$B$7:$R$2292,16,0)</f>
        <v>8.2995999999999999</v>
      </c>
      <c r="S9" s="67">
        <f t="shared" si="7"/>
        <v>6</v>
      </c>
    </row>
    <row r="10" spans="1:19" x14ac:dyDescent="0.3">
      <c r="A10" s="82" t="s">
        <v>570</v>
      </c>
      <c r="B10" s="64">
        <f>VLOOKUP($A10,'Return Data'!$B$7:$R$2292,3,0)</f>
        <v>44482</v>
      </c>
      <c r="C10" s="65">
        <f>VLOOKUP($A10,'Return Data'!$B$7:$R$2292,4,0)</f>
        <v>19.1965</v>
      </c>
      <c r="D10" s="65">
        <f>VLOOKUP($A10,'Return Data'!$B$7:$R$2292,9,0)</f>
        <v>0.3614</v>
      </c>
      <c r="E10" s="66">
        <f t="shared" si="0"/>
        <v>19</v>
      </c>
      <c r="F10" s="65">
        <f>VLOOKUP($A10,'Return Data'!$B$7:$R$2292,10,0)</f>
        <v>4.5445000000000002</v>
      </c>
      <c r="G10" s="66">
        <f t="shared" si="1"/>
        <v>14</v>
      </c>
      <c r="H10" s="65">
        <f>VLOOKUP($A10,'Return Data'!$B$7:$R$2292,11,0)</f>
        <v>4.4610000000000003</v>
      </c>
      <c r="I10" s="66">
        <f t="shared" si="2"/>
        <v>15</v>
      </c>
      <c r="J10" s="65">
        <f>VLOOKUP($A10,'Return Data'!$B$7:$R$2292,12,0)</f>
        <v>3.6806000000000001</v>
      </c>
      <c r="K10" s="66">
        <f t="shared" si="3"/>
        <v>13</v>
      </c>
      <c r="L10" s="65">
        <f>VLOOKUP($A10,'Return Data'!$B$7:$R$2292,13,0)</f>
        <v>3.9447000000000001</v>
      </c>
      <c r="M10" s="66">
        <f t="shared" si="4"/>
        <v>16</v>
      </c>
      <c r="N10" s="65">
        <f>VLOOKUP($A10,'Return Data'!$B$7:$R$2292,17,0)</f>
        <v>7.5471000000000004</v>
      </c>
      <c r="O10" s="66">
        <f t="shared" si="5"/>
        <v>8</v>
      </c>
      <c r="P10" s="65">
        <f>VLOOKUP($A10,'Return Data'!$B$7:$R$2292,14,0)</f>
        <v>8.6280999999999999</v>
      </c>
      <c r="Q10" s="66">
        <f t="shared" si="6"/>
        <v>10</v>
      </c>
      <c r="R10" s="65">
        <f>VLOOKUP($A10,'Return Data'!$B$7:$R$2292,16,0)</f>
        <v>8.4003999999999994</v>
      </c>
      <c r="S10" s="67">
        <f t="shared" si="7"/>
        <v>3</v>
      </c>
    </row>
    <row r="11" spans="1:19" x14ac:dyDescent="0.3">
      <c r="A11" s="82" t="s">
        <v>572</v>
      </c>
      <c r="B11" s="64">
        <f>VLOOKUP($A11,'Return Data'!$B$7:$R$2292,3,0)</f>
        <v>44482</v>
      </c>
      <c r="C11" s="65">
        <f>VLOOKUP($A11,'Return Data'!$B$7:$R$2292,4,0)</f>
        <v>19.738700000000001</v>
      </c>
      <c r="D11" s="65">
        <f>VLOOKUP($A11,'Return Data'!$B$7:$R$2292,9,0)</f>
        <v>0.55500000000000005</v>
      </c>
      <c r="E11" s="66">
        <f t="shared" si="0"/>
        <v>16</v>
      </c>
      <c r="F11" s="65">
        <f>VLOOKUP($A11,'Return Data'!$B$7:$R$2292,10,0)</f>
        <v>7.9843000000000002</v>
      </c>
      <c r="G11" s="66">
        <f t="shared" si="1"/>
        <v>1</v>
      </c>
      <c r="H11" s="65">
        <f>VLOOKUP($A11,'Return Data'!$B$7:$R$2292,11,0)</f>
        <v>5.7027999999999999</v>
      </c>
      <c r="I11" s="66">
        <f t="shared" si="2"/>
        <v>4</v>
      </c>
      <c r="J11" s="65">
        <f>VLOOKUP($A11,'Return Data'!$B$7:$R$2292,12,0)</f>
        <v>4.5715000000000003</v>
      </c>
      <c r="K11" s="66">
        <f t="shared" si="3"/>
        <v>3</v>
      </c>
      <c r="L11" s="65">
        <f>VLOOKUP($A11,'Return Data'!$B$7:$R$2292,13,0)</f>
        <v>5.3567999999999998</v>
      </c>
      <c r="M11" s="66">
        <f t="shared" si="4"/>
        <v>2</v>
      </c>
      <c r="N11" s="65">
        <f>VLOOKUP($A11,'Return Data'!$B$7:$R$2292,17,0)</f>
        <v>9.4418000000000006</v>
      </c>
      <c r="O11" s="66">
        <f t="shared" si="5"/>
        <v>1</v>
      </c>
      <c r="P11" s="65">
        <f>VLOOKUP($A11,'Return Data'!$B$7:$R$2292,14,0)</f>
        <v>10.5113</v>
      </c>
      <c r="Q11" s="66">
        <f t="shared" si="6"/>
        <v>1</v>
      </c>
      <c r="R11" s="65">
        <f>VLOOKUP($A11,'Return Data'!$B$7:$R$2292,16,0)</f>
        <v>8.7713999999999999</v>
      </c>
      <c r="S11" s="67">
        <f t="shared" si="7"/>
        <v>2</v>
      </c>
    </row>
    <row r="12" spans="1:19" x14ac:dyDescent="0.3">
      <c r="A12" s="82" t="s">
        <v>573</v>
      </c>
      <c r="B12" s="64">
        <f>VLOOKUP($A12,'Return Data'!$B$7:$R$2292,3,0)</f>
        <v>44482</v>
      </c>
      <c r="C12" s="65">
        <f>VLOOKUP($A12,'Return Data'!$B$7:$R$2292,4,0)</f>
        <v>17.9726</v>
      </c>
      <c r="D12" s="65">
        <f>VLOOKUP($A12,'Return Data'!$B$7:$R$2292,9,0)</f>
        <v>0.5554</v>
      </c>
      <c r="E12" s="66">
        <f t="shared" si="0"/>
        <v>15</v>
      </c>
      <c r="F12" s="65">
        <f>VLOOKUP($A12,'Return Data'!$B$7:$R$2292,10,0)</f>
        <v>4.7401999999999997</v>
      </c>
      <c r="G12" s="66">
        <f t="shared" si="1"/>
        <v>12</v>
      </c>
      <c r="H12" s="65">
        <f>VLOOKUP($A12,'Return Data'!$B$7:$R$2292,11,0)</f>
        <v>4.8288000000000002</v>
      </c>
      <c r="I12" s="66">
        <f t="shared" si="2"/>
        <v>11</v>
      </c>
      <c r="J12" s="65">
        <f>VLOOKUP($A12,'Return Data'!$B$7:$R$2292,12,0)</f>
        <v>3.9315000000000002</v>
      </c>
      <c r="K12" s="66">
        <f t="shared" si="3"/>
        <v>10</v>
      </c>
      <c r="L12" s="65">
        <f>VLOOKUP($A12,'Return Data'!$B$7:$R$2292,13,0)</f>
        <v>4.4736000000000002</v>
      </c>
      <c r="M12" s="66">
        <f t="shared" si="4"/>
        <v>11</v>
      </c>
      <c r="N12" s="65">
        <f>VLOOKUP($A12,'Return Data'!$B$7:$R$2292,17,0)</f>
        <v>7.1246</v>
      </c>
      <c r="O12" s="66">
        <f t="shared" si="5"/>
        <v>12</v>
      </c>
      <c r="P12" s="65">
        <f>VLOOKUP($A12,'Return Data'!$B$7:$R$2292,14,0)</f>
        <v>8.8519000000000005</v>
      </c>
      <c r="Q12" s="66">
        <f t="shared" si="6"/>
        <v>6</v>
      </c>
      <c r="R12" s="65">
        <f>VLOOKUP($A12,'Return Data'!$B$7:$R$2292,16,0)</f>
        <v>8.1599000000000004</v>
      </c>
      <c r="S12" s="67">
        <f t="shared" si="7"/>
        <v>10</v>
      </c>
    </row>
    <row r="13" spans="1:19" x14ac:dyDescent="0.3">
      <c r="A13" s="82" t="s">
        <v>576</v>
      </c>
      <c r="B13" s="64">
        <f>VLOOKUP($A13,'Return Data'!$B$7:$R$2292,3,0)</f>
        <v>44482</v>
      </c>
      <c r="C13" s="65">
        <f>VLOOKUP($A13,'Return Data'!$B$7:$R$2292,4,0)</f>
        <v>18.383299999999998</v>
      </c>
      <c r="D13" s="65">
        <f>VLOOKUP($A13,'Return Data'!$B$7:$R$2292,9,0)</f>
        <v>1.8028999999999999</v>
      </c>
      <c r="E13" s="66">
        <f t="shared" si="0"/>
        <v>6</v>
      </c>
      <c r="F13" s="65">
        <f>VLOOKUP($A13,'Return Data'!$B$7:$R$2292,10,0)</f>
        <v>5.1130000000000004</v>
      </c>
      <c r="G13" s="66">
        <f t="shared" si="1"/>
        <v>10</v>
      </c>
      <c r="H13" s="65">
        <f>VLOOKUP($A13,'Return Data'!$B$7:$R$2292,11,0)</f>
        <v>5.2422000000000004</v>
      </c>
      <c r="I13" s="66">
        <f t="shared" si="2"/>
        <v>9</v>
      </c>
      <c r="J13" s="65">
        <f>VLOOKUP($A13,'Return Data'!$B$7:$R$2292,12,0)</f>
        <v>3.9451999999999998</v>
      </c>
      <c r="K13" s="66">
        <f t="shared" si="3"/>
        <v>8</v>
      </c>
      <c r="L13" s="65">
        <f>VLOOKUP($A13,'Return Data'!$B$7:$R$2292,13,0)</f>
        <v>4.8239999999999998</v>
      </c>
      <c r="M13" s="66">
        <f t="shared" si="4"/>
        <v>6</v>
      </c>
      <c r="N13" s="65">
        <f>VLOOKUP($A13,'Return Data'!$B$7:$R$2292,17,0)</f>
        <v>7.7827000000000002</v>
      </c>
      <c r="O13" s="66">
        <f t="shared" si="5"/>
        <v>5</v>
      </c>
      <c r="P13" s="65">
        <f>VLOOKUP($A13,'Return Data'!$B$7:$R$2292,14,0)</f>
        <v>8.8523999999999994</v>
      </c>
      <c r="Q13" s="66">
        <f t="shared" si="6"/>
        <v>5</v>
      </c>
      <c r="R13" s="65">
        <f>VLOOKUP($A13,'Return Data'!$B$7:$R$2292,16,0)</f>
        <v>8.3912999999999993</v>
      </c>
      <c r="S13" s="67">
        <f t="shared" si="7"/>
        <v>4</v>
      </c>
    </row>
    <row r="14" spans="1:19" x14ac:dyDescent="0.3">
      <c r="A14" s="82" t="s">
        <v>577</v>
      </c>
      <c r="B14" s="64">
        <f>VLOOKUP($A14,'Return Data'!$B$7:$R$2292,3,0)</f>
        <v>44482</v>
      </c>
      <c r="C14" s="65">
        <f>VLOOKUP($A14,'Return Data'!$B$7:$R$2292,4,0)</f>
        <v>25.790099999999999</v>
      </c>
      <c r="D14" s="65">
        <f>VLOOKUP($A14,'Return Data'!$B$7:$R$2292,9,0)</f>
        <v>3.1547999999999998</v>
      </c>
      <c r="E14" s="66">
        <f t="shared" si="0"/>
        <v>4</v>
      </c>
      <c r="F14" s="65">
        <f>VLOOKUP($A14,'Return Data'!$B$7:$R$2292,10,0)</f>
        <v>6.4615</v>
      </c>
      <c r="G14" s="66">
        <f t="shared" si="1"/>
        <v>4</v>
      </c>
      <c r="H14" s="65">
        <f>VLOOKUP($A14,'Return Data'!$B$7:$R$2292,11,0)</f>
        <v>5.8853</v>
      </c>
      <c r="I14" s="66">
        <f t="shared" si="2"/>
        <v>2</v>
      </c>
      <c r="J14" s="65">
        <f>VLOOKUP($A14,'Return Data'!$B$7:$R$2292,12,0)</f>
        <v>4.5073999999999996</v>
      </c>
      <c r="K14" s="66">
        <f t="shared" si="3"/>
        <v>4</v>
      </c>
      <c r="L14" s="65">
        <f>VLOOKUP($A14,'Return Data'!$B$7:$R$2292,13,0)</f>
        <v>5.2051999999999996</v>
      </c>
      <c r="M14" s="66">
        <f t="shared" si="4"/>
        <v>3</v>
      </c>
      <c r="N14" s="65">
        <f>VLOOKUP($A14,'Return Data'!$B$7:$R$2292,17,0)</f>
        <v>7.5495999999999999</v>
      </c>
      <c r="O14" s="66">
        <f t="shared" si="5"/>
        <v>7</v>
      </c>
      <c r="P14" s="65">
        <f>VLOOKUP($A14,'Return Data'!$B$7:$R$2292,14,0)</f>
        <v>8.2675000000000001</v>
      </c>
      <c r="Q14" s="66">
        <f t="shared" si="6"/>
        <v>11</v>
      </c>
      <c r="R14" s="65">
        <f>VLOOKUP($A14,'Return Data'!$B$7:$R$2292,16,0)</f>
        <v>8.3681000000000001</v>
      </c>
      <c r="S14" s="67">
        <f t="shared" si="7"/>
        <v>5</v>
      </c>
    </row>
    <row r="15" spans="1:19" x14ac:dyDescent="0.3">
      <c r="A15" s="82" t="s">
        <v>580</v>
      </c>
      <c r="B15" s="64">
        <f>VLOOKUP($A15,'Return Data'!$B$7:$R$2292,3,0)</f>
        <v>44482</v>
      </c>
      <c r="C15" s="65">
        <f>VLOOKUP($A15,'Return Data'!$B$7:$R$2292,4,0)</f>
        <v>19.723099999999999</v>
      </c>
      <c r="D15" s="65">
        <f>VLOOKUP($A15,'Return Data'!$B$7:$R$2292,9,0)</f>
        <v>0.69130000000000003</v>
      </c>
      <c r="E15" s="66">
        <f t="shared" si="0"/>
        <v>13</v>
      </c>
      <c r="F15" s="65">
        <f>VLOOKUP($A15,'Return Data'!$B$7:$R$2292,10,0)</f>
        <v>4.1422999999999996</v>
      </c>
      <c r="G15" s="66">
        <f t="shared" si="1"/>
        <v>16</v>
      </c>
      <c r="H15" s="65">
        <f>VLOOKUP($A15,'Return Data'!$B$7:$R$2292,11,0)</f>
        <v>4.4969000000000001</v>
      </c>
      <c r="I15" s="66">
        <f t="shared" si="2"/>
        <v>14</v>
      </c>
      <c r="J15" s="65">
        <f>VLOOKUP($A15,'Return Data'!$B$7:$R$2292,12,0)</f>
        <v>3.8805000000000001</v>
      </c>
      <c r="K15" s="66">
        <f t="shared" si="3"/>
        <v>11</v>
      </c>
      <c r="L15" s="65">
        <f>VLOOKUP($A15,'Return Data'!$B$7:$R$2292,13,0)</f>
        <v>4.2981999999999996</v>
      </c>
      <c r="M15" s="66">
        <f t="shared" si="4"/>
        <v>12</v>
      </c>
      <c r="N15" s="65">
        <f>VLOOKUP($A15,'Return Data'!$B$7:$R$2292,17,0)</f>
        <v>7.7602000000000002</v>
      </c>
      <c r="O15" s="66">
        <f t="shared" si="5"/>
        <v>6</v>
      </c>
      <c r="P15" s="65">
        <f>VLOOKUP($A15,'Return Data'!$B$7:$R$2292,14,0)</f>
        <v>9.4643999999999995</v>
      </c>
      <c r="Q15" s="66">
        <f t="shared" si="6"/>
        <v>2</v>
      </c>
      <c r="R15" s="65">
        <f>VLOOKUP($A15,'Return Data'!$B$7:$R$2292,16,0)</f>
        <v>8.2097999999999995</v>
      </c>
      <c r="S15" s="67">
        <f t="shared" si="7"/>
        <v>9</v>
      </c>
    </row>
    <row r="16" spans="1:19" x14ac:dyDescent="0.3">
      <c r="A16" s="82" t="s">
        <v>583</v>
      </c>
      <c r="B16" s="64">
        <f>VLOOKUP($A16,'Return Data'!$B$7:$R$2292,3,0)</f>
        <v>44482</v>
      </c>
      <c r="C16" s="65">
        <f>VLOOKUP($A16,'Return Data'!$B$7:$R$2292,4,0)</f>
        <v>1853.134</v>
      </c>
      <c r="D16" s="65">
        <f>VLOOKUP($A16,'Return Data'!$B$7:$R$2292,9,0)</f>
        <v>0.64029999999999998</v>
      </c>
      <c r="E16" s="66">
        <f t="shared" si="0"/>
        <v>14</v>
      </c>
      <c r="F16" s="65">
        <f>VLOOKUP($A16,'Return Data'!$B$7:$R$2292,10,0)</f>
        <v>5.7004000000000001</v>
      </c>
      <c r="G16" s="66">
        <f t="shared" si="1"/>
        <v>7</v>
      </c>
      <c r="H16" s="65">
        <f>VLOOKUP($A16,'Return Data'!$B$7:$R$2292,11,0)</f>
        <v>4.2107999999999999</v>
      </c>
      <c r="I16" s="66">
        <f t="shared" si="2"/>
        <v>17</v>
      </c>
      <c r="J16" s="65">
        <f>VLOOKUP($A16,'Return Data'!$B$7:$R$2292,12,0)</f>
        <v>3.3331</v>
      </c>
      <c r="K16" s="66">
        <f t="shared" si="3"/>
        <v>16</v>
      </c>
      <c r="L16" s="65">
        <f>VLOOKUP($A16,'Return Data'!$B$7:$R$2292,13,0)</f>
        <v>4.0499000000000001</v>
      </c>
      <c r="M16" s="66">
        <f t="shared" si="4"/>
        <v>14</v>
      </c>
      <c r="N16" s="65">
        <f>VLOOKUP($A16,'Return Data'!$B$7:$R$2292,17,0)</f>
        <v>6.8183999999999996</v>
      </c>
      <c r="O16" s="66">
        <f t="shared" si="5"/>
        <v>14</v>
      </c>
      <c r="P16" s="65">
        <f>VLOOKUP($A16,'Return Data'!$B$7:$R$2292,14,0)</f>
        <v>7.8722000000000003</v>
      </c>
      <c r="Q16" s="66">
        <f t="shared" si="6"/>
        <v>14</v>
      </c>
      <c r="R16" s="65">
        <f>VLOOKUP($A16,'Return Data'!$B$7:$R$2292,16,0)</f>
        <v>7.2662000000000004</v>
      </c>
      <c r="S16" s="67">
        <f t="shared" si="7"/>
        <v>18</v>
      </c>
    </row>
    <row r="17" spans="1:19" x14ac:dyDescent="0.3">
      <c r="A17" s="82" t="s">
        <v>585</v>
      </c>
      <c r="B17" s="64">
        <f>VLOOKUP($A17,'Return Data'!$B$7:$R$2292,3,0)</f>
        <v>44482</v>
      </c>
      <c r="C17" s="65">
        <f>VLOOKUP($A17,'Return Data'!$B$7:$R$2292,4,0)</f>
        <v>52.088700000000003</v>
      </c>
      <c r="D17" s="65">
        <f>VLOOKUP($A17,'Return Data'!$B$7:$R$2292,9,0)</f>
        <v>5.3254000000000001</v>
      </c>
      <c r="E17" s="66">
        <f t="shared" si="0"/>
        <v>1</v>
      </c>
      <c r="F17" s="65">
        <f>VLOOKUP($A17,'Return Data'!$B$7:$R$2292,10,0)</f>
        <v>7.3353999999999999</v>
      </c>
      <c r="G17" s="66">
        <f t="shared" si="1"/>
        <v>3</v>
      </c>
      <c r="H17" s="65">
        <f>VLOOKUP($A17,'Return Data'!$B$7:$R$2292,11,0)</f>
        <v>6.3682999999999996</v>
      </c>
      <c r="I17" s="66">
        <f t="shared" si="2"/>
        <v>1</v>
      </c>
      <c r="J17" s="65">
        <f>VLOOKUP($A17,'Return Data'!$B$7:$R$2292,12,0)</f>
        <v>4.3449999999999998</v>
      </c>
      <c r="K17" s="66">
        <f t="shared" si="3"/>
        <v>6</v>
      </c>
      <c r="L17" s="65">
        <f>VLOOKUP($A17,'Return Data'!$B$7:$R$2292,13,0)</f>
        <v>5.1241000000000003</v>
      </c>
      <c r="M17" s="66">
        <f t="shared" si="4"/>
        <v>4</v>
      </c>
      <c r="N17" s="65">
        <f>VLOOKUP($A17,'Return Data'!$B$7:$R$2292,17,0)</f>
        <v>7.9242999999999997</v>
      </c>
      <c r="O17" s="66">
        <f t="shared" si="5"/>
        <v>2</v>
      </c>
      <c r="P17" s="65">
        <f>VLOOKUP($A17,'Return Data'!$B$7:$R$2292,14,0)</f>
        <v>9.1681000000000008</v>
      </c>
      <c r="Q17" s="66">
        <f t="shared" si="6"/>
        <v>3</v>
      </c>
      <c r="R17" s="65">
        <f>VLOOKUP($A17,'Return Data'!$B$7:$R$2292,16,0)</f>
        <v>7.5049999999999999</v>
      </c>
      <c r="S17" s="67">
        <f t="shared" si="7"/>
        <v>15</v>
      </c>
    </row>
    <row r="18" spans="1:19" x14ac:dyDescent="0.3">
      <c r="A18" s="82" t="s">
        <v>588</v>
      </c>
      <c r="B18" s="64">
        <f>VLOOKUP($A18,'Return Data'!$B$7:$R$2292,3,0)</f>
        <v>44482</v>
      </c>
      <c r="C18" s="65">
        <f>VLOOKUP($A18,'Return Data'!$B$7:$R$2292,4,0)</f>
        <v>19.914300000000001</v>
      </c>
      <c r="D18" s="65">
        <f>VLOOKUP($A18,'Return Data'!$B$7:$R$2292,9,0)</f>
        <v>4.2799999999999998E-2</v>
      </c>
      <c r="E18" s="66">
        <f t="shared" si="0"/>
        <v>20</v>
      </c>
      <c r="F18" s="65">
        <f>VLOOKUP($A18,'Return Data'!$B$7:$R$2292,10,0)</f>
        <v>4.2385000000000002</v>
      </c>
      <c r="G18" s="66">
        <f t="shared" si="1"/>
        <v>15</v>
      </c>
      <c r="H18" s="65">
        <f>VLOOKUP($A18,'Return Data'!$B$7:$R$2292,11,0)</f>
        <v>4.6675000000000004</v>
      </c>
      <c r="I18" s="66">
        <f t="shared" si="2"/>
        <v>12</v>
      </c>
      <c r="J18" s="65">
        <f>VLOOKUP($A18,'Return Data'!$B$7:$R$2292,12,0)</f>
        <v>3.6215999999999999</v>
      </c>
      <c r="K18" s="66">
        <f t="shared" si="3"/>
        <v>15</v>
      </c>
      <c r="L18" s="65">
        <f>VLOOKUP($A18,'Return Data'!$B$7:$R$2292,13,0)</f>
        <v>4.1957000000000004</v>
      </c>
      <c r="M18" s="66">
        <f t="shared" si="4"/>
        <v>13</v>
      </c>
      <c r="N18" s="65">
        <f>VLOOKUP($A18,'Return Data'!$B$7:$R$2292,17,0)</f>
        <v>7.4077000000000002</v>
      </c>
      <c r="O18" s="66">
        <f t="shared" si="5"/>
        <v>10</v>
      </c>
      <c r="P18" s="65">
        <f>VLOOKUP($A18,'Return Data'!$B$7:$R$2292,14,0)</f>
        <v>8.0516000000000005</v>
      </c>
      <c r="Q18" s="66">
        <f t="shared" si="6"/>
        <v>13</v>
      </c>
      <c r="R18" s="65">
        <f>VLOOKUP($A18,'Return Data'!$B$7:$R$2292,16,0)</f>
        <v>5.0163000000000002</v>
      </c>
      <c r="S18" s="67">
        <f t="shared" si="7"/>
        <v>20</v>
      </c>
    </row>
    <row r="19" spans="1:19" x14ac:dyDescent="0.3">
      <c r="A19" s="82" t="s">
        <v>589</v>
      </c>
      <c r="B19" s="64">
        <f>VLOOKUP($A19,'Return Data'!$B$7:$R$2292,3,0)</f>
        <v>44482</v>
      </c>
      <c r="C19" s="65">
        <f>VLOOKUP($A19,'Return Data'!$B$7:$R$2292,4,0)</f>
        <v>27.9816</v>
      </c>
      <c r="D19" s="65">
        <f>VLOOKUP($A19,'Return Data'!$B$7:$R$2292,9,0)</f>
        <v>0.96599999999999997</v>
      </c>
      <c r="E19" s="66">
        <f t="shared" si="0"/>
        <v>12</v>
      </c>
      <c r="F19" s="65">
        <f>VLOOKUP($A19,'Return Data'!$B$7:$R$2292,10,0)</f>
        <v>3.5390999999999999</v>
      </c>
      <c r="G19" s="66">
        <f t="shared" si="1"/>
        <v>19</v>
      </c>
      <c r="H19" s="65">
        <f>VLOOKUP($A19,'Return Data'!$B$7:$R$2292,11,0)</f>
        <v>3.7414999999999998</v>
      </c>
      <c r="I19" s="66">
        <f t="shared" si="2"/>
        <v>19</v>
      </c>
      <c r="J19" s="65">
        <f>VLOOKUP($A19,'Return Data'!$B$7:$R$2292,12,0)</f>
        <v>2.9836</v>
      </c>
      <c r="K19" s="66">
        <f t="shared" si="3"/>
        <v>19</v>
      </c>
      <c r="L19" s="65">
        <f>VLOOKUP($A19,'Return Data'!$B$7:$R$2292,13,0)</f>
        <v>3.1972</v>
      </c>
      <c r="M19" s="66">
        <f t="shared" si="4"/>
        <v>20</v>
      </c>
      <c r="N19" s="65">
        <f>VLOOKUP($A19,'Return Data'!$B$7:$R$2292,17,0)</f>
        <v>6.0785</v>
      </c>
      <c r="O19" s="66">
        <f t="shared" si="5"/>
        <v>16</v>
      </c>
      <c r="P19" s="65">
        <f>VLOOKUP($A19,'Return Data'!$B$7:$R$2292,14,0)</f>
        <v>7.7201000000000004</v>
      </c>
      <c r="Q19" s="66">
        <f t="shared" si="6"/>
        <v>15</v>
      </c>
      <c r="R19" s="65">
        <f>VLOOKUP($A19,'Return Data'!$B$7:$R$2292,16,0)</f>
        <v>7.4157999999999999</v>
      </c>
      <c r="S19" s="67">
        <f t="shared" si="7"/>
        <v>17</v>
      </c>
    </row>
    <row r="20" spans="1:19" x14ac:dyDescent="0.3">
      <c r="A20" s="82" t="s">
        <v>591</v>
      </c>
      <c r="B20" s="64">
        <f>VLOOKUP($A20,'Return Data'!$B$7:$R$2292,3,0)</f>
        <v>44482</v>
      </c>
      <c r="C20" s="65">
        <f>VLOOKUP($A20,'Return Data'!$B$7:$R$2292,4,0)</f>
        <v>16.6006</v>
      </c>
      <c r="D20" s="65">
        <f>VLOOKUP($A20,'Return Data'!$B$7:$R$2292,9,0)</f>
        <v>1.6659999999999999</v>
      </c>
      <c r="E20" s="66">
        <f t="shared" si="0"/>
        <v>7</v>
      </c>
      <c r="F20" s="65">
        <f>VLOOKUP($A20,'Return Data'!$B$7:$R$2292,10,0)</f>
        <v>5.8765000000000001</v>
      </c>
      <c r="G20" s="66">
        <f t="shared" si="1"/>
        <v>5</v>
      </c>
      <c r="H20" s="65">
        <f>VLOOKUP($A20,'Return Data'!$B$7:$R$2292,11,0)</f>
        <v>5.1201999999999996</v>
      </c>
      <c r="I20" s="66">
        <f t="shared" si="2"/>
        <v>10</v>
      </c>
      <c r="J20" s="65">
        <f>VLOOKUP($A20,'Return Data'!$B$7:$R$2292,12,0)</f>
        <v>4.3113999999999999</v>
      </c>
      <c r="K20" s="66">
        <f t="shared" si="3"/>
        <v>7</v>
      </c>
      <c r="L20" s="65">
        <f>VLOOKUP($A20,'Return Data'!$B$7:$R$2292,13,0)</f>
        <v>4.6761999999999997</v>
      </c>
      <c r="M20" s="66">
        <f t="shared" si="4"/>
        <v>8</v>
      </c>
      <c r="N20" s="65">
        <f>VLOOKUP($A20,'Return Data'!$B$7:$R$2292,17,0)</f>
        <v>7.8752000000000004</v>
      </c>
      <c r="O20" s="66">
        <f t="shared" si="5"/>
        <v>3</v>
      </c>
      <c r="P20" s="65">
        <f>VLOOKUP($A20,'Return Data'!$B$7:$R$2292,14,0)</f>
        <v>9.1355000000000004</v>
      </c>
      <c r="Q20" s="66">
        <f t="shared" si="6"/>
        <v>4</v>
      </c>
      <c r="R20" s="65">
        <f>VLOOKUP($A20,'Return Data'!$B$7:$R$2292,16,0)</f>
        <v>8.2159999999999993</v>
      </c>
      <c r="S20" s="67">
        <f t="shared" si="7"/>
        <v>8</v>
      </c>
    </row>
    <row r="21" spans="1:19" x14ac:dyDescent="0.3">
      <c r="A21" s="82" t="s">
        <v>593</v>
      </c>
      <c r="B21" s="64">
        <f>VLOOKUP($A21,'Return Data'!$B$7:$R$2292,3,0)</f>
        <v>44482</v>
      </c>
      <c r="C21" s="65">
        <f>VLOOKUP($A21,'Return Data'!$B$7:$R$2292,4,0)</f>
        <v>19.603999999999999</v>
      </c>
      <c r="D21" s="65">
        <f>VLOOKUP($A21,'Return Data'!$B$7:$R$2292,9,0)</f>
        <v>3.4916999999999998</v>
      </c>
      <c r="E21" s="66">
        <f t="shared" si="0"/>
        <v>3</v>
      </c>
      <c r="F21" s="65">
        <f>VLOOKUP($A21,'Return Data'!$B$7:$R$2292,10,0)</f>
        <v>5.8216000000000001</v>
      </c>
      <c r="G21" s="66">
        <f t="shared" si="1"/>
        <v>6</v>
      </c>
      <c r="H21" s="65">
        <f>VLOOKUP($A21,'Return Data'!$B$7:$R$2292,11,0)</f>
        <v>5.8685999999999998</v>
      </c>
      <c r="I21" s="66">
        <f t="shared" si="2"/>
        <v>3</v>
      </c>
      <c r="J21" s="65">
        <f>VLOOKUP($A21,'Return Data'!$B$7:$R$2292,12,0)</f>
        <v>4.4581999999999997</v>
      </c>
      <c r="K21" s="66">
        <f t="shared" si="3"/>
        <v>5</v>
      </c>
      <c r="L21" s="65">
        <f>VLOOKUP($A21,'Return Data'!$B$7:$R$2292,13,0)</f>
        <v>4.6412000000000004</v>
      </c>
      <c r="M21" s="66">
        <f t="shared" si="4"/>
        <v>9</v>
      </c>
      <c r="N21" s="65">
        <f>VLOOKUP($A21,'Return Data'!$B$7:$R$2292,17,0)</f>
        <v>7.4991000000000003</v>
      </c>
      <c r="O21" s="66">
        <f t="shared" si="5"/>
        <v>9</v>
      </c>
      <c r="P21" s="65">
        <f>VLOOKUP($A21,'Return Data'!$B$7:$R$2292,14,0)</f>
        <v>8.7371999999999996</v>
      </c>
      <c r="Q21" s="66">
        <f t="shared" si="6"/>
        <v>8</v>
      </c>
      <c r="R21" s="65">
        <f>VLOOKUP($A21,'Return Data'!$B$7:$R$2292,16,0)</f>
        <v>8.1364000000000001</v>
      </c>
      <c r="S21" s="67">
        <f t="shared" si="7"/>
        <v>11</v>
      </c>
    </row>
    <row r="22" spans="1:19" x14ac:dyDescent="0.3">
      <c r="A22" s="82" t="s">
        <v>596</v>
      </c>
      <c r="B22" s="64">
        <f>VLOOKUP($A22,'Return Data'!$B$7:$R$2292,3,0)</f>
        <v>44482</v>
      </c>
      <c r="C22" s="65">
        <f>VLOOKUP($A22,'Return Data'!$B$7:$R$2292,4,0)</f>
        <v>2515.453</v>
      </c>
      <c r="D22" s="65">
        <f>VLOOKUP($A22,'Return Data'!$B$7:$R$2292,9,0)</f>
        <v>0.41049999999999998</v>
      </c>
      <c r="E22" s="66">
        <f t="shared" si="0"/>
        <v>18</v>
      </c>
      <c r="F22" s="65">
        <f>VLOOKUP($A22,'Return Data'!$B$7:$R$2292,10,0)</f>
        <v>4.7160000000000002</v>
      </c>
      <c r="G22" s="66">
        <f t="shared" si="1"/>
        <v>13</v>
      </c>
      <c r="H22" s="65">
        <f>VLOOKUP($A22,'Return Data'!$B$7:$R$2292,11,0)</f>
        <v>4.6505000000000001</v>
      </c>
      <c r="I22" s="66">
        <f t="shared" si="2"/>
        <v>13</v>
      </c>
      <c r="J22" s="65">
        <f>VLOOKUP($A22,'Return Data'!$B$7:$R$2292,12,0)</f>
        <v>2.8944999999999999</v>
      </c>
      <c r="K22" s="66">
        <f t="shared" si="3"/>
        <v>20</v>
      </c>
      <c r="L22" s="65">
        <f>VLOOKUP($A22,'Return Data'!$B$7:$R$2292,13,0)</f>
        <v>3.9218999999999999</v>
      </c>
      <c r="M22" s="66">
        <f t="shared" si="4"/>
        <v>17</v>
      </c>
      <c r="N22" s="65">
        <f>VLOOKUP($A22,'Return Data'!$B$7:$R$2292,17,0)</f>
        <v>7.2046000000000001</v>
      </c>
      <c r="O22" s="66">
        <f t="shared" si="5"/>
        <v>11</v>
      </c>
      <c r="P22" s="65">
        <f>VLOOKUP($A22,'Return Data'!$B$7:$R$2292,14,0)</f>
        <v>8.1869999999999994</v>
      </c>
      <c r="Q22" s="66">
        <f t="shared" si="6"/>
        <v>12</v>
      </c>
      <c r="R22" s="65">
        <f>VLOOKUP($A22,'Return Data'!$B$7:$R$2292,16,0)</f>
        <v>7.9770000000000003</v>
      </c>
      <c r="S22" s="67">
        <f t="shared" si="7"/>
        <v>13</v>
      </c>
    </row>
    <row r="23" spans="1:19" x14ac:dyDescent="0.3">
      <c r="A23" s="82" t="s">
        <v>597</v>
      </c>
      <c r="B23" s="64">
        <f>VLOOKUP($A23,'Return Data'!$B$7:$R$2292,3,0)</f>
        <v>44482</v>
      </c>
      <c r="C23" s="65">
        <f>VLOOKUP($A23,'Return Data'!$B$7:$R$2292,4,0)</f>
        <v>34.445599999999999</v>
      </c>
      <c r="D23" s="65">
        <f>VLOOKUP($A23,'Return Data'!$B$7:$R$2292,9,0)</f>
        <v>0.42049999999999998</v>
      </c>
      <c r="E23" s="66">
        <f t="shared" si="0"/>
        <v>17</v>
      </c>
      <c r="F23" s="65">
        <f>VLOOKUP($A23,'Return Data'!$B$7:$R$2292,10,0)</f>
        <v>2.5432000000000001</v>
      </c>
      <c r="G23" s="66">
        <f t="shared" si="1"/>
        <v>20</v>
      </c>
      <c r="H23" s="65">
        <f>VLOOKUP($A23,'Return Data'!$B$7:$R$2292,11,0)</f>
        <v>2.9847999999999999</v>
      </c>
      <c r="I23" s="66">
        <f t="shared" si="2"/>
        <v>20</v>
      </c>
      <c r="J23" s="65">
        <f>VLOOKUP($A23,'Return Data'!$B$7:$R$2292,12,0)</f>
        <v>3.0196999999999998</v>
      </c>
      <c r="K23" s="66">
        <f t="shared" si="3"/>
        <v>18</v>
      </c>
      <c r="L23" s="65">
        <f>VLOOKUP($A23,'Return Data'!$B$7:$R$2292,13,0)</f>
        <v>3.2448999999999999</v>
      </c>
      <c r="M23" s="66">
        <f t="shared" si="4"/>
        <v>18</v>
      </c>
      <c r="N23" s="65">
        <f>VLOOKUP($A23,'Return Data'!$B$7:$R$2292,17,0)</f>
        <v>5.8326000000000002</v>
      </c>
      <c r="O23" s="66">
        <f t="shared" si="5"/>
        <v>17</v>
      </c>
      <c r="P23" s="65">
        <f>VLOOKUP($A23,'Return Data'!$B$7:$R$2292,14,0)</f>
        <v>7.5667999999999997</v>
      </c>
      <c r="Q23" s="66">
        <f t="shared" si="6"/>
        <v>16</v>
      </c>
      <c r="R23" s="65">
        <f>VLOOKUP($A23,'Return Data'!$B$7:$R$2292,16,0)</f>
        <v>7.6409000000000002</v>
      </c>
      <c r="S23" s="67">
        <f t="shared" si="7"/>
        <v>14</v>
      </c>
    </row>
    <row r="24" spans="1:19" x14ac:dyDescent="0.3">
      <c r="A24" s="82" t="s">
        <v>600</v>
      </c>
      <c r="B24" s="64">
        <f>VLOOKUP($A24,'Return Data'!$B$7:$R$2292,3,0)</f>
        <v>44482</v>
      </c>
      <c r="C24" s="65">
        <f>VLOOKUP($A24,'Return Data'!$B$7:$R$2292,4,0)</f>
        <v>11.551600000000001</v>
      </c>
      <c r="D24" s="65">
        <f>VLOOKUP($A24,'Return Data'!$B$7:$R$2292,9,0)</f>
        <v>1.1279999999999999</v>
      </c>
      <c r="E24" s="66">
        <f t="shared" si="0"/>
        <v>10</v>
      </c>
      <c r="F24" s="65">
        <f>VLOOKUP($A24,'Return Data'!$B$7:$R$2292,10,0)</f>
        <v>5.6077000000000004</v>
      </c>
      <c r="G24" s="66">
        <f t="shared" si="1"/>
        <v>8</v>
      </c>
      <c r="H24" s="65">
        <f>VLOOKUP($A24,'Return Data'!$B$7:$R$2292,11,0)</f>
        <v>5.6645000000000003</v>
      </c>
      <c r="I24" s="66">
        <f t="shared" si="2"/>
        <v>5</v>
      </c>
      <c r="J24" s="65">
        <f>VLOOKUP($A24,'Return Data'!$B$7:$R$2292,12,0)</f>
        <v>3.6343999999999999</v>
      </c>
      <c r="K24" s="66">
        <f t="shared" si="3"/>
        <v>14</v>
      </c>
      <c r="L24" s="65">
        <f>VLOOKUP($A24,'Return Data'!$B$7:$R$2292,13,0)</f>
        <v>4.5800999999999998</v>
      </c>
      <c r="M24" s="66">
        <f t="shared" si="4"/>
        <v>10</v>
      </c>
      <c r="N24" s="65"/>
      <c r="O24" s="66"/>
      <c r="P24" s="65"/>
      <c r="Q24" s="66"/>
      <c r="R24" s="65">
        <f>VLOOKUP($A24,'Return Data'!$B$7:$R$2292,16,0)</f>
        <v>7.4360999999999997</v>
      </c>
      <c r="S24" s="67">
        <f t="shared" si="7"/>
        <v>16</v>
      </c>
    </row>
    <row r="25" spans="1:19" x14ac:dyDescent="0.3">
      <c r="A25" s="82" t="s">
        <v>602</v>
      </c>
      <c r="B25" s="64">
        <f>VLOOKUP($A25,'Return Data'!$B$7:$R$2292,3,0)</f>
        <v>44482</v>
      </c>
      <c r="C25" s="65">
        <f>VLOOKUP($A25,'Return Data'!$B$7:$R$2292,4,0)</f>
        <v>16.474499999999999</v>
      </c>
      <c r="D25" s="65">
        <f>VLOOKUP($A25,'Return Data'!$B$7:$R$2292,9,0)</f>
        <v>2.2418</v>
      </c>
      <c r="E25" s="66">
        <f t="shared" si="0"/>
        <v>5</v>
      </c>
      <c r="F25" s="65">
        <f>VLOOKUP($A25,'Return Data'!$B$7:$R$2292,10,0)</f>
        <v>3.9499</v>
      </c>
      <c r="G25" s="66">
        <f t="shared" si="1"/>
        <v>17</v>
      </c>
      <c r="H25" s="65">
        <f>VLOOKUP($A25,'Return Data'!$B$7:$R$2292,11,0)</f>
        <v>3.7543000000000002</v>
      </c>
      <c r="I25" s="66">
        <f t="shared" si="2"/>
        <v>18</v>
      </c>
      <c r="J25" s="65">
        <f>VLOOKUP($A25,'Return Data'!$B$7:$R$2292,12,0)</f>
        <v>3.0419999999999998</v>
      </c>
      <c r="K25" s="66">
        <f t="shared" si="3"/>
        <v>17</v>
      </c>
      <c r="L25" s="65">
        <f>VLOOKUP($A25,'Return Data'!$B$7:$R$2292,13,0)</f>
        <v>3.214</v>
      </c>
      <c r="M25" s="66">
        <f t="shared" si="4"/>
        <v>19</v>
      </c>
      <c r="N25" s="65">
        <f>VLOOKUP($A25,'Return Data'!$B$7:$R$2292,17,0)</f>
        <v>6.4039999999999999</v>
      </c>
      <c r="O25" s="66">
        <f>RANK(N25,N$8:N$27,0)</f>
        <v>15</v>
      </c>
      <c r="P25" s="65">
        <f>VLOOKUP($A25,'Return Data'!$B$7:$R$2292,14,0)</f>
        <v>4.0804999999999998</v>
      </c>
      <c r="Q25" s="66">
        <f>RANK(P25,P$8:P$27,0)</f>
        <v>17</v>
      </c>
      <c r="R25" s="65">
        <f>VLOOKUP($A25,'Return Data'!$B$7:$R$2292,16,0)</f>
        <v>6.702</v>
      </c>
      <c r="S25" s="67">
        <f t="shared" si="7"/>
        <v>19</v>
      </c>
    </row>
    <row r="26" spans="1:19" x14ac:dyDescent="0.3">
      <c r="A26" s="82" t="s">
        <v>714</v>
      </c>
      <c r="B26" s="64">
        <f>VLOOKUP($A26,'Return Data'!$B$7:$R$2292,3,0)</f>
        <v>44482</v>
      </c>
      <c r="C26" s="65">
        <f>VLOOKUP($A26,'Return Data'!$B$7:$R$2292,4,0)</f>
        <v>1150.0753</v>
      </c>
      <c r="D26" s="65">
        <f>VLOOKUP($A26,'Return Data'!$B$7:$R$2292,9,0)</f>
        <v>1.3898999999999999</v>
      </c>
      <c r="E26" s="66">
        <f t="shared" si="0"/>
        <v>9</v>
      </c>
      <c r="F26" s="65">
        <f>VLOOKUP($A26,'Return Data'!$B$7:$R$2292,10,0)</f>
        <v>4.7953000000000001</v>
      </c>
      <c r="G26" s="66">
        <f t="shared" si="1"/>
        <v>11</v>
      </c>
      <c r="H26" s="65">
        <f>VLOOKUP($A26,'Return Data'!$B$7:$R$2292,11,0)</f>
        <v>5.3059000000000003</v>
      </c>
      <c r="I26" s="66">
        <f t="shared" si="2"/>
        <v>8</v>
      </c>
      <c r="J26" s="65">
        <f>VLOOKUP($A26,'Return Data'!$B$7:$R$2292,12,0)</f>
        <v>4.6489000000000003</v>
      </c>
      <c r="K26" s="66">
        <f t="shared" si="3"/>
        <v>2</v>
      </c>
      <c r="L26" s="65">
        <f>VLOOKUP($A26,'Return Data'!$B$7:$R$2292,13,0)</f>
        <v>4.9672999999999998</v>
      </c>
      <c r="M26" s="66">
        <f t="shared" ref="M26:M27" si="8">RANK(L26,L$8:L$27,0)</f>
        <v>5</v>
      </c>
      <c r="N26" s="65"/>
      <c r="O26" s="66"/>
      <c r="P26" s="65"/>
      <c r="Q26" s="66"/>
      <c r="R26" s="65">
        <f>VLOOKUP($A26,'Return Data'!$B$7:$R$2292,16,0)</f>
        <v>8.0912000000000006</v>
      </c>
      <c r="S26" s="67">
        <f t="shared" si="7"/>
        <v>12</v>
      </c>
    </row>
    <row r="27" spans="1:19" x14ac:dyDescent="0.3">
      <c r="A27" s="82" t="s">
        <v>715</v>
      </c>
      <c r="B27" s="64">
        <f>VLOOKUP($A27,'Return Data'!$B$7:$R$2292,3,0)</f>
        <v>44482</v>
      </c>
      <c r="C27" s="65">
        <f>VLOOKUP($A27,'Return Data'!$B$7:$R$2292,4,0)</f>
        <v>1177.6610000000001</v>
      </c>
      <c r="D27" s="65">
        <f>VLOOKUP($A27,'Return Data'!$B$7:$R$2292,9,0)</f>
        <v>3.6956000000000002</v>
      </c>
      <c r="E27" s="66">
        <f t="shared" si="0"/>
        <v>2</v>
      </c>
      <c r="F27" s="65">
        <f>VLOOKUP($A27,'Return Data'!$B$7:$R$2292,10,0)</f>
        <v>7.8932000000000002</v>
      </c>
      <c r="G27" s="66">
        <f t="shared" si="1"/>
        <v>2</v>
      </c>
      <c r="H27" s="65">
        <f>VLOOKUP($A27,'Return Data'!$B$7:$R$2292,11,0)</f>
        <v>5.4168000000000003</v>
      </c>
      <c r="I27" s="66">
        <f t="shared" si="2"/>
        <v>6</v>
      </c>
      <c r="J27" s="65">
        <f>VLOOKUP($A27,'Return Data'!$B$7:$R$2292,12,0)</f>
        <v>5.2213000000000003</v>
      </c>
      <c r="K27" s="66">
        <f t="shared" si="3"/>
        <v>1</v>
      </c>
      <c r="L27" s="65">
        <f>VLOOKUP($A27,'Return Data'!$B$7:$R$2292,13,0)</f>
        <v>5.8827999999999996</v>
      </c>
      <c r="M27" s="66">
        <f t="shared" si="8"/>
        <v>1</v>
      </c>
      <c r="N27" s="65"/>
      <c r="O27" s="66"/>
      <c r="P27" s="65"/>
      <c r="Q27" s="66"/>
      <c r="R27" s="65">
        <f>VLOOKUP($A27,'Return Data'!$B$7:$R$2292,16,0)</f>
        <v>9.5325000000000006</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1.5546899999999999</v>
      </c>
      <c r="E29" s="88"/>
      <c r="F29" s="89">
        <f>AVERAGE(F8:F27)</f>
        <v>5.2109100000000002</v>
      </c>
      <c r="G29" s="88"/>
      <c r="H29" s="89">
        <f>AVERAGE(H8:H27)</f>
        <v>4.8990749999999998</v>
      </c>
      <c r="I29" s="88"/>
      <c r="J29" s="89">
        <f>AVERAGE(J8:J27)</f>
        <v>3.8871650000000004</v>
      </c>
      <c r="K29" s="88"/>
      <c r="L29" s="89">
        <f>AVERAGE(L8:L27)</f>
        <v>4.42598</v>
      </c>
      <c r="M29" s="88"/>
      <c r="N29" s="89">
        <f>AVERAGE(N8:N27)</f>
        <v>7.357041176470589</v>
      </c>
      <c r="O29" s="88"/>
      <c r="P29" s="89">
        <f>AVERAGE(P8:P27)</f>
        <v>8.3858882352941198</v>
      </c>
      <c r="Q29" s="88"/>
      <c r="R29" s="89">
        <f>AVERAGE(R8:R27)</f>
        <v>7.891095</v>
      </c>
      <c r="S29" s="90"/>
    </row>
    <row r="30" spans="1:19" x14ac:dyDescent="0.3">
      <c r="A30" s="87" t="s">
        <v>28</v>
      </c>
      <c r="B30" s="88"/>
      <c r="C30" s="88"/>
      <c r="D30" s="89">
        <f>MIN(D8:D27)</f>
        <v>4.2799999999999998E-2</v>
      </c>
      <c r="E30" s="88"/>
      <c r="F30" s="89">
        <f>MIN(F8:F27)</f>
        <v>2.5432000000000001</v>
      </c>
      <c r="G30" s="88"/>
      <c r="H30" s="89">
        <f>MIN(H8:H27)</f>
        <v>2.9847999999999999</v>
      </c>
      <c r="I30" s="88"/>
      <c r="J30" s="89">
        <f>MIN(J8:J27)</f>
        <v>2.8944999999999999</v>
      </c>
      <c r="K30" s="88"/>
      <c r="L30" s="89">
        <f>MIN(L8:L27)</f>
        <v>3.1972</v>
      </c>
      <c r="M30" s="88"/>
      <c r="N30" s="89">
        <f>MIN(N8:N27)</f>
        <v>5.8326000000000002</v>
      </c>
      <c r="O30" s="88"/>
      <c r="P30" s="89">
        <f>MIN(P8:P27)</f>
        <v>4.0804999999999998</v>
      </c>
      <c r="Q30" s="88"/>
      <c r="R30" s="89">
        <f>MIN(R8:R27)</f>
        <v>5.0163000000000002</v>
      </c>
      <c r="S30" s="90"/>
    </row>
    <row r="31" spans="1:19" ht="15" thickBot="1" x14ac:dyDescent="0.35">
      <c r="A31" s="91" t="s">
        <v>29</v>
      </c>
      <c r="B31" s="92"/>
      <c r="C31" s="92"/>
      <c r="D31" s="93">
        <f>MAX(D8:D27)</f>
        <v>5.3254000000000001</v>
      </c>
      <c r="E31" s="92"/>
      <c r="F31" s="93">
        <f>MAX(F8:F27)</f>
        <v>7.9843000000000002</v>
      </c>
      <c r="G31" s="92"/>
      <c r="H31" s="93">
        <f>MAX(H8:H27)</f>
        <v>6.3682999999999996</v>
      </c>
      <c r="I31" s="92"/>
      <c r="J31" s="93">
        <f>MAX(J8:J27)</f>
        <v>5.2213000000000003</v>
      </c>
      <c r="K31" s="92"/>
      <c r="L31" s="93">
        <f>MAX(L8:L27)</f>
        <v>5.8827999999999996</v>
      </c>
      <c r="M31" s="92"/>
      <c r="N31" s="93">
        <f>MAX(N8:N27)</f>
        <v>9.4418000000000006</v>
      </c>
      <c r="O31" s="92"/>
      <c r="P31" s="93">
        <f>MAX(P8:P27)</f>
        <v>10.5113</v>
      </c>
      <c r="Q31" s="92"/>
      <c r="R31" s="93">
        <f>MAX(R8:R27)</f>
        <v>9.5325000000000006</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Data'!$B$7:$R$2292,3,0)</f>
        <v>44482</v>
      </c>
      <c r="C8" s="65">
        <f>VLOOKUP($A8,'Return Data'!$B$7:$R$2292,4,0)</f>
        <v>4331.8599999999997</v>
      </c>
      <c r="D8" s="65">
        <f>VLOOKUP($A8,'Return Data'!$B$7:$R$2292,9,0)</f>
        <v>12.406700000000001</v>
      </c>
      <c r="E8" s="66">
        <f>RANK(D8,D$8:D$18,0)</f>
        <v>2</v>
      </c>
      <c r="F8" s="65">
        <f>VLOOKUP($A8,'Return Data'!$B$7:$R$2292,10,0)</f>
        <v>-4.0716999999999999</v>
      </c>
      <c r="G8" s="66">
        <f>RANK(F8,F$8:F$18,0)</f>
        <v>2</v>
      </c>
      <c r="H8" s="65">
        <f>VLOOKUP($A8,'Return Data'!$B$7:$R$2292,11,0)</f>
        <v>6.0338000000000003</v>
      </c>
      <c r="I8" s="66">
        <f>RANK(H8,H$8:H$18,0)</f>
        <v>1</v>
      </c>
      <c r="J8" s="65">
        <f>VLOOKUP($A8,'Return Data'!$B$7:$R$2292,12,0)</f>
        <v>-5.5632999999999999</v>
      </c>
      <c r="K8" s="66">
        <f>RANK(J8,J$8:J$18,0)</f>
        <v>3</v>
      </c>
      <c r="L8" s="65">
        <f>VLOOKUP($A8,'Return Data'!$B$7:$R$2292,13,0)</f>
        <v>-7.5697999999999999</v>
      </c>
      <c r="M8" s="66">
        <f>RANK(L8,L$8:L$18,0)</f>
        <v>4</v>
      </c>
      <c r="N8" s="65">
        <f>VLOOKUP($A8,'Return Data'!$B$7:$R$2292,17,0)</f>
        <v>10.2453</v>
      </c>
      <c r="O8" s="66">
        <f>RANK(N8,N$8:N$18,0)</f>
        <v>1</v>
      </c>
      <c r="P8" s="65">
        <f>VLOOKUP($A8,'Return Data'!$B$7:$R$2292,14,0)</f>
        <v>13.495200000000001</v>
      </c>
      <c r="Q8" s="66">
        <f>RANK(P8,P$8:P$18,0)</f>
        <v>2</v>
      </c>
      <c r="R8" s="65">
        <f>VLOOKUP($A8,'Return Data'!$B$7:$R$2292,16,0)</f>
        <v>6.5804999999999998</v>
      </c>
      <c r="S8" s="67">
        <f>RANK(R8,R$8:R$18,0)</f>
        <v>10</v>
      </c>
    </row>
    <row r="9" spans="1:19" x14ac:dyDescent="0.3">
      <c r="A9" s="82" t="s">
        <v>878</v>
      </c>
      <c r="B9" s="64">
        <f>VLOOKUP($A9,'Return Data'!$B$7:$R$2292,3,0)</f>
        <v>44482</v>
      </c>
      <c r="C9" s="65">
        <f>VLOOKUP($A9,'Return Data'!$B$7:$R$2292,4,0)</f>
        <v>41.067</v>
      </c>
      <c r="D9" s="65">
        <f>VLOOKUP($A9,'Return Data'!$B$7:$R$2292,9,0)</f>
        <v>12.326700000000001</v>
      </c>
      <c r="E9" s="66">
        <f t="shared" ref="E9:E18" si="0">RANK(D9,D$8:D$18,0)</f>
        <v>6</v>
      </c>
      <c r="F9" s="65">
        <f>VLOOKUP($A9,'Return Data'!$B$7:$R$2292,10,0)</f>
        <v>-4.0854999999999997</v>
      </c>
      <c r="G9" s="66">
        <f t="shared" ref="G9:G18" si="1">RANK(F9,F$8:F$18,0)</f>
        <v>4</v>
      </c>
      <c r="H9" s="65">
        <f>VLOOKUP($A9,'Return Data'!$B$7:$R$2292,11,0)</f>
        <v>5.9546000000000001</v>
      </c>
      <c r="I9" s="66">
        <f t="shared" ref="I9:I18" si="2">RANK(H9,H$8:H$18,0)</f>
        <v>3</v>
      </c>
      <c r="J9" s="65">
        <f>VLOOKUP($A9,'Return Data'!$B$7:$R$2292,12,0)</f>
        <v>-5.5282999999999998</v>
      </c>
      <c r="K9" s="66">
        <f t="shared" ref="K9:K18" si="3">RANK(J9,J$8:J$18,0)</f>
        <v>2</v>
      </c>
      <c r="L9" s="65">
        <f>VLOOKUP($A9,'Return Data'!$B$7:$R$2292,13,0)</f>
        <v>-7.5007000000000001</v>
      </c>
      <c r="M9" s="66">
        <f t="shared" ref="M9:M18" si="4">RANK(L9,L$8:L$18,0)</f>
        <v>2</v>
      </c>
      <c r="N9" s="65">
        <f>VLOOKUP($A9,'Return Data'!$B$7:$R$2292,17,0)</f>
        <v>9.9527999999999999</v>
      </c>
      <c r="O9" s="66">
        <f t="shared" ref="O9:O18" si="5">RANK(N9,N$8:N$18,0)</f>
        <v>5</v>
      </c>
      <c r="P9" s="65">
        <f>VLOOKUP($A9,'Return Data'!$B$7:$R$2292,14,0)</f>
        <v>13.471500000000001</v>
      </c>
      <c r="Q9" s="66">
        <f t="shared" ref="Q9:Q18" si="6">RANK(P9,P$8:P$18,0)</f>
        <v>3</v>
      </c>
      <c r="R9" s="65">
        <f>VLOOKUP($A9,'Return Data'!$B$7:$R$2292,16,0)</f>
        <v>6.6729000000000003</v>
      </c>
      <c r="S9" s="67">
        <f t="shared" ref="S9:S18" si="7">RANK(R9,R$8:R$18,0)</f>
        <v>9</v>
      </c>
    </row>
    <row r="10" spans="1:19" x14ac:dyDescent="0.3">
      <c r="A10" s="82" t="s">
        <v>881</v>
      </c>
      <c r="B10" s="64">
        <f>VLOOKUP($A10,'Return Data'!$B$7:$R$2292,3,0)</f>
        <v>44482</v>
      </c>
      <c r="C10" s="65">
        <f>VLOOKUP($A10,'Return Data'!$B$7:$R$2292,4,0)</f>
        <v>42.192799999999998</v>
      </c>
      <c r="D10" s="65">
        <f>VLOOKUP($A10,'Return Data'!$B$7:$R$2292,9,0)</f>
        <v>12.276999999999999</v>
      </c>
      <c r="E10" s="66">
        <f t="shared" si="0"/>
        <v>8</v>
      </c>
      <c r="F10" s="65">
        <f>VLOOKUP($A10,'Return Data'!$B$7:$R$2292,10,0)</f>
        <v>-4.1479999999999997</v>
      </c>
      <c r="G10" s="66">
        <f t="shared" si="1"/>
        <v>8</v>
      </c>
      <c r="H10" s="65">
        <f>VLOOKUP($A10,'Return Data'!$B$7:$R$2292,11,0)</f>
        <v>5.8768000000000002</v>
      </c>
      <c r="I10" s="66">
        <f t="shared" si="2"/>
        <v>5</v>
      </c>
      <c r="J10" s="65">
        <f>VLOOKUP($A10,'Return Data'!$B$7:$R$2292,12,0)</f>
        <v>-5.6698000000000004</v>
      </c>
      <c r="K10" s="66">
        <f t="shared" si="3"/>
        <v>7</v>
      </c>
      <c r="L10" s="65">
        <f>VLOOKUP($A10,'Return Data'!$B$7:$R$2292,13,0)</f>
        <v>-7.6616999999999997</v>
      </c>
      <c r="M10" s="66">
        <f t="shared" si="4"/>
        <v>8</v>
      </c>
      <c r="N10" s="65">
        <f>VLOOKUP($A10,'Return Data'!$B$7:$R$2292,17,0)</f>
        <v>9.8581000000000003</v>
      </c>
      <c r="O10" s="66">
        <f t="shared" si="5"/>
        <v>7</v>
      </c>
      <c r="P10" s="65">
        <f>VLOOKUP($A10,'Return Data'!$B$7:$R$2292,14,0)</f>
        <v>13.1419</v>
      </c>
      <c r="Q10" s="66">
        <f t="shared" si="6"/>
        <v>9</v>
      </c>
      <c r="R10" s="65">
        <f>VLOOKUP($A10,'Return Data'!$B$7:$R$2292,16,0)</f>
        <v>7.9191000000000003</v>
      </c>
      <c r="S10" s="67">
        <f t="shared" si="7"/>
        <v>7</v>
      </c>
    </row>
    <row r="11" spans="1:19" x14ac:dyDescent="0.3">
      <c r="A11" s="82" t="s">
        <v>883</v>
      </c>
      <c r="B11" s="64">
        <f>VLOOKUP($A11,'Return Data'!$B$7:$R$2292,3,0)</f>
        <v>44482</v>
      </c>
      <c r="C11" s="65">
        <f>VLOOKUP($A11,'Return Data'!$B$7:$R$2292,4,0)</f>
        <v>42.105499999999999</v>
      </c>
      <c r="D11" s="65">
        <f>VLOOKUP($A11,'Return Data'!$B$7:$R$2292,9,0)</f>
        <v>12.405900000000001</v>
      </c>
      <c r="E11" s="66">
        <f t="shared" si="0"/>
        <v>3</v>
      </c>
      <c r="F11" s="65">
        <f>VLOOKUP($A11,'Return Data'!$B$7:$R$2292,10,0)</f>
        <v>-4.0743999999999998</v>
      </c>
      <c r="G11" s="66">
        <f t="shared" si="1"/>
        <v>3</v>
      </c>
      <c r="H11" s="65">
        <f>VLOOKUP($A11,'Return Data'!$B$7:$R$2292,11,0)</f>
        <v>4.4671000000000003</v>
      </c>
      <c r="I11" s="66">
        <f t="shared" si="2"/>
        <v>10</v>
      </c>
      <c r="J11" s="65">
        <f>VLOOKUP($A11,'Return Data'!$B$7:$R$2292,12,0)</f>
        <v>-5.681</v>
      </c>
      <c r="K11" s="66">
        <f t="shared" si="3"/>
        <v>8</v>
      </c>
      <c r="L11" s="65">
        <f>VLOOKUP($A11,'Return Data'!$B$7:$R$2292,13,0)</f>
        <v>-7.6536999999999997</v>
      </c>
      <c r="M11" s="66">
        <f t="shared" si="4"/>
        <v>7</v>
      </c>
      <c r="N11" s="65">
        <f>VLOOKUP($A11,'Return Data'!$B$7:$R$2292,17,0)</f>
        <v>9.7082999999999995</v>
      </c>
      <c r="O11" s="66">
        <f t="shared" si="5"/>
        <v>10</v>
      </c>
      <c r="P11" s="65">
        <f>VLOOKUP($A11,'Return Data'!$B$7:$R$2292,14,0)</f>
        <v>13.167899999999999</v>
      </c>
      <c r="Q11" s="66">
        <f t="shared" si="6"/>
        <v>7</v>
      </c>
      <c r="R11" s="65">
        <f>VLOOKUP($A11,'Return Data'!$B$7:$R$2292,16,0)</f>
        <v>7.4390999999999998</v>
      </c>
      <c r="S11" s="67">
        <f t="shared" si="7"/>
        <v>8</v>
      </c>
    </row>
    <row r="12" spans="1:19" x14ac:dyDescent="0.3">
      <c r="A12" s="82" t="s">
        <v>885</v>
      </c>
      <c r="B12" s="64">
        <f>VLOOKUP($A12,'Return Data'!$B$7:$R$2292,3,0)</f>
        <v>44482</v>
      </c>
      <c r="C12" s="65">
        <f>VLOOKUP($A12,'Return Data'!$B$7:$R$2292,4,0)</f>
        <v>4373.7200999999995</v>
      </c>
      <c r="D12" s="65">
        <f>VLOOKUP($A12,'Return Data'!$B$7:$R$2292,9,0)</f>
        <v>12.7067</v>
      </c>
      <c r="E12" s="66">
        <f t="shared" si="0"/>
        <v>1</v>
      </c>
      <c r="F12" s="65">
        <f>VLOOKUP($A12,'Return Data'!$B$7:$R$2292,10,0)</f>
        <v>-3.9474</v>
      </c>
      <c r="G12" s="66">
        <f t="shared" si="1"/>
        <v>1</v>
      </c>
      <c r="H12" s="65">
        <f>VLOOKUP($A12,'Return Data'!$B$7:$R$2292,11,0)</f>
        <v>4.7769000000000004</v>
      </c>
      <c r="I12" s="66">
        <f t="shared" si="2"/>
        <v>8</v>
      </c>
      <c r="J12" s="65">
        <f>VLOOKUP($A12,'Return Data'!$B$7:$R$2292,12,0)</f>
        <v>-5.4465000000000003</v>
      </c>
      <c r="K12" s="66">
        <f t="shared" si="3"/>
        <v>1</v>
      </c>
      <c r="L12" s="65">
        <f>VLOOKUP($A12,'Return Data'!$B$7:$R$2292,13,0)</f>
        <v>-7.4743000000000004</v>
      </c>
      <c r="M12" s="66">
        <f t="shared" si="4"/>
        <v>1</v>
      </c>
      <c r="N12" s="65">
        <f>VLOOKUP($A12,'Return Data'!$B$7:$R$2292,17,0)</f>
        <v>9.9215</v>
      </c>
      <c r="O12" s="66">
        <f t="shared" si="5"/>
        <v>6</v>
      </c>
      <c r="P12" s="65">
        <f>VLOOKUP($A12,'Return Data'!$B$7:$R$2292,14,0)</f>
        <v>13.3605</v>
      </c>
      <c r="Q12" s="66">
        <f t="shared" si="6"/>
        <v>6</v>
      </c>
      <c r="R12" s="65">
        <f>VLOOKUP($A12,'Return Data'!$B$7:$R$2292,16,0)</f>
        <v>4.2172999999999998</v>
      </c>
      <c r="S12" s="67">
        <f t="shared" si="7"/>
        <v>11</v>
      </c>
    </row>
    <row r="13" spans="1:19" x14ac:dyDescent="0.3">
      <c r="A13" s="82" t="s">
        <v>887</v>
      </c>
      <c r="B13" s="64">
        <f>VLOOKUP($A13,'Return Data'!$B$7:$R$2292,3,0)</f>
        <v>44482</v>
      </c>
      <c r="C13" s="65">
        <f>VLOOKUP($A13,'Return Data'!$B$7:$R$2292,4,0)</f>
        <v>4273.7492000000002</v>
      </c>
      <c r="D13" s="65">
        <f>VLOOKUP($A13,'Return Data'!$B$7:$R$2292,9,0)</f>
        <v>12.356999999999999</v>
      </c>
      <c r="E13" s="66">
        <f t="shared" si="0"/>
        <v>5</v>
      </c>
      <c r="F13" s="65">
        <f>VLOOKUP($A13,'Return Data'!$B$7:$R$2292,10,0)</f>
        <v>-4.117</v>
      </c>
      <c r="G13" s="66">
        <f t="shared" si="1"/>
        <v>7</v>
      </c>
      <c r="H13" s="65">
        <f>VLOOKUP($A13,'Return Data'!$B$7:$R$2292,11,0)</f>
        <v>6.0236999999999998</v>
      </c>
      <c r="I13" s="66">
        <f t="shared" si="2"/>
        <v>2</v>
      </c>
      <c r="J13" s="65">
        <f>VLOOKUP($A13,'Return Data'!$B$7:$R$2292,12,0)</f>
        <v>-5.5681000000000003</v>
      </c>
      <c r="K13" s="66">
        <f t="shared" si="3"/>
        <v>4</v>
      </c>
      <c r="L13" s="65">
        <f>VLOOKUP($A13,'Return Data'!$B$7:$R$2292,13,0)</f>
        <v>-7.5669000000000004</v>
      </c>
      <c r="M13" s="66">
        <f t="shared" si="4"/>
        <v>3</v>
      </c>
      <c r="N13" s="65">
        <f>VLOOKUP($A13,'Return Data'!$B$7:$R$2292,17,0)</f>
        <v>10.1622</v>
      </c>
      <c r="O13" s="66">
        <f t="shared" si="5"/>
        <v>2</v>
      </c>
      <c r="P13" s="65">
        <f>VLOOKUP($A13,'Return Data'!$B$7:$R$2292,14,0)</f>
        <v>13.5266</v>
      </c>
      <c r="Q13" s="66">
        <f t="shared" si="6"/>
        <v>1</v>
      </c>
      <c r="R13" s="65">
        <f>VLOOKUP($A13,'Return Data'!$B$7:$R$2292,16,0)</f>
        <v>8.3658999999999999</v>
      </c>
      <c r="S13" s="67">
        <f t="shared" si="7"/>
        <v>6</v>
      </c>
    </row>
    <row r="14" spans="1:19" x14ac:dyDescent="0.3">
      <c r="A14" s="82" t="s">
        <v>889</v>
      </c>
      <c r="B14" s="64">
        <f>VLOOKUP($A14,'Return Data'!$B$7:$R$2292,3,0)</f>
        <v>44482</v>
      </c>
      <c r="C14" s="65">
        <f>VLOOKUP($A14,'Return Data'!$B$7:$R$2292,4,0)</f>
        <v>41.168100000000003</v>
      </c>
      <c r="D14" s="65">
        <f>VLOOKUP($A14,'Return Data'!$B$7:$R$2292,9,0)</f>
        <v>12.305199999999999</v>
      </c>
      <c r="E14" s="66">
        <f t="shared" si="0"/>
        <v>7</v>
      </c>
      <c r="F14" s="65">
        <f>VLOOKUP($A14,'Return Data'!$B$7:$R$2292,10,0)</f>
        <v>-4.1153000000000004</v>
      </c>
      <c r="G14" s="66">
        <f t="shared" si="1"/>
        <v>6</v>
      </c>
      <c r="H14" s="65">
        <f>VLOOKUP($A14,'Return Data'!$B$7:$R$2292,11,0)</f>
        <v>4.4870000000000001</v>
      </c>
      <c r="I14" s="66">
        <f t="shared" si="2"/>
        <v>9</v>
      </c>
      <c r="J14" s="65">
        <f>VLOOKUP($A14,'Return Data'!$B$7:$R$2292,12,0)</f>
        <v>-5.6235999999999997</v>
      </c>
      <c r="K14" s="66">
        <f t="shared" si="3"/>
        <v>6</v>
      </c>
      <c r="L14" s="65">
        <f>VLOOKUP($A14,'Return Data'!$B$7:$R$2292,13,0)</f>
        <v>-7.6204999999999998</v>
      </c>
      <c r="M14" s="66">
        <f t="shared" si="4"/>
        <v>6</v>
      </c>
      <c r="N14" s="65">
        <f>VLOOKUP($A14,'Return Data'!$B$7:$R$2292,17,0)</f>
        <v>10.024900000000001</v>
      </c>
      <c r="O14" s="66">
        <f t="shared" si="5"/>
        <v>4</v>
      </c>
      <c r="P14" s="65">
        <f>VLOOKUP($A14,'Return Data'!$B$7:$R$2292,14,0)</f>
        <v>13.391</v>
      </c>
      <c r="Q14" s="66">
        <f t="shared" si="6"/>
        <v>5</v>
      </c>
      <c r="R14" s="65">
        <f>VLOOKUP($A14,'Return Data'!$B$7:$R$2292,16,0)</f>
        <v>11.456899999999999</v>
      </c>
      <c r="S14" s="67">
        <f t="shared" si="7"/>
        <v>1</v>
      </c>
    </row>
    <row r="15" spans="1:19" x14ac:dyDescent="0.3">
      <c r="A15" s="82" t="s">
        <v>891</v>
      </c>
      <c r="B15" s="64">
        <f>VLOOKUP($A15,'Return Data'!$B$7:$R$2292,3,0)</f>
        <v>44482</v>
      </c>
      <c r="C15" s="65">
        <f>VLOOKUP($A15,'Return Data'!$B$7:$R$2292,4,0)</f>
        <v>41.093600000000002</v>
      </c>
      <c r="D15" s="65">
        <f>VLOOKUP($A15,'Return Data'!$B$7:$R$2292,9,0)</f>
        <v>9.7050999999999998</v>
      </c>
      <c r="E15" s="66">
        <f t="shared" si="0"/>
        <v>11</v>
      </c>
      <c r="F15" s="65">
        <f>VLOOKUP($A15,'Return Data'!$B$7:$R$2292,10,0)</f>
        <v>-4.9962</v>
      </c>
      <c r="G15" s="66">
        <f t="shared" si="1"/>
        <v>11</v>
      </c>
      <c r="H15" s="65">
        <f>VLOOKUP($A15,'Return Data'!$B$7:$R$2292,11,0)</f>
        <v>4.2229000000000001</v>
      </c>
      <c r="I15" s="66">
        <f t="shared" si="2"/>
        <v>11</v>
      </c>
      <c r="J15" s="65">
        <f>VLOOKUP($A15,'Return Data'!$B$7:$R$2292,12,0)</f>
        <v>-6.3734999999999999</v>
      </c>
      <c r="K15" s="66">
        <f t="shared" si="3"/>
        <v>11</v>
      </c>
      <c r="L15" s="65">
        <f>VLOOKUP($A15,'Return Data'!$B$7:$R$2292,13,0)</f>
        <v>-7.9168000000000003</v>
      </c>
      <c r="M15" s="66">
        <f t="shared" si="4"/>
        <v>10</v>
      </c>
      <c r="N15" s="65">
        <f>VLOOKUP($A15,'Return Data'!$B$7:$R$2292,17,0)</f>
        <v>9.7632999999999992</v>
      </c>
      <c r="O15" s="66">
        <f t="shared" si="5"/>
        <v>8</v>
      </c>
      <c r="P15" s="65">
        <f>VLOOKUP($A15,'Return Data'!$B$7:$R$2292,14,0)</f>
        <v>13.1648</v>
      </c>
      <c r="Q15" s="66">
        <f t="shared" si="6"/>
        <v>8</v>
      </c>
      <c r="R15" s="65">
        <f>VLOOKUP($A15,'Return Data'!$B$7:$R$2292,16,0)</f>
        <v>10.5771</v>
      </c>
      <c r="S15" s="67">
        <f t="shared" si="7"/>
        <v>3</v>
      </c>
    </row>
    <row r="16" spans="1:19" x14ac:dyDescent="0.3">
      <c r="A16" s="82" t="s">
        <v>893</v>
      </c>
      <c r="B16" s="64">
        <f>VLOOKUP($A16,'Return Data'!$B$7:$R$2292,3,0)</f>
        <v>44482</v>
      </c>
      <c r="C16" s="65">
        <f>VLOOKUP($A16,'Return Data'!$B$7:$R$2292,4,0)</f>
        <v>2043.7422999999999</v>
      </c>
      <c r="D16" s="65">
        <f>VLOOKUP($A16,'Return Data'!$B$7:$R$2292,9,0)</f>
        <v>12.1852</v>
      </c>
      <c r="E16" s="66">
        <f t="shared" si="0"/>
        <v>9</v>
      </c>
      <c r="F16" s="65">
        <f>VLOOKUP($A16,'Return Data'!$B$7:$R$2292,10,0)</f>
        <v>-4.3758999999999997</v>
      </c>
      <c r="G16" s="66">
        <f t="shared" si="1"/>
        <v>9</v>
      </c>
      <c r="H16" s="65">
        <f>VLOOKUP($A16,'Return Data'!$B$7:$R$2292,11,0)</f>
        <v>5.7469999999999999</v>
      </c>
      <c r="I16" s="66">
        <f t="shared" si="2"/>
        <v>6</v>
      </c>
      <c r="J16" s="65">
        <f>VLOOKUP($A16,'Return Data'!$B$7:$R$2292,12,0)</f>
        <v>-5.8414000000000001</v>
      </c>
      <c r="K16" s="66">
        <f t="shared" si="3"/>
        <v>9</v>
      </c>
      <c r="L16" s="65">
        <f>VLOOKUP($A16,'Return Data'!$B$7:$R$2292,13,0)</f>
        <v>-7.8444000000000003</v>
      </c>
      <c r="M16" s="66">
        <f t="shared" si="4"/>
        <v>9</v>
      </c>
      <c r="N16" s="65">
        <f>VLOOKUP($A16,'Return Data'!$B$7:$R$2292,17,0)</f>
        <v>9.7616999999999994</v>
      </c>
      <c r="O16" s="66">
        <f t="shared" si="5"/>
        <v>9</v>
      </c>
      <c r="P16" s="65">
        <f>VLOOKUP($A16,'Return Data'!$B$7:$R$2292,14,0)</f>
        <v>13.1417</v>
      </c>
      <c r="Q16" s="66">
        <f t="shared" si="6"/>
        <v>10</v>
      </c>
      <c r="R16" s="65">
        <f>VLOOKUP($A16,'Return Data'!$B$7:$R$2292,16,0)</f>
        <v>9.4905000000000008</v>
      </c>
      <c r="S16" s="67">
        <f t="shared" si="7"/>
        <v>4</v>
      </c>
    </row>
    <row r="17" spans="1:19" x14ac:dyDescent="0.3">
      <c r="A17" s="82" t="s">
        <v>896</v>
      </c>
      <c r="B17" s="64">
        <f>VLOOKUP($A17,'Return Data'!$B$7:$R$2292,3,0)</f>
        <v>44482</v>
      </c>
      <c r="C17" s="65">
        <f>VLOOKUP($A17,'Return Data'!$B$7:$R$2292,4,0)</f>
        <v>4225.2937000000002</v>
      </c>
      <c r="D17" s="65">
        <f>VLOOKUP($A17,'Return Data'!$B$7:$R$2292,9,0)</f>
        <v>12.364000000000001</v>
      </c>
      <c r="E17" s="66">
        <f t="shared" si="0"/>
        <v>4</v>
      </c>
      <c r="F17" s="65">
        <f>VLOOKUP($A17,'Return Data'!$B$7:$R$2292,10,0)</f>
        <v>-4.1109999999999998</v>
      </c>
      <c r="G17" s="66">
        <f t="shared" si="1"/>
        <v>5</v>
      </c>
      <c r="H17" s="65">
        <f>VLOOKUP($A17,'Return Data'!$B$7:$R$2292,11,0)</f>
        <v>5.9501999999999997</v>
      </c>
      <c r="I17" s="66">
        <f t="shared" si="2"/>
        <v>4</v>
      </c>
      <c r="J17" s="65">
        <f>VLOOKUP($A17,'Return Data'!$B$7:$R$2292,12,0)</f>
        <v>-5.6226000000000003</v>
      </c>
      <c r="K17" s="66">
        <f t="shared" si="3"/>
        <v>5</v>
      </c>
      <c r="L17" s="65">
        <f>VLOOKUP($A17,'Return Data'!$B$7:$R$2292,13,0)</f>
        <v>-7.6204000000000001</v>
      </c>
      <c r="M17" s="66">
        <f t="shared" si="4"/>
        <v>5</v>
      </c>
      <c r="N17" s="65">
        <f>VLOOKUP($A17,'Return Data'!$B$7:$R$2292,17,0)</f>
        <v>10.0715</v>
      </c>
      <c r="O17" s="66">
        <f t="shared" si="5"/>
        <v>3</v>
      </c>
      <c r="P17" s="65">
        <f>VLOOKUP($A17,'Return Data'!$B$7:$R$2292,14,0)</f>
        <v>13.404</v>
      </c>
      <c r="Q17" s="66">
        <f t="shared" si="6"/>
        <v>4</v>
      </c>
      <c r="R17" s="65">
        <f>VLOOKUP($A17,'Return Data'!$B$7:$R$2292,16,0)</f>
        <v>8.9189000000000007</v>
      </c>
      <c r="S17" s="67">
        <f t="shared" si="7"/>
        <v>5</v>
      </c>
    </row>
    <row r="18" spans="1:19" x14ac:dyDescent="0.3">
      <c r="A18" s="82" t="s">
        <v>897</v>
      </c>
      <c r="B18" s="64">
        <f>VLOOKUP($A18,'Return Data'!$B$7:$R$2292,3,0)</f>
        <v>44482</v>
      </c>
      <c r="C18" s="65">
        <f>VLOOKUP($A18,'Return Data'!$B$7:$R$2292,4,0)</f>
        <v>41.188699999999997</v>
      </c>
      <c r="D18" s="65">
        <f>VLOOKUP($A18,'Return Data'!$B$7:$R$2292,9,0)</f>
        <v>11.9886</v>
      </c>
      <c r="E18" s="66">
        <f t="shared" si="0"/>
        <v>10</v>
      </c>
      <c r="F18" s="65">
        <f>VLOOKUP($A18,'Return Data'!$B$7:$R$2292,10,0)</f>
        <v>-4.7743000000000002</v>
      </c>
      <c r="G18" s="66">
        <f t="shared" si="1"/>
        <v>10</v>
      </c>
      <c r="H18" s="65">
        <f>VLOOKUP($A18,'Return Data'!$B$7:$R$2292,11,0)</f>
        <v>5.4692999999999996</v>
      </c>
      <c r="I18" s="66">
        <f t="shared" si="2"/>
        <v>7</v>
      </c>
      <c r="J18" s="65">
        <f>VLOOKUP($A18,'Return Data'!$B$7:$R$2292,12,0)</f>
        <v>-6.2720000000000002</v>
      </c>
      <c r="K18" s="66">
        <f t="shared" si="3"/>
        <v>10</v>
      </c>
      <c r="L18" s="65">
        <f>VLOOKUP($A18,'Return Data'!$B$7:$R$2292,13,0)</f>
        <v>-8.2782999999999998</v>
      </c>
      <c r="M18" s="66">
        <f t="shared" si="4"/>
        <v>11</v>
      </c>
      <c r="N18" s="65">
        <f>VLOOKUP($A18,'Return Data'!$B$7:$R$2292,17,0)</f>
        <v>9.4705999999999992</v>
      </c>
      <c r="O18" s="66">
        <f t="shared" si="5"/>
        <v>11</v>
      </c>
      <c r="P18" s="65">
        <f>VLOOKUP($A18,'Return Data'!$B$7:$R$2292,14,0)</f>
        <v>13.0046</v>
      </c>
      <c r="Q18" s="66">
        <f t="shared" si="6"/>
        <v>11</v>
      </c>
      <c r="R18" s="65">
        <f>VLOOKUP($A18,'Return Data'!$B$7:$R$2292,16,0)</f>
        <v>10.670500000000001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12.093463636363635</v>
      </c>
      <c r="E20" s="88"/>
      <c r="F20" s="89">
        <f>AVERAGE(F8:F18)</f>
        <v>-4.2560636363636357</v>
      </c>
      <c r="G20" s="88"/>
      <c r="H20" s="89">
        <f>AVERAGE(H8:H18)</f>
        <v>5.3644818181818188</v>
      </c>
      <c r="I20" s="88"/>
      <c r="J20" s="89">
        <f>AVERAGE(J8:J18)</f>
        <v>-5.7445545454545455</v>
      </c>
      <c r="K20" s="88"/>
      <c r="L20" s="89">
        <f>AVERAGE(L8:L18)</f>
        <v>-7.7006818181818177</v>
      </c>
      <c r="M20" s="88"/>
      <c r="N20" s="89">
        <f>AVERAGE(N8:N18)</f>
        <v>9.903654545454545</v>
      </c>
      <c r="O20" s="88"/>
      <c r="P20" s="89">
        <f>AVERAGE(P8:P18)</f>
        <v>13.297245454545457</v>
      </c>
      <c r="Q20" s="88"/>
      <c r="R20" s="89">
        <f>AVERAGE(R8:R18)</f>
        <v>8.3917000000000019</v>
      </c>
      <c r="S20" s="90"/>
    </row>
    <row r="21" spans="1:19" x14ac:dyDescent="0.3">
      <c r="A21" s="87" t="s">
        <v>28</v>
      </c>
      <c r="B21" s="88"/>
      <c r="C21" s="88"/>
      <c r="D21" s="89">
        <f>MIN(D8:D18)</f>
        <v>9.7050999999999998</v>
      </c>
      <c r="E21" s="88"/>
      <c r="F21" s="89">
        <f>MIN(F8:F18)</f>
        <v>-4.9962</v>
      </c>
      <c r="G21" s="88"/>
      <c r="H21" s="89">
        <f>MIN(H8:H18)</f>
        <v>4.2229000000000001</v>
      </c>
      <c r="I21" s="88"/>
      <c r="J21" s="89">
        <f>MIN(J8:J18)</f>
        <v>-6.3734999999999999</v>
      </c>
      <c r="K21" s="88"/>
      <c r="L21" s="89">
        <f>MIN(L8:L18)</f>
        <v>-8.2782999999999998</v>
      </c>
      <c r="M21" s="88"/>
      <c r="N21" s="89">
        <f>MIN(N8:N18)</f>
        <v>9.4705999999999992</v>
      </c>
      <c r="O21" s="88"/>
      <c r="P21" s="89">
        <f>MIN(P8:P18)</f>
        <v>13.0046</v>
      </c>
      <c r="Q21" s="88"/>
      <c r="R21" s="89">
        <f>MIN(R8:R18)</f>
        <v>4.2172999999999998</v>
      </c>
      <c r="S21" s="90"/>
    </row>
    <row r="22" spans="1:19" ht="15" thickBot="1" x14ac:dyDescent="0.35">
      <c r="A22" s="91" t="s">
        <v>29</v>
      </c>
      <c r="B22" s="92"/>
      <c r="C22" s="92"/>
      <c r="D22" s="93">
        <f>MAX(D8:D18)</f>
        <v>12.7067</v>
      </c>
      <c r="E22" s="92"/>
      <c r="F22" s="93">
        <f>MAX(F8:F18)</f>
        <v>-3.9474</v>
      </c>
      <c r="G22" s="92"/>
      <c r="H22" s="93">
        <f>MAX(H8:H18)</f>
        <v>6.0338000000000003</v>
      </c>
      <c r="I22" s="92"/>
      <c r="J22" s="93">
        <f>MAX(J8:J18)</f>
        <v>-5.4465000000000003</v>
      </c>
      <c r="K22" s="92"/>
      <c r="L22" s="93">
        <f>MAX(L8:L18)</f>
        <v>-7.4743000000000004</v>
      </c>
      <c r="M22" s="92"/>
      <c r="N22" s="93">
        <f>MAX(N8:N18)</f>
        <v>10.2453</v>
      </c>
      <c r="O22" s="92"/>
      <c r="P22" s="93">
        <f>MAX(P8:P18)</f>
        <v>13.5266</v>
      </c>
      <c r="Q22" s="92"/>
      <c r="R22" s="93">
        <f>MAX(R8:R18)</f>
        <v>11.456899999999999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Data'!$B$7:$R$2292,3,0)</f>
        <v>44482</v>
      </c>
      <c r="C8" s="65">
        <f>VLOOKUP($A8,'Return Data'!$B$7:$R$2292,4,0)</f>
        <v>14.5159</v>
      </c>
      <c r="D8" s="65">
        <f>VLOOKUP($A8,'Return Data'!$B$7:$R$2292,9,0)</f>
        <v>2.7385999999999999</v>
      </c>
      <c r="E8" s="66">
        <f>RANK(D8,D$8:D$18,0)</f>
        <v>10</v>
      </c>
      <c r="F8" s="65">
        <f>VLOOKUP($A8,'Return Data'!$B$7:$R$2292,10,0)</f>
        <v>-5.8434999999999997</v>
      </c>
      <c r="G8" s="66">
        <f>RANK(F8,F$8:F$18,0)</f>
        <v>7</v>
      </c>
      <c r="H8" s="65">
        <f>VLOOKUP($A8,'Return Data'!$B$7:$R$2292,11,0)</f>
        <v>2.5198</v>
      </c>
      <c r="I8" s="66">
        <f>RANK(H8,H$8:H$18,0)</f>
        <v>4</v>
      </c>
      <c r="J8" s="65">
        <f>VLOOKUP($A8,'Return Data'!$B$7:$R$2292,12,0)</f>
        <v>-6.9447000000000001</v>
      </c>
      <c r="K8" s="66">
        <f>RANK(J8,J$8:J$18,0)</f>
        <v>7</v>
      </c>
      <c r="L8" s="65">
        <f>VLOOKUP($A8,'Return Data'!$B$7:$R$2292,13,0)</f>
        <v>-8.1766000000000005</v>
      </c>
      <c r="M8" s="66">
        <f>RANK(L8,L$8:L$18,0)</f>
        <v>5</v>
      </c>
      <c r="N8" s="65">
        <f>VLOOKUP($A8,'Return Data'!$B$7:$R$2292,17,0)</f>
        <v>9.5076000000000001</v>
      </c>
      <c r="O8" s="66">
        <f>RANK(N8,N$8:N$18,0)</f>
        <v>9</v>
      </c>
      <c r="P8" s="65">
        <f>VLOOKUP($A8,'Return Data'!$B$7:$R$2292,14,0)</f>
        <v>12.776199999999999</v>
      </c>
      <c r="Q8" s="66">
        <f>RANK(P8,P$8:P$18,0)</f>
        <v>9</v>
      </c>
      <c r="R8" s="65">
        <f>VLOOKUP($A8,'Return Data'!$B$7:$R$2292,16,0)</f>
        <v>3.9697</v>
      </c>
      <c r="S8" s="67">
        <f>RANK(R8,R$8:R$18,0)</f>
        <v>6</v>
      </c>
    </row>
    <row r="9" spans="1:19" x14ac:dyDescent="0.3">
      <c r="A9" s="82" t="s">
        <v>879</v>
      </c>
      <c r="B9" s="64">
        <f>VLOOKUP($A9,'Return Data'!$B$7:$R$2292,3,0)</f>
        <v>44482</v>
      </c>
      <c r="C9" s="65">
        <f>VLOOKUP($A9,'Return Data'!$B$7:$R$2292,4,0)</f>
        <v>14.510300000000001</v>
      </c>
      <c r="D9" s="65">
        <f>VLOOKUP($A9,'Return Data'!$B$7:$R$2292,9,0)</f>
        <v>4.0296000000000003</v>
      </c>
      <c r="E9" s="66">
        <f t="shared" ref="E9:E18" si="0">RANK(D9,D$8:D$18,0)</f>
        <v>9</v>
      </c>
      <c r="F9" s="65">
        <f>VLOOKUP($A9,'Return Data'!$B$7:$R$2292,10,0)</f>
        <v>-5.1730999999999998</v>
      </c>
      <c r="G9" s="66">
        <f t="shared" ref="G9:G18" si="1">RANK(F9,F$8:F$18,0)</f>
        <v>3</v>
      </c>
      <c r="H9" s="65">
        <f>VLOOKUP($A9,'Return Data'!$B$7:$R$2292,11,0)</f>
        <v>1.8829</v>
      </c>
      <c r="I9" s="66">
        <f t="shared" ref="I9:I18" si="2">RANK(H9,H$8:H$18,0)</f>
        <v>7</v>
      </c>
      <c r="J9" s="65">
        <f>VLOOKUP($A9,'Return Data'!$B$7:$R$2292,12,0)</f>
        <v>-6.3623000000000003</v>
      </c>
      <c r="K9" s="66">
        <f t="shared" ref="K9:K18" si="3">RANK(J9,J$8:J$18,0)</f>
        <v>2</v>
      </c>
      <c r="L9" s="65">
        <f>VLOOKUP($A9,'Return Data'!$B$7:$R$2292,13,0)</f>
        <v>-7.5052000000000003</v>
      </c>
      <c r="M9" s="66">
        <f t="shared" ref="M9:M18" si="4">RANK(L9,L$8:L$18,0)</f>
        <v>1</v>
      </c>
      <c r="N9" s="65">
        <f>VLOOKUP($A9,'Return Data'!$B$7:$R$2292,17,0)</f>
        <v>10.3287</v>
      </c>
      <c r="O9" s="66">
        <f t="shared" ref="O9:O18" si="5">RANK(N9,N$8:N$18,0)</f>
        <v>2</v>
      </c>
      <c r="P9" s="65">
        <f>VLOOKUP($A9,'Return Data'!$B$7:$R$2292,14,0)</f>
        <v>13.3109</v>
      </c>
      <c r="Q9" s="66">
        <f t="shared" ref="Q9:Q18" si="6">RANK(P9,P$8:P$18,0)</f>
        <v>3</v>
      </c>
      <c r="R9" s="65">
        <f>VLOOKUP($A9,'Return Data'!$B$7:$R$2292,16,0)</f>
        <v>3.7970999999999999</v>
      </c>
      <c r="S9" s="67">
        <f t="shared" ref="S9:S18" si="7">RANK(R9,R$8:R$18,0)</f>
        <v>8</v>
      </c>
    </row>
    <row r="10" spans="1:19" x14ac:dyDescent="0.3">
      <c r="A10" s="82" t="s">
        <v>880</v>
      </c>
      <c r="B10" s="64">
        <f>VLOOKUP($A10,'Return Data'!$B$7:$R$2292,3,0)</f>
        <v>44481</v>
      </c>
      <c r="C10" s="65">
        <f>VLOOKUP($A10,'Return Data'!$B$7:$R$2292,4,0)</f>
        <v>17.173400000000001</v>
      </c>
      <c r="D10" s="65">
        <f>VLOOKUP($A10,'Return Data'!$B$7:$R$2292,9,0)</f>
        <v>11.5579</v>
      </c>
      <c r="E10" s="66">
        <f t="shared" si="0"/>
        <v>1</v>
      </c>
      <c r="F10" s="65">
        <f>VLOOKUP($A10,'Return Data'!$B$7:$R$2292,10,0)</f>
        <v>-18.4755</v>
      </c>
      <c r="G10" s="66">
        <f t="shared" si="1"/>
        <v>11</v>
      </c>
      <c r="H10" s="65">
        <f>VLOOKUP($A10,'Return Data'!$B$7:$R$2292,11,0)</f>
        <v>-14.5822</v>
      </c>
      <c r="I10" s="66">
        <f t="shared" si="2"/>
        <v>11</v>
      </c>
      <c r="J10" s="65">
        <f>VLOOKUP($A10,'Return Data'!$B$7:$R$2292,12,0)</f>
        <v>-13.0947</v>
      </c>
      <c r="K10" s="66">
        <f t="shared" si="3"/>
        <v>11</v>
      </c>
      <c r="L10" s="65">
        <f>VLOOKUP($A10,'Return Data'!$B$7:$R$2292,13,0)</f>
        <v>-18.807600000000001</v>
      </c>
      <c r="M10" s="66">
        <f t="shared" si="4"/>
        <v>11</v>
      </c>
      <c r="N10" s="65">
        <f>VLOOKUP($A10,'Return Data'!$B$7:$R$2292,17,0)</f>
        <v>11.239000000000001</v>
      </c>
      <c r="O10" s="66">
        <f t="shared" si="5"/>
        <v>1</v>
      </c>
      <c r="P10" s="65">
        <f>VLOOKUP($A10,'Return Data'!$B$7:$R$2292,14,0)</f>
        <v>15.9207</v>
      </c>
      <c r="Q10" s="66">
        <f t="shared" si="6"/>
        <v>1</v>
      </c>
      <c r="R10" s="65">
        <f>VLOOKUP($A10,'Return Data'!$B$7:$R$2292,16,0)</f>
        <v>3.9133</v>
      </c>
      <c r="S10" s="67">
        <f t="shared" si="7"/>
        <v>7</v>
      </c>
    </row>
    <row r="11" spans="1:19" x14ac:dyDescent="0.3">
      <c r="A11" s="82" t="s">
        <v>882</v>
      </c>
      <c r="B11" s="64">
        <f>VLOOKUP($A11,'Return Data'!$B$7:$R$2292,3,0)</f>
        <v>44482</v>
      </c>
      <c r="C11" s="65">
        <f>VLOOKUP($A11,'Return Data'!$B$7:$R$2292,4,0)</f>
        <v>14.9117</v>
      </c>
      <c r="D11" s="65">
        <f>VLOOKUP($A11,'Return Data'!$B$7:$R$2292,9,0)</f>
        <v>5.3430999999999997</v>
      </c>
      <c r="E11" s="66">
        <f t="shared" si="0"/>
        <v>6</v>
      </c>
      <c r="F11" s="65">
        <f>VLOOKUP($A11,'Return Data'!$B$7:$R$2292,10,0)</f>
        <v>-6.2095000000000002</v>
      </c>
      <c r="G11" s="66">
        <f t="shared" si="1"/>
        <v>9</v>
      </c>
      <c r="H11" s="65">
        <f>VLOOKUP($A11,'Return Data'!$B$7:$R$2292,11,0)</f>
        <v>1.6752</v>
      </c>
      <c r="I11" s="66">
        <f t="shared" si="2"/>
        <v>8</v>
      </c>
      <c r="J11" s="65">
        <f>VLOOKUP($A11,'Return Data'!$B$7:$R$2292,12,0)</f>
        <v>-7.0872999999999999</v>
      </c>
      <c r="K11" s="66">
        <f t="shared" si="3"/>
        <v>10</v>
      </c>
      <c r="L11" s="65">
        <f>VLOOKUP($A11,'Return Data'!$B$7:$R$2292,13,0)</f>
        <v>-8.7657000000000007</v>
      </c>
      <c r="M11" s="66">
        <f t="shared" si="4"/>
        <v>9</v>
      </c>
      <c r="N11" s="65">
        <f>VLOOKUP($A11,'Return Data'!$B$7:$R$2292,17,0)</f>
        <v>9.9344999999999999</v>
      </c>
      <c r="O11" s="66">
        <f t="shared" si="5"/>
        <v>4</v>
      </c>
      <c r="P11" s="65">
        <f>VLOOKUP($A11,'Return Data'!$B$7:$R$2292,14,0)</f>
        <v>12.786899999999999</v>
      </c>
      <c r="Q11" s="66">
        <f t="shared" si="6"/>
        <v>8</v>
      </c>
      <c r="R11" s="65">
        <f>VLOOKUP($A11,'Return Data'!$B$7:$R$2292,16,0)</f>
        <v>4.0948000000000002</v>
      </c>
      <c r="S11" s="67">
        <f t="shared" si="7"/>
        <v>5</v>
      </c>
    </row>
    <row r="12" spans="1:19" x14ac:dyDescent="0.3">
      <c r="A12" s="82" t="s">
        <v>884</v>
      </c>
      <c r="B12" s="64">
        <f>VLOOKUP($A12,'Return Data'!$B$7:$R$2292,3,0)</f>
        <v>44482</v>
      </c>
      <c r="C12" s="65">
        <f>VLOOKUP($A12,'Return Data'!$B$7:$R$2292,4,0)</f>
        <v>15.4755</v>
      </c>
      <c r="D12" s="65">
        <f>VLOOKUP($A12,'Return Data'!$B$7:$R$2292,9,0)</f>
        <v>8.6621000000000006</v>
      </c>
      <c r="E12" s="66">
        <f t="shared" si="0"/>
        <v>2</v>
      </c>
      <c r="F12" s="65">
        <f>VLOOKUP($A12,'Return Data'!$B$7:$R$2292,10,0)</f>
        <v>-2.8330000000000002</v>
      </c>
      <c r="G12" s="66">
        <f t="shared" si="1"/>
        <v>1</v>
      </c>
      <c r="H12" s="65">
        <f>VLOOKUP($A12,'Return Data'!$B$7:$R$2292,11,0)</f>
        <v>2.8515000000000001</v>
      </c>
      <c r="I12" s="66">
        <f t="shared" si="2"/>
        <v>2</v>
      </c>
      <c r="J12" s="65">
        <f>VLOOKUP($A12,'Return Data'!$B$7:$R$2292,12,0)</f>
        <v>-6.6825999999999999</v>
      </c>
      <c r="K12" s="66">
        <f t="shared" si="3"/>
        <v>4</v>
      </c>
      <c r="L12" s="65">
        <f>VLOOKUP($A12,'Return Data'!$B$7:$R$2292,13,0)</f>
        <v>-8.1</v>
      </c>
      <c r="M12" s="66">
        <f t="shared" si="4"/>
        <v>3</v>
      </c>
      <c r="N12" s="65">
        <f>VLOOKUP($A12,'Return Data'!$B$7:$R$2292,17,0)</f>
        <v>9.9852000000000007</v>
      </c>
      <c r="O12" s="66">
        <f t="shared" si="5"/>
        <v>3</v>
      </c>
      <c r="P12" s="65">
        <f>VLOOKUP($A12,'Return Data'!$B$7:$R$2292,14,0)</f>
        <v>12.8102</v>
      </c>
      <c r="Q12" s="66">
        <f t="shared" si="6"/>
        <v>7</v>
      </c>
      <c r="R12" s="65">
        <f>VLOOKUP($A12,'Return Data'!$B$7:$R$2292,16,0)</f>
        <v>4.4572000000000003</v>
      </c>
      <c r="S12" s="67">
        <f t="shared" si="7"/>
        <v>4</v>
      </c>
    </row>
    <row r="13" spans="1:19" x14ac:dyDescent="0.3">
      <c r="A13" s="82" t="s">
        <v>886</v>
      </c>
      <c r="B13" s="64">
        <f>VLOOKUP($A13,'Return Data'!$B$7:$R$2292,3,0)</f>
        <v>44482</v>
      </c>
      <c r="C13" s="65">
        <f>VLOOKUP($A13,'Return Data'!$B$7:$R$2292,4,0)</f>
        <v>12.899699999999999</v>
      </c>
      <c r="D13" s="65">
        <f>VLOOKUP($A13,'Return Data'!$B$7:$R$2292,9,0)</f>
        <v>-2.2406000000000001</v>
      </c>
      <c r="E13" s="66">
        <f t="shared" si="0"/>
        <v>11</v>
      </c>
      <c r="F13" s="65">
        <f>VLOOKUP($A13,'Return Data'!$B$7:$R$2292,10,0)</f>
        <v>-5.5435999999999996</v>
      </c>
      <c r="G13" s="66">
        <f t="shared" si="1"/>
        <v>5</v>
      </c>
      <c r="H13" s="65">
        <f>VLOOKUP($A13,'Return Data'!$B$7:$R$2292,11,0)</f>
        <v>4.1029</v>
      </c>
      <c r="I13" s="66">
        <f t="shared" si="2"/>
        <v>1</v>
      </c>
      <c r="J13" s="65">
        <f>VLOOKUP($A13,'Return Data'!$B$7:$R$2292,12,0)</f>
        <v>-6.9880000000000004</v>
      </c>
      <c r="K13" s="66">
        <f t="shared" si="3"/>
        <v>8</v>
      </c>
      <c r="L13" s="65">
        <f>VLOOKUP($A13,'Return Data'!$B$7:$R$2292,13,0)</f>
        <v>-7.9034000000000004</v>
      </c>
      <c r="M13" s="66">
        <f t="shared" si="4"/>
        <v>2</v>
      </c>
      <c r="N13" s="65">
        <f>VLOOKUP($A13,'Return Data'!$B$7:$R$2292,17,0)</f>
        <v>8.9417000000000009</v>
      </c>
      <c r="O13" s="66">
        <f t="shared" si="5"/>
        <v>11</v>
      </c>
      <c r="P13" s="65">
        <f>VLOOKUP($A13,'Return Data'!$B$7:$R$2292,14,0)</f>
        <v>12.190899999999999</v>
      </c>
      <c r="Q13" s="66">
        <f t="shared" si="6"/>
        <v>11</v>
      </c>
      <c r="R13" s="65">
        <f>VLOOKUP($A13,'Return Data'!$B$7:$R$2292,16,0)</f>
        <v>2.8155999999999999</v>
      </c>
      <c r="S13" s="67">
        <f t="shared" si="7"/>
        <v>11</v>
      </c>
    </row>
    <row r="14" spans="1:19" x14ac:dyDescent="0.3">
      <c r="A14" s="82" t="s">
        <v>888</v>
      </c>
      <c r="B14" s="64">
        <f>VLOOKUP($A14,'Return Data'!$B$7:$R$2292,3,0)</f>
        <v>44482</v>
      </c>
      <c r="C14" s="65">
        <f>VLOOKUP($A14,'Return Data'!$B$7:$R$2292,4,0)</f>
        <v>14.1691</v>
      </c>
      <c r="D14" s="65">
        <f>VLOOKUP($A14,'Return Data'!$B$7:$R$2292,9,0)</f>
        <v>8.0297000000000001</v>
      </c>
      <c r="E14" s="66">
        <f t="shared" si="0"/>
        <v>3</v>
      </c>
      <c r="F14" s="65">
        <f>VLOOKUP($A14,'Return Data'!$B$7:$R$2292,10,0)</f>
        <v>-3.6757</v>
      </c>
      <c r="G14" s="66">
        <f t="shared" si="1"/>
        <v>2</v>
      </c>
      <c r="H14" s="65">
        <f>VLOOKUP($A14,'Return Data'!$B$7:$R$2292,11,0)</f>
        <v>0.18459999999999999</v>
      </c>
      <c r="I14" s="66">
        <f t="shared" si="2"/>
        <v>10</v>
      </c>
      <c r="J14" s="65">
        <f>VLOOKUP($A14,'Return Data'!$B$7:$R$2292,12,0)</f>
        <v>-6.4866999999999999</v>
      </c>
      <c r="K14" s="66">
        <f t="shared" si="3"/>
        <v>3</v>
      </c>
      <c r="L14" s="65">
        <f>VLOOKUP($A14,'Return Data'!$B$7:$R$2292,13,0)</f>
        <v>-8.3084000000000007</v>
      </c>
      <c r="M14" s="66">
        <f t="shared" si="4"/>
        <v>6</v>
      </c>
      <c r="N14" s="65">
        <f>VLOOKUP($A14,'Return Data'!$B$7:$R$2292,17,0)</f>
        <v>9.4749999999999996</v>
      </c>
      <c r="O14" s="66">
        <f t="shared" si="5"/>
        <v>10</v>
      </c>
      <c r="P14" s="65">
        <f>VLOOKUP($A14,'Return Data'!$B$7:$R$2292,14,0)</f>
        <v>12.7537</v>
      </c>
      <c r="Q14" s="66">
        <f t="shared" si="6"/>
        <v>10</v>
      </c>
      <c r="R14" s="65">
        <f>VLOOKUP($A14,'Return Data'!$B$7:$R$2292,16,0)</f>
        <v>3.5962999999999998</v>
      </c>
      <c r="S14" s="67">
        <f t="shared" si="7"/>
        <v>10</v>
      </c>
    </row>
    <row r="15" spans="1:19" x14ac:dyDescent="0.3">
      <c r="A15" s="82" t="s">
        <v>890</v>
      </c>
      <c r="B15" s="64">
        <f>VLOOKUP($A15,'Return Data'!$B$7:$R$2292,3,0)</f>
        <v>44482</v>
      </c>
      <c r="C15" s="65">
        <f>VLOOKUP($A15,'Return Data'!$B$7:$R$2292,4,0)</f>
        <v>19.416799999999999</v>
      </c>
      <c r="D15" s="65">
        <f>VLOOKUP($A15,'Return Data'!$B$7:$R$2292,9,0)</f>
        <v>4.5410000000000004</v>
      </c>
      <c r="E15" s="66">
        <f t="shared" si="0"/>
        <v>8</v>
      </c>
      <c r="F15" s="65">
        <f>VLOOKUP($A15,'Return Data'!$B$7:$R$2292,10,0)</f>
        <v>-5.3040000000000003</v>
      </c>
      <c r="G15" s="66">
        <f t="shared" si="1"/>
        <v>4</v>
      </c>
      <c r="H15" s="65">
        <f>VLOOKUP($A15,'Return Data'!$B$7:$R$2292,11,0)</f>
        <v>2.6776</v>
      </c>
      <c r="I15" s="66">
        <f t="shared" si="2"/>
        <v>3</v>
      </c>
      <c r="J15" s="65">
        <f>VLOOKUP($A15,'Return Data'!$B$7:$R$2292,12,0)</f>
        <v>-6.2794999999999996</v>
      </c>
      <c r="K15" s="66">
        <f t="shared" si="3"/>
        <v>1</v>
      </c>
      <c r="L15" s="65">
        <f>VLOOKUP($A15,'Return Data'!$B$7:$R$2292,13,0)</f>
        <v>-8.1030999999999995</v>
      </c>
      <c r="M15" s="66">
        <f t="shared" si="4"/>
        <v>4</v>
      </c>
      <c r="N15" s="65">
        <f>VLOOKUP($A15,'Return Data'!$B$7:$R$2292,17,0)</f>
        <v>9.6882999999999999</v>
      </c>
      <c r="O15" s="66">
        <f t="shared" si="5"/>
        <v>8</v>
      </c>
      <c r="P15" s="65">
        <f>VLOOKUP($A15,'Return Data'!$B$7:$R$2292,14,0)</f>
        <v>13.6473</v>
      </c>
      <c r="Q15" s="66">
        <f t="shared" si="6"/>
        <v>2</v>
      </c>
      <c r="R15" s="65">
        <f>VLOOKUP($A15,'Return Data'!$B$7:$R$2292,16,0)</f>
        <v>6.4842000000000004</v>
      </c>
      <c r="S15" s="67">
        <f t="shared" si="7"/>
        <v>1</v>
      </c>
    </row>
    <row r="16" spans="1:19" x14ac:dyDescent="0.3">
      <c r="A16" s="82" t="s">
        <v>892</v>
      </c>
      <c r="B16" s="64">
        <f>VLOOKUP($A16,'Return Data'!$B$7:$R$2292,3,0)</f>
        <v>44482</v>
      </c>
      <c r="C16" s="65">
        <f>VLOOKUP($A16,'Return Data'!$B$7:$R$2292,4,0)</f>
        <v>19.157800000000002</v>
      </c>
      <c r="D16" s="65">
        <f>VLOOKUP($A16,'Return Data'!$B$7:$R$2292,9,0)</f>
        <v>5.5568</v>
      </c>
      <c r="E16" s="66">
        <f t="shared" si="0"/>
        <v>5</v>
      </c>
      <c r="F16" s="65">
        <f>VLOOKUP($A16,'Return Data'!$B$7:$R$2292,10,0)</f>
        <v>-6.1148999999999996</v>
      </c>
      <c r="G16" s="66">
        <f t="shared" si="1"/>
        <v>8</v>
      </c>
      <c r="H16" s="65">
        <f>VLOOKUP($A16,'Return Data'!$B$7:$R$2292,11,0)</f>
        <v>1.629</v>
      </c>
      <c r="I16" s="66">
        <f t="shared" si="2"/>
        <v>9</v>
      </c>
      <c r="J16" s="65">
        <f>VLOOKUP($A16,'Return Data'!$B$7:$R$2292,12,0)</f>
        <v>-7.0328999999999997</v>
      </c>
      <c r="K16" s="66">
        <f t="shared" si="3"/>
        <v>9</v>
      </c>
      <c r="L16" s="65">
        <f>VLOOKUP($A16,'Return Data'!$B$7:$R$2292,13,0)</f>
        <v>-8.8267000000000007</v>
      </c>
      <c r="M16" s="66">
        <f t="shared" si="4"/>
        <v>10</v>
      </c>
      <c r="N16" s="65">
        <f>VLOOKUP($A16,'Return Data'!$B$7:$R$2292,17,0)</f>
        <v>9.8613999999999997</v>
      </c>
      <c r="O16" s="66">
        <f t="shared" si="5"/>
        <v>5</v>
      </c>
      <c r="P16" s="65">
        <f>VLOOKUP($A16,'Return Data'!$B$7:$R$2292,14,0)</f>
        <v>12.8599</v>
      </c>
      <c r="Q16" s="66">
        <f t="shared" si="6"/>
        <v>6</v>
      </c>
      <c r="R16" s="65">
        <f>VLOOKUP($A16,'Return Data'!$B$7:$R$2292,16,0)</f>
        <v>6.3185000000000002</v>
      </c>
      <c r="S16" s="67">
        <f t="shared" si="7"/>
        <v>2</v>
      </c>
    </row>
    <row r="17" spans="1:19" x14ac:dyDescent="0.3">
      <c r="A17" s="82" t="s">
        <v>894</v>
      </c>
      <c r="B17" s="64">
        <f>VLOOKUP($A17,'Return Data'!$B$7:$R$2292,3,0)</f>
        <v>44482</v>
      </c>
      <c r="C17" s="65">
        <f>VLOOKUP($A17,'Return Data'!$B$7:$R$2292,4,0)</f>
        <v>18.880800000000001</v>
      </c>
      <c r="D17" s="65">
        <f>VLOOKUP($A17,'Return Data'!$B$7:$R$2292,9,0)</f>
        <v>5.8924000000000003</v>
      </c>
      <c r="E17" s="66">
        <f t="shared" si="0"/>
        <v>4</v>
      </c>
      <c r="F17" s="65">
        <f>VLOOKUP($A17,'Return Data'!$B$7:$R$2292,10,0)</f>
        <v>-5.6506999999999996</v>
      </c>
      <c r="G17" s="66">
        <f t="shared" si="1"/>
        <v>6</v>
      </c>
      <c r="H17" s="65">
        <f>VLOOKUP($A17,'Return Data'!$B$7:$R$2292,11,0)</f>
        <v>2.1320999999999999</v>
      </c>
      <c r="I17" s="66">
        <f t="shared" si="2"/>
        <v>5</v>
      </c>
      <c r="J17" s="65">
        <f>VLOOKUP($A17,'Return Data'!$B$7:$R$2292,12,0)</f>
        <v>-6.7767999999999997</v>
      </c>
      <c r="K17" s="66">
        <f t="shared" si="3"/>
        <v>5</v>
      </c>
      <c r="L17" s="65">
        <f>VLOOKUP($A17,'Return Data'!$B$7:$R$2292,13,0)</f>
        <v>-8.6118000000000006</v>
      </c>
      <c r="M17" s="66">
        <f t="shared" si="4"/>
        <v>8</v>
      </c>
      <c r="N17" s="65">
        <f>VLOOKUP($A17,'Return Data'!$B$7:$R$2292,17,0)</f>
        <v>9.8589000000000002</v>
      </c>
      <c r="O17" s="66">
        <f t="shared" si="5"/>
        <v>6</v>
      </c>
      <c r="P17" s="65">
        <f>VLOOKUP($A17,'Return Data'!$B$7:$R$2292,14,0)</f>
        <v>13.229699999999999</v>
      </c>
      <c r="Q17" s="66">
        <f t="shared" si="6"/>
        <v>4</v>
      </c>
      <c r="R17" s="65">
        <f>VLOOKUP($A17,'Return Data'!$B$7:$R$2292,16,0)</f>
        <v>6.2949000000000002</v>
      </c>
      <c r="S17" s="67">
        <f t="shared" si="7"/>
        <v>3</v>
      </c>
    </row>
    <row r="18" spans="1:19" x14ac:dyDescent="0.3">
      <c r="A18" s="82" t="s">
        <v>895</v>
      </c>
      <c r="B18" s="64">
        <f>VLOOKUP($A18,'Return Data'!$B$7:$R$2292,3,0)</f>
        <v>44482</v>
      </c>
      <c r="C18" s="65">
        <f>VLOOKUP($A18,'Return Data'!$B$7:$R$2292,4,0)</f>
        <v>14.517200000000001</v>
      </c>
      <c r="D18" s="65">
        <f>VLOOKUP($A18,'Return Data'!$B$7:$R$2292,9,0)</f>
        <v>4.6353999999999997</v>
      </c>
      <c r="E18" s="66">
        <f t="shared" si="0"/>
        <v>7</v>
      </c>
      <c r="F18" s="65">
        <f>VLOOKUP($A18,'Return Data'!$B$7:$R$2292,10,0)</f>
        <v>-6.4099000000000004</v>
      </c>
      <c r="G18" s="66">
        <f t="shared" si="1"/>
        <v>10</v>
      </c>
      <c r="H18" s="65">
        <f>VLOOKUP($A18,'Return Data'!$B$7:$R$2292,11,0)</f>
        <v>2.1269</v>
      </c>
      <c r="I18" s="66">
        <f t="shared" si="2"/>
        <v>6</v>
      </c>
      <c r="J18" s="65">
        <f>VLOOKUP($A18,'Return Data'!$B$7:$R$2292,12,0)</f>
        <v>-6.8455000000000004</v>
      </c>
      <c r="K18" s="66">
        <f t="shared" si="3"/>
        <v>6</v>
      </c>
      <c r="L18" s="65">
        <f>VLOOKUP($A18,'Return Data'!$B$7:$R$2292,13,0)</f>
        <v>-8.5991</v>
      </c>
      <c r="M18" s="66">
        <f t="shared" si="4"/>
        <v>7</v>
      </c>
      <c r="N18" s="65">
        <f>VLOOKUP($A18,'Return Data'!$B$7:$R$2292,17,0)</f>
        <v>9.7704000000000004</v>
      </c>
      <c r="O18" s="66">
        <f t="shared" si="5"/>
        <v>7</v>
      </c>
      <c r="P18" s="65">
        <f>VLOOKUP($A18,'Return Data'!$B$7:$R$2292,14,0)</f>
        <v>13.045</v>
      </c>
      <c r="Q18" s="66">
        <f t="shared" si="6"/>
        <v>5</v>
      </c>
      <c r="R18" s="65">
        <f>VLOOKUP($A18,'Return Data'!$B$7:$R$2292,16,0)</f>
        <v>3.7621000000000002</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5.3405454545454552</v>
      </c>
      <c r="E20" s="88"/>
      <c r="F20" s="89">
        <f>AVERAGE(F8:F18)</f>
        <v>-6.4757636363636353</v>
      </c>
      <c r="G20" s="88"/>
      <c r="H20" s="89">
        <f>AVERAGE(H8:H18)</f>
        <v>0.6545727272727272</v>
      </c>
      <c r="I20" s="88"/>
      <c r="J20" s="89">
        <f>AVERAGE(J8:J18)</f>
        <v>-7.3255454545454537</v>
      </c>
      <c r="K20" s="88"/>
      <c r="L20" s="89">
        <f>AVERAGE(L8:L18)</f>
        <v>-9.2461454545454558</v>
      </c>
      <c r="M20" s="88"/>
      <c r="N20" s="89">
        <f>AVERAGE(N8:N18)</f>
        <v>9.8718818181818175</v>
      </c>
      <c r="O20" s="88"/>
      <c r="P20" s="89">
        <f>AVERAGE(P8:P18)</f>
        <v>13.211945454545452</v>
      </c>
      <c r="Q20" s="88"/>
      <c r="R20" s="89">
        <f>AVERAGE(R8:R18)</f>
        <v>4.5003363636363636</v>
      </c>
      <c r="S20" s="90"/>
    </row>
    <row r="21" spans="1:19" x14ac:dyDescent="0.3">
      <c r="A21" s="87" t="s">
        <v>28</v>
      </c>
      <c r="B21" s="88"/>
      <c r="C21" s="88"/>
      <c r="D21" s="89">
        <f>MIN(D8:D18)</f>
        <v>-2.2406000000000001</v>
      </c>
      <c r="E21" s="88"/>
      <c r="F21" s="89">
        <f>MIN(F8:F18)</f>
        <v>-18.4755</v>
      </c>
      <c r="G21" s="88"/>
      <c r="H21" s="89">
        <f>MIN(H8:H18)</f>
        <v>-14.5822</v>
      </c>
      <c r="I21" s="88"/>
      <c r="J21" s="89">
        <f>MIN(J8:J18)</f>
        <v>-13.0947</v>
      </c>
      <c r="K21" s="88"/>
      <c r="L21" s="89">
        <f>MIN(L8:L18)</f>
        <v>-18.807600000000001</v>
      </c>
      <c r="M21" s="88"/>
      <c r="N21" s="89">
        <f>MIN(N8:N18)</f>
        <v>8.9417000000000009</v>
      </c>
      <c r="O21" s="88"/>
      <c r="P21" s="89">
        <f>MIN(P8:P18)</f>
        <v>12.190899999999999</v>
      </c>
      <c r="Q21" s="88"/>
      <c r="R21" s="89">
        <f>MIN(R8:R18)</f>
        <v>2.8155999999999999</v>
      </c>
      <c r="S21" s="90"/>
    </row>
    <row r="22" spans="1:19" ht="15" thickBot="1" x14ac:dyDescent="0.35">
      <c r="A22" s="91" t="s">
        <v>29</v>
      </c>
      <c r="B22" s="92"/>
      <c r="C22" s="92"/>
      <c r="D22" s="93">
        <f>MAX(D8:D18)</f>
        <v>11.5579</v>
      </c>
      <c r="E22" s="92"/>
      <c r="F22" s="93">
        <f>MAX(F8:F18)</f>
        <v>-2.8330000000000002</v>
      </c>
      <c r="G22" s="92"/>
      <c r="H22" s="93">
        <f>MAX(H8:H18)</f>
        <v>4.1029</v>
      </c>
      <c r="I22" s="92"/>
      <c r="J22" s="93">
        <f>MAX(J8:J18)</f>
        <v>-6.2794999999999996</v>
      </c>
      <c r="K22" s="92"/>
      <c r="L22" s="93">
        <f>MAX(L8:L18)</f>
        <v>-7.5052000000000003</v>
      </c>
      <c r="M22" s="92"/>
      <c r="N22" s="93">
        <f>MAX(N8:N18)</f>
        <v>11.239000000000001</v>
      </c>
      <c r="O22" s="92"/>
      <c r="P22" s="93">
        <f>MAX(P8:P18)</f>
        <v>15.9207</v>
      </c>
      <c r="Q22" s="92"/>
      <c r="R22" s="93">
        <f>MAX(R8:R18)</f>
        <v>6.4842000000000004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Data'!$B$7:$R$2292,3,0)</f>
        <v>44482</v>
      </c>
      <c r="C8" s="65">
        <f>VLOOKUP($A8,'Return Data'!$B$7:$R$2292,4,0)</f>
        <v>16.867100000000001</v>
      </c>
      <c r="D8" s="65">
        <f>VLOOKUP($A8,'Return Data'!$B$7:$R$2292,9,0)</f>
        <v>5.7397999999999998</v>
      </c>
      <c r="E8" s="66">
        <f t="shared" ref="E8:E27" si="0">RANK(D8,D$8:D$27,0)</f>
        <v>9</v>
      </c>
      <c r="F8" s="65">
        <f>VLOOKUP($A8,'Return Data'!$B$7:$R$2292,10,0)</f>
        <v>7.1550000000000002</v>
      </c>
      <c r="G8" s="66">
        <f t="shared" ref="G8:G27" si="1">RANK(F8,F$8:F$27,0)</f>
        <v>14</v>
      </c>
      <c r="H8" s="65">
        <f>VLOOKUP($A8,'Return Data'!$B$7:$R$2292,11,0)</f>
        <v>7.3711000000000002</v>
      </c>
      <c r="I8" s="66">
        <f t="shared" ref="I8:I27" si="2">RANK(H8,H$8:H$27,0)</f>
        <v>16</v>
      </c>
      <c r="J8" s="65">
        <f>VLOOKUP($A8,'Return Data'!$B$7:$R$2292,12,0)</f>
        <v>7.8677000000000001</v>
      </c>
      <c r="K8" s="66">
        <f t="shared" ref="K8:K27" si="3">RANK(J8,J$8:J$27,0)</f>
        <v>9</v>
      </c>
      <c r="L8" s="65">
        <f>VLOOKUP($A8,'Return Data'!$B$7:$R$2292,13,0)</f>
        <v>8.6685999999999996</v>
      </c>
      <c r="M8" s="66">
        <f t="shared" ref="M8:M27" si="4">RANK(L8,L$8:L$27,0)</f>
        <v>9</v>
      </c>
      <c r="N8" s="65">
        <f>VLOOKUP($A8,'Return Data'!$B$7:$R$2292,17,0)</f>
        <v>7.2483000000000004</v>
      </c>
      <c r="O8" s="66">
        <f>RANK(N8,N$8:N$27,0)</f>
        <v>8</v>
      </c>
      <c r="P8" s="65">
        <f>VLOOKUP($A8,'Return Data'!$B$7:$R$2292,14,0)</f>
        <v>7.3569000000000004</v>
      </c>
      <c r="Q8" s="66">
        <f>RANK(P8,P$8:P$27,0)</f>
        <v>8</v>
      </c>
      <c r="R8" s="65">
        <f>VLOOKUP($A8,'Return Data'!$B$7:$R$2292,16,0)</f>
        <v>8.3686000000000007</v>
      </c>
      <c r="S8" s="67">
        <f t="shared" ref="S8:S27" si="5">RANK(R8,R$8:R$27,0)</f>
        <v>8</v>
      </c>
    </row>
    <row r="9" spans="1:19" x14ac:dyDescent="0.3">
      <c r="A9" s="82" t="s">
        <v>654</v>
      </c>
      <c r="B9" s="64">
        <f>VLOOKUP($A9,'Return Data'!$B$7:$R$2292,3,0)</f>
        <v>44482</v>
      </c>
      <c r="C9" s="65">
        <f>VLOOKUP($A9,'Return Data'!$B$7:$R$2292,4,0)</f>
        <v>0.41570000000000001</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-13.509499999999999</v>
      </c>
      <c r="S9" s="67">
        <f t="shared" si="5"/>
        <v>19</v>
      </c>
    </row>
    <row r="10" spans="1:19" x14ac:dyDescent="0.3">
      <c r="A10" s="82" t="s">
        <v>656</v>
      </c>
      <c r="B10" s="64">
        <f>VLOOKUP($A10,'Return Data'!$B$7:$R$2292,3,0)</f>
        <v>44482</v>
      </c>
      <c r="C10" s="65">
        <f>VLOOKUP($A10,'Return Data'!$B$7:$R$2292,4,0)</f>
        <v>18.338200000000001</v>
      </c>
      <c r="D10" s="65">
        <f>VLOOKUP($A10,'Return Data'!$B$7:$R$2292,9,0)</f>
        <v>4.8760000000000003</v>
      </c>
      <c r="E10" s="66">
        <f t="shared" si="0"/>
        <v>12</v>
      </c>
      <c r="F10" s="65">
        <f>VLOOKUP($A10,'Return Data'!$B$7:$R$2292,10,0)</f>
        <v>7.6609999999999996</v>
      </c>
      <c r="G10" s="66">
        <f t="shared" si="1"/>
        <v>12</v>
      </c>
      <c r="H10" s="65">
        <f>VLOOKUP($A10,'Return Data'!$B$7:$R$2292,11,0)</f>
        <v>7.6704999999999997</v>
      </c>
      <c r="I10" s="66">
        <f t="shared" si="2"/>
        <v>14</v>
      </c>
      <c r="J10" s="65">
        <f>VLOOKUP($A10,'Return Data'!$B$7:$R$2292,12,0)</f>
        <v>7.7186000000000003</v>
      </c>
      <c r="K10" s="66">
        <f t="shared" si="3"/>
        <v>10</v>
      </c>
      <c r="L10" s="65">
        <f>VLOOKUP($A10,'Return Data'!$B$7:$R$2292,13,0)</f>
        <v>8.3331</v>
      </c>
      <c r="M10" s="66">
        <f t="shared" si="4"/>
        <v>10</v>
      </c>
      <c r="N10" s="65">
        <f>VLOOKUP($A10,'Return Data'!$B$7:$R$2292,17,0)</f>
        <v>8.8328000000000007</v>
      </c>
      <c r="O10" s="66">
        <f t="shared" ref="O10:O22" si="6">RANK(N10,N$8:N$27,0)</f>
        <v>4</v>
      </c>
      <c r="P10" s="65">
        <f>VLOOKUP($A10,'Return Data'!$B$7:$R$2292,14,0)</f>
        <v>7.8289999999999997</v>
      </c>
      <c r="Q10" s="66">
        <f t="shared" ref="Q10:Q22" si="7">RANK(P10,P$8:P$27,0)</f>
        <v>7</v>
      </c>
      <c r="R10" s="65">
        <f>VLOOKUP($A10,'Return Data'!$B$7:$R$2292,16,0)</f>
        <v>8.7212999999999994</v>
      </c>
      <c r="S10" s="67">
        <f t="shared" si="5"/>
        <v>7</v>
      </c>
    </row>
    <row r="11" spans="1:19" x14ac:dyDescent="0.3">
      <c r="A11" s="82" t="s">
        <v>660</v>
      </c>
      <c r="B11" s="64">
        <f>VLOOKUP($A11,'Return Data'!$B$7:$R$2292,3,0)</f>
        <v>44482</v>
      </c>
      <c r="C11" s="65">
        <f>VLOOKUP($A11,'Return Data'!$B$7:$R$2292,4,0)</f>
        <v>18.5473</v>
      </c>
      <c r="D11" s="65">
        <f>VLOOKUP($A11,'Return Data'!$B$7:$R$2292,9,0)</f>
        <v>100.0111</v>
      </c>
      <c r="E11" s="66">
        <f t="shared" si="0"/>
        <v>3</v>
      </c>
      <c r="F11" s="65">
        <f>VLOOKUP($A11,'Return Data'!$B$7:$R$2292,10,0)</f>
        <v>41.0261</v>
      </c>
      <c r="G11" s="66">
        <f t="shared" si="1"/>
        <v>3</v>
      </c>
      <c r="H11" s="65">
        <f>VLOOKUP($A11,'Return Data'!$B$7:$R$2292,11,0)</f>
        <v>23.346299999999999</v>
      </c>
      <c r="I11" s="66">
        <f t="shared" si="2"/>
        <v>3</v>
      </c>
      <c r="J11" s="65">
        <f>VLOOKUP($A11,'Return Data'!$B$7:$R$2292,12,0)</f>
        <v>24.727699999999999</v>
      </c>
      <c r="K11" s="66">
        <f t="shared" si="3"/>
        <v>2</v>
      </c>
      <c r="L11" s="65">
        <f>VLOOKUP($A11,'Return Data'!$B$7:$R$2292,13,0)</f>
        <v>21.6951</v>
      </c>
      <c r="M11" s="66">
        <f t="shared" si="4"/>
        <v>2</v>
      </c>
      <c r="N11" s="65">
        <f>VLOOKUP($A11,'Return Data'!$B$7:$R$2292,17,0)</f>
        <v>11.2182</v>
      </c>
      <c r="O11" s="66">
        <f t="shared" si="6"/>
        <v>1</v>
      </c>
      <c r="P11" s="65">
        <f>VLOOKUP($A11,'Return Data'!$B$7:$R$2292,14,0)</f>
        <v>8.9512999999999998</v>
      </c>
      <c r="Q11" s="66">
        <f t="shared" si="7"/>
        <v>3</v>
      </c>
      <c r="R11" s="65">
        <f>VLOOKUP($A11,'Return Data'!$B$7:$R$2292,16,0)</f>
        <v>9.6193000000000008</v>
      </c>
      <c r="S11" s="67">
        <f t="shared" si="5"/>
        <v>2</v>
      </c>
    </row>
    <row r="12" spans="1:19" x14ac:dyDescent="0.3">
      <c r="A12" s="82" t="s">
        <v>662</v>
      </c>
      <c r="B12" s="64">
        <f>VLOOKUP($A12,'Return Data'!$B$7:$R$2292,3,0)</f>
        <v>44482</v>
      </c>
      <c r="C12" s="65">
        <f>VLOOKUP($A12,'Return Data'!$B$7:$R$2292,4,0)</f>
        <v>4.3787000000000003</v>
      </c>
      <c r="D12" s="65">
        <f>VLOOKUP($A12,'Return Data'!$B$7:$R$2292,9,0)</f>
        <v>2.8408000000000002</v>
      </c>
      <c r="E12" s="66">
        <f t="shared" si="0"/>
        <v>17</v>
      </c>
      <c r="F12" s="65">
        <f>VLOOKUP($A12,'Return Data'!$B$7:$R$2292,10,0)</f>
        <v>5.3071000000000002</v>
      </c>
      <c r="G12" s="66">
        <f t="shared" si="1"/>
        <v>18</v>
      </c>
      <c r="H12" s="65">
        <f>VLOOKUP($A12,'Return Data'!$B$7:$R$2292,11,0)</f>
        <v>9.4794</v>
      </c>
      <c r="I12" s="66">
        <f t="shared" si="2"/>
        <v>9</v>
      </c>
      <c r="J12" s="65">
        <f>VLOOKUP($A12,'Return Data'!$B$7:$R$2292,12,0)</f>
        <v>12.1221</v>
      </c>
      <c r="K12" s="66">
        <f t="shared" si="3"/>
        <v>6</v>
      </c>
      <c r="L12" s="65">
        <f>VLOOKUP($A12,'Return Data'!$B$7:$R$2292,13,0)</f>
        <v>10.5928</v>
      </c>
      <c r="M12" s="66">
        <f t="shared" si="4"/>
        <v>7</v>
      </c>
      <c r="N12" s="65">
        <f>VLOOKUP($A12,'Return Data'!$B$7:$R$2292,17,0)</f>
        <v>-21.047899999999998</v>
      </c>
      <c r="O12" s="66">
        <f t="shared" si="6"/>
        <v>17</v>
      </c>
      <c r="P12" s="65">
        <f>VLOOKUP($A12,'Return Data'!$B$7:$R$2292,14,0)</f>
        <v>-30.245200000000001</v>
      </c>
      <c r="Q12" s="66">
        <f t="shared" si="7"/>
        <v>17</v>
      </c>
      <c r="R12" s="65">
        <f>VLOOKUP($A12,'Return Data'!$B$7:$R$2292,16,0)</f>
        <v>-11.7112</v>
      </c>
      <c r="S12" s="67">
        <f t="shared" si="5"/>
        <v>18</v>
      </c>
    </row>
    <row r="13" spans="1:19" x14ac:dyDescent="0.3">
      <c r="A13" s="82" t="s">
        <v>664</v>
      </c>
      <c r="B13" s="64">
        <f>VLOOKUP($A13,'Return Data'!$B$7:$R$2292,3,0)</f>
        <v>44482</v>
      </c>
      <c r="C13" s="65">
        <f>VLOOKUP($A13,'Return Data'!$B$7:$R$2292,4,0)</f>
        <v>32.5563</v>
      </c>
      <c r="D13" s="65">
        <f>VLOOKUP($A13,'Return Data'!$B$7:$R$2292,9,0)</f>
        <v>1.3093999999999999</v>
      </c>
      <c r="E13" s="66">
        <f t="shared" si="0"/>
        <v>19</v>
      </c>
      <c r="F13" s="65">
        <f>VLOOKUP($A13,'Return Data'!$B$7:$R$2292,10,0)</f>
        <v>2.3549000000000002</v>
      </c>
      <c r="G13" s="66">
        <f t="shared" si="1"/>
        <v>19</v>
      </c>
      <c r="H13" s="65">
        <f>VLOOKUP($A13,'Return Data'!$B$7:$R$2292,11,0)</f>
        <v>3.6423000000000001</v>
      </c>
      <c r="I13" s="66">
        <f t="shared" si="2"/>
        <v>19</v>
      </c>
      <c r="J13" s="65">
        <f>VLOOKUP($A13,'Return Data'!$B$7:$R$2292,12,0)</f>
        <v>4.0221</v>
      </c>
      <c r="K13" s="66">
        <f t="shared" si="3"/>
        <v>17</v>
      </c>
      <c r="L13" s="65">
        <f>VLOOKUP($A13,'Return Data'!$B$7:$R$2292,13,0)</f>
        <v>4.2812999999999999</v>
      </c>
      <c r="M13" s="66">
        <f t="shared" si="4"/>
        <v>17</v>
      </c>
      <c r="N13" s="65">
        <f>VLOOKUP($A13,'Return Data'!$B$7:$R$2292,17,0)</f>
        <v>5.3181000000000003</v>
      </c>
      <c r="O13" s="66">
        <f t="shared" si="6"/>
        <v>12</v>
      </c>
      <c r="P13" s="65">
        <f>VLOOKUP($A13,'Return Data'!$B$7:$R$2292,14,0)</f>
        <v>3.8144</v>
      </c>
      <c r="Q13" s="66">
        <f t="shared" si="7"/>
        <v>13</v>
      </c>
      <c r="R13" s="65">
        <f>VLOOKUP($A13,'Return Data'!$B$7:$R$2292,16,0)</f>
        <v>6.8422000000000001</v>
      </c>
      <c r="S13" s="67">
        <f t="shared" si="5"/>
        <v>13</v>
      </c>
    </row>
    <row r="14" spans="1:19" x14ac:dyDescent="0.3">
      <c r="A14" s="82" t="s">
        <v>667</v>
      </c>
      <c r="B14" s="64">
        <f>VLOOKUP($A14,'Return Data'!$B$7:$R$2292,3,0)</f>
        <v>44482</v>
      </c>
      <c r="C14" s="65">
        <f>VLOOKUP($A14,'Return Data'!$B$7:$R$2292,4,0)</f>
        <v>23.806799999999999</v>
      </c>
      <c r="D14" s="65">
        <f>VLOOKUP($A14,'Return Data'!$B$7:$R$2292,9,0)</f>
        <v>41.021700000000003</v>
      </c>
      <c r="E14" s="66">
        <f t="shared" si="0"/>
        <v>4</v>
      </c>
      <c r="F14" s="65">
        <f>VLOOKUP($A14,'Return Data'!$B$7:$R$2292,10,0)</f>
        <v>27.768799999999999</v>
      </c>
      <c r="G14" s="66">
        <f t="shared" si="1"/>
        <v>4</v>
      </c>
      <c r="H14" s="65">
        <f>VLOOKUP($A14,'Return Data'!$B$7:$R$2292,11,0)</f>
        <v>13.9817</v>
      </c>
      <c r="I14" s="66">
        <f t="shared" si="2"/>
        <v>5</v>
      </c>
      <c r="J14" s="65">
        <f>VLOOKUP($A14,'Return Data'!$B$7:$R$2292,12,0)</f>
        <v>15.736499999999999</v>
      </c>
      <c r="K14" s="66">
        <f t="shared" si="3"/>
        <v>5</v>
      </c>
      <c r="L14" s="65">
        <f>VLOOKUP($A14,'Return Data'!$B$7:$R$2292,13,0)</f>
        <v>18.628299999999999</v>
      </c>
      <c r="M14" s="66">
        <f t="shared" si="4"/>
        <v>3</v>
      </c>
      <c r="N14" s="65">
        <f>VLOOKUP($A14,'Return Data'!$B$7:$R$2292,17,0)</f>
        <v>6.7404999999999999</v>
      </c>
      <c r="O14" s="66">
        <f t="shared" si="6"/>
        <v>11</v>
      </c>
      <c r="P14" s="65">
        <f>VLOOKUP($A14,'Return Data'!$B$7:$R$2292,14,0)</f>
        <v>6.9698000000000002</v>
      </c>
      <c r="Q14" s="66">
        <f t="shared" si="7"/>
        <v>9</v>
      </c>
      <c r="R14" s="65">
        <f>VLOOKUP($A14,'Return Data'!$B$7:$R$2292,16,0)</f>
        <v>8.8272999999999993</v>
      </c>
      <c r="S14" s="67">
        <f t="shared" si="5"/>
        <v>6</v>
      </c>
    </row>
    <row r="15" spans="1:19" x14ac:dyDescent="0.3">
      <c r="A15" s="82" t="s">
        <v>675</v>
      </c>
      <c r="B15" s="64">
        <f>VLOOKUP($A15,'Return Data'!$B$7:$R$2292,3,0)</f>
        <v>44482</v>
      </c>
      <c r="C15" s="65">
        <f>VLOOKUP($A15,'Return Data'!$B$7:$R$2292,4,0)</f>
        <v>20.156099999999999</v>
      </c>
      <c r="D15" s="65">
        <f>VLOOKUP($A15,'Return Data'!$B$7:$R$2292,9,0)</f>
        <v>4.1124000000000001</v>
      </c>
      <c r="E15" s="66">
        <f t="shared" si="0"/>
        <v>13</v>
      </c>
      <c r="F15" s="65">
        <f>VLOOKUP($A15,'Return Data'!$B$7:$R$2292,10,0)</f>
        <v>7.8832000000000004</v>
      </c>
      <c r="G15" s="66">
        <f t="shared" si="1"/>
        <v>11</v>
      </c>
      <c r="H15" s="65">
        <f>VLOOKUP($A15,'Return Data'!$B$7:$R$2292,11,0)</f>
        <v>9.1625999999999994</v>
      </c>
      <c r="I15" s="66">
        <f t="shared" si="2"/>
        <v>10</v>
      </c>
      <c r="J15" s="65">
        <f>VLOOKUP($A15,'Return Data'!$B$7:$R$2292,12,0)</f>
        <v>8.1113999999999997</v>
      </c>
      <c r="K15" s="66">
        <f t="shared" si="3"/>
        <v>8</v>
      </c>
      <c r="L15" s="65">
        <f>VLOOKUP($A15,'Return Data'!$B$7:$R$2292,13,0)</f>
        <v>9.7558000000000007</v>
      </c>
      <c r="M15" s="66">
        <f t="shared" si="4"/>
        <v>8</v>
      </c>
      <c r="N15" s="65">
        <f>VLOOKUP($A15,'Return Data'!$B$7:$R$2292,17,0)</f>
        <v>10.0382</v>
      </c>
      <c r="O15" s="66">
        <f t="shared" si="6"/>
        <v>2</v>
      </c>
      <c r="P15" s="65">
        <f>VLOOKUP($A15,'Return Data'!$B$7:$R$2292,14,0)</f>
        <v>9.8579000000000008</v>
      </c>
      <c r="Q15" s="66">
        <f t="shared" si="7"/>
        <v>1</v>
      </c>
      <c r="R15" s="65">
        <f>VLOOKUP($A15,'Return Data'!$B$7:$R$2292,16,0)</f>
        <v>9.7163000000000004</v>
      </c>
      <c r="S15" s="67">
        <f t="shared" si="5"/>
        <v>1</v>
      </c>
    </row>
    <row r="16" spans="1:19" x14ac:dyDescent="0.3">
      <c r="A16" s="82" t="s">
        <v>677</v>
      </c>
      <c r="B16" s="64">
        <f>VLOOKUP($A16,'Return Data'!$B$7:$R$2292,3,0)</f>
        <v>44482</v>
      </c>
      <c r="C16" s="65">
        <f>VLOOKUP($A16,'Return Data'!$B$7:$R$2292,4,0)</f>
        <v>26.415700000000001</v>
      </c>
      <c r="D16" s="65">
        <f>VLOOKUP($A16,'Return Data'!$B$7:$R$2292,9,0)</f>
        <v>2.9780000000000002</v>
      </c>
      <c r="E16" s="66">
        <f t="shared" si="0"/>
        <v>16</v>
      </c>
      <c r="F16" s="65">
        <f>VLOOKUP($A16,'Return Data'!$B$7:$R$2292,10,0)</f>
        <v>6.3338999999999999</v>
      </c>
      <c r="G16" s="66">
        <f t="shared" si="1"/>
        <v>16</v>
      </c>
      <c r="H16" s="65">
        <f>VLOOKUP($A16,'Return Data'!$B$7:$R$2292,11,0)</f>
        <v>8.4168000000000003</v>
      </c>
      <c r="I16" s="66">
        <f t="shared" si="2"/>
        <v>12</v>
      </c>
      <c r="J16" s="65">
        <f>VLOOKUP($A16,'Return Data'!$B$7:$R$2292,12,0)</f>
        <v>7.2807000000000004</v>
      </c>
      <c r="K16" s="66">
        <f t="shared" si="3"/>
        <v>12</v>
      </c>
      <c r="L16" s="65">
        <f>VLOOKUP($A16,'Return Data'!$B$7:$R$2292,13,0)</f>
        <v>8.0329999999999995</v>
      </c>
      <c r="M16" s="66">
        <f t="shared" si="4"/>
        <v>11</v>
      </c>
      <c r="N16" s="65">
        <f>VLOOKUP($A16,'Return Data'!$B$7:$R$2292,17,0)</f>
        <v>9.4420000000000002</v>
      </c>
      <c r="O16" s="66">
        <f t="shared" si="6"/>
        <v>3</v>
      </c>
      <c r="P16" s="65">
        <f>VLOOKUP($A16,'Return Data'!$B$7:$R$2292,14,0)</f>
        <v>9.5797000000000008</v>
      </c>
      <c r="Q16" s="66">
        <f t="shared" si="7"/>
        <v>2</v>
      </c>
      <c r="R16" s="65">
        <f>VLOOKUP($A16,'Return Data'!$B$7:$R$2292,16,0)</f>
        <v>9.4054000000000002</v>
      </c>
      <c r="S16" s="67">
        <f t="shared" si="5"/>
        <v>3</v>
      </c>
    </row>
    <row r="17" spans="1:19" x14ac:dyDescent="0.3">
      <c r="A17" s="82" t="s">
        <v>679</v>
      </c>
      <c r="B17" s="64">
        <f>VLOOKUP($A17,'Return Data'!$B$7:$R$2292,3,0)</f>
        <v>44482</v>
      </c>
      <c r="C17" s="65">
        <f>VLOOKUP($A17,'Return Data'!$B$7:$R$2292,4,0)</f>
        <v>16.016300000000001</v>
      </c>
      <c r="D17" s="65">
        <f>VLOOKUP($A17,'Return Data'!$B$7:$R$2292,9,0)</f>
        <v>123.4221</v>
      </c>
      <c r="E17" s="66">
        <f t="shared" si="0"/>
        <v>2</v>
      </c>
      <c r="F17" s="65">
        <f>VLOOKUP($A17,'Return Data'!$B$7:$R$2292,10,0)</f>
        <v>46.798200000000001</v>
      </c>
      <c r="G17" s="66">
        <f t="shared" si="1"/>
        <v>2</v>
      </c>
      <c r="H17" s="65">
        <f>VLOOKUP($A17,'Return Data'!$B$7:$R$2292,11,0)</f>
        <v>28.3169</v>
      </c>
      <c r="I17" s="66">
        <f t="shared" si="2"/>
        <v>2</v>
      </c>
      <c r="J17" s="65">
        <f>VLOOKUP($A17,'Return Data'!$B$7:$R$2292,12,0)</f>
        <v>19.659800000000001</v>
      </c>
      <c r="K17" s="66">
        <f t="shared" si="3"/>
        <v>3</v>
      </c>
      <c r="L17" s="65">
        <f>VLOOKUP($A17,'Return Data'!$B$7:$R$2292,13,0)</f>
        <v>18.493600000000001</v>
      </c>
      <c r="M17" s="66">
        <f t="shared" si="4"/>
        <v>4</v>
      </c>
      <c r="N17" s="65">
        <f>VLOOKUP($A17,'Return Data'!$B$7:$R$2292,17,0)</f>
        <v>4.4316000000000004</v>
      </c>
      <c r="O17" s="66">
        <f t="shared" si="6"/>
        <v>14</v>
      </c>
      <c r="P17" s="65">
        <f>VLOOKUP($A17,'Return Data'!$B$7:$R$2292,14,0)</f>
        <v>3.1606999999999998</v>
      </c>
      <c r="Q17" s="66">
        <f t="shared" si="7"/>
        <v>15</v>
      </c>
      <c r="R17" s="65">
        <f>VLOOKUP($A17,'Return Data'!$B$7:$R$2292,16,0)</f>
        <v>6.3771000000000004</v>
      </c>
      <c r="S17" s="67">
        <f t="shared" si="5"/>
        <v>15</v>
      </c>
    </row>
    <row r="18" spans="1:19" x14ac:dyDescent="0.3">
      <c r="A18" s="82" t="s">
        <v>680</v>
      </c>
      <c r="B18" s="64">
        <f>VLOOKUP($A18,'Return Data'!$B$7:$R$2292,3,0)</f>
        <v>44482</v>
      </c>
      <c r="C18" s="65">
        <f>VLOOKUP($A18,'Return Data'!$B$7:$R$2292,4,0)</f>
        <v>14.058199999999999</v>
      </c>
      <c r="D18" s="65">
        <f>VLOOKUP($A18,'Return Data'!$B$7:$R$2292,9,0)</f>
        <v>3.0975000000000001</v>
      </c>
      <c r="E18" s="66">
        <f t="shared" si="0"/>
        <v>15</v>
      </c>
      <c r="F18" s="65">
        <f>VLOOKUP($A18,'Return Data'!$B$7:$R$2292,10,0)</f>
        <v>6.7126000000000001</v>
      </c>
      <c r="G18" s="66">
        <f t="shared" si="1"/>
        <v>15</v>
      </c>
      <c r="H18" s="65">
        <f>VLOOKUP($A18,'Return Data'!$B$7:$R$2292,11,0)</f>
        <v>6.4183000000000003</v>
      </c>
      <c r="I18" s="66">
        <f t="shared" si="2"/>
        <v>17</v>
      </c>
      <c r="J18" s="65">
        <f>VLOOKUP($A18,'Return Data'!$B$7:$R$2292,12,0)</f>
        <v>5.4405999999999999</v>
      </c>
      <c r="K18" s="66">
        <f t="shared" si="3"/>
        <v>15</v>
      </c>
      <c r="L18" s="65">
        <f>VLOOKUP($A18,'Return Data'!$B$7:$R$2292,13,0)</f>
        <v>6.1597</v>
      </c>
      <c r="M18" s="66">
        <f t="shared" si="4"/>
        <v>15</v>
      </c>
      <c r="N18" s="65">
        <f>VLOOKUP($A18,'Return Data'!$B$7:$R$2292,17,0)</f>
        <v>7.4375</v>
      </c>
      <c r="O18" s="66">
        <f t="shared" si="6"/>
        <v>7</v>
      </c>
      <c r="P18" s="65">
        <f>VLOOKUP($A18,'Return Data'!$B$7:$R$2292,14,0)</f>
        <v>8.3444000000000003</v>
      </c>
      <c r="Q18" s="66">
        <f t="shared" si="7"/>
        <v>5</v>
      </c>
      <c r="R18" s="65">
        <f>VLOOKUP($A18,'Return Data'!$B$7:$R$2292,16,0)</f>
        <v>7.6574999999999998</v>
      </c>
      <c r="S18" s="67">
        <f t="shared" si="5"/>
        <v>9</v>
      </c>
    </row>
    <row r="19" spans="1:19" x14ac:dyDescent="0.3">
      <c r="A19" s="82" t="s">
        <v>683</v>
      </c>
      <c r="B19" s="64">
        <f>VLOOKUP($A19,'Return Data'!$B$7:$R$2292,3,0)</f>
        <v>44482</v>
      </c>
      <c r="C19" s="65">
        <f>VLOOKUP($A19,'Return Data'!$B$7:$R$2292,4,0)</f>
        <v>1573.5003999999999</v>
      </c>
      <c r="D19" s="65">
        <f>VLOOKUP($A19,'Return Data'!$B$7:$R$2292,9,0)</f>
        <v>2.4426999999999999</v>
      </c>
      <c r="E19" s="66">
        <f t="shared" si="0"/>
        <v>18</v>
      </c>
      <c r="F19" s="65">
        <f>VLOOKUP($A19,'Return Data'!$B$7:$R$2292,10,0)</f>
        <v>5.3089000000000004</v>
      </c>
      <c r="G19" s="66">
        <f t="shared" si="1"/>
        <v>17</v>
      </c>
      <c r="H19" s="65">
        <f>VLOOKUP($A19,'Return Data'!$B$7:$R$2292,11,0)</f>
        <v>5.2676999999999996</v>
      </c>
      <c r="I19" s="66">
        <f t="shared" si="2"/>
        <v>18</v>
      </c>
      <c r="J19" s="65">
        <f>VLOOKUP($A19,'Return Data'!$B$7:$R$2292,12,0)</f>
        <v>4.3799000000000001</v>
      </c>
      <c r="K19" s="66">
        <f t="shared" si="3"/>
        <v>16</v>
      </c>
      <c r="L19" s="65">
        <f>VLOOKUP($A19,'Return Data'!$B$7:$R$2292,13,0)</f>
        <v>4.5243000000000002</v>
      </c>
      <c r="M19" s="66">
        <f t="shared" si="4"/>
        <v>16</v>
      </c>
      <c r="N19" s="65">
        <f>VLOOKUP($A19,'Return Data'!$B$7:$R$2292,17,0)</f>
        <v>7.0119999999999996</v>
      </c>
      <c r="O19" s="66">
        <f t="shared" si="6"/>
        <v>9</v>
      </c>
      <c r="P19" s="65">
        <f>VLOOKUP($A19,'Return Data'!$B$7:$R$2292,14,0)</f>
        <v>3.7454999999999998</v>
      </c>
      <c r="Q19" s="66">
        <f t="shared" si="7"/>
        <v>14</v>
      </c>
      <c r="R19" s="65">
        <f>VLOOKUP($A19,'Return Data'!$B$7:$R$2292,16,0)</f>
        <v>6.5810000000000004</v>
      </c>
      <c r="S19" s="67">
        <f t="shared" si="5"/>
        <v>14</v>
      </c>
    </row>
    <row r="20" spans="1:19" x14ac:dyDescent="0.3">
      <c r="A20" s="82" t="s">
        <v>685</v>
      </c>
      <c r="B20" s="64">
        <f>VLOOKUP($A20,'Return Data'!$B$7:$R$2292,3,0)</f>
        <v>44482</v>
      </c>
      <c r="C20" s="65">
        <f>VLOOKUP($A20,'Return Data'!$B$7:$R$2292,4,0)</f>
        <v>26.3277</v>
      </c>
      <c r="D20" s="65">
        <f>VLOOKUP($A20,'Return Data'!$B$7:$R$2292,9,0)</f>
        <v>5.2492000000000001</v>
      </c>
      <c r="E20" s="66">
        <f t="shared" si="0"/>
        <v>10</v>
      </c>
      <c r="F20" s="65">
        <f>VLOOKUP($A20,'Return Data'!$B$7:$R$2292,10,0)</f>
        <v>8.2073</v>
      </c>
      <c r="G20" s="66">
        <f t="shared" si="1"/>
        <v>10</v>
      </c>
      <c r="H20" s="65">
        <f>VLOOKUP($A20,'Return Data'!$B$7:$R$2292,11,0)</f>
        <v>8.3446999999999996</v>
      </c>
      <c r="I20" s="66">
        <f t="shared" si="2"/>
        <v>13</v>
      </c>
      <c r="J20" s="65">
        <f>VLOOKUP($A20,'Return Data'!$B$7:$R$2292,12,0)</f>
        <v>7.0425000000000004</v>
      </c>
      <c r="K20" s="66">
        <f t="shared" si="3"/>
        <v>13</v>
      </c>
      <c r="L20" s="65">
        <f>VLOOKUP($A20,'Return Data'!$B$7:$R$2292,13,0)</f>
        <v>7.1346999999999996</v>
      </c>
      <c r="M20" s="66">
        <f t="shared" si="4"/>
        <v>12</v>
      </c>
      <c r="N20" s="65">
        <f>VLOOKUP($A20,'Return Data'!$B$7:$R$2292,17,0)</f>
        <v>7.7946</v>
      </c>
      <c r="O20" s="66">
        <f t="shared" si="6"/>
        <v>6</v>
      </c>
      <c r="P20" s="65">
        <f>VLOOKUP($A20,'Return Data'!$B$7:$R$2292,14,0)</f>
        <v>8.5104000000000006</v>
      </c>
      <c r="Q20" s="66">
        <f t="shared" si="7"/>
        <v>4</v>
      </c>
      <c r="R20" s="65">
        <f>VLOOKUP($A20,'Return Data'!$B$7:$R$2292,16,0)</f>
        <v>9.0794999999999995</v>
      </c>
      <c r="S20" s="67">
        <f t="shared" si="5"/>
        <v>5</v>
      </c>
    </row>
    <row r="21" spans="1:19" x14ac:dyDescent="0.3">
      <c r="A21" s="82" t="s">
        <v>687</v>
      </c>
      <c r="B21" s="64">
        <f>VLOOKUP($A21,'Return Data'!$B$7:$R$2292,3,0)</f>
        <v>44482</v>
      </c>
      <c r="C21" s="65">
        <f>VLOOKUP($A21,'Return Data'!$B$7:$R$2292,4,0)</f>
        <v>24.472100000000001</v>
      </c>
      <c r="D21" s="65">
        <f>VLOOKUP($A21,'Return Data'!$B$7:$R$2292,9,0)</f>
        <v>20.582000000000001</v>
      </c>
      <c r="E21" s="66">
        <f t="shared" si="0"/>
        <v>6</v>
      </c>
      <c r="F21" s="65">
        <f>VLOOKUP($A21,'Return Data'!$B$7:$R$2292,10,0)</f>
        <v>12.170999999999999</v>
      </c>
      <c r="G21" s="66">
        <f t="shared" si="1"/>
        <v>6</v>
      </c>
      <c r="H21" s="65">
        <f>VLOOKUP($A21,'Return Data'!$B$7:$R$2292,11,0)</f>
        <v>8.7080000000000002</v>
      </c>
      <c r="I21" s="66">
        <f t="shared" si="2"/>
        <v>11</v>
      </c>
      <c r="J21" s="65">
        <f>VLOOKUP($A21,'Return Data'!$B$7:$R$2292,12,0)</f>
        <v>7.3437999999999999</v>
      </c>
      <c r="K21" s="66">
        <f t="shared" si="3"/>
        <v>11</v>
      </c>
      <c r="L21" s="65">
        <f>VLOOKUP($A21,'Return Data'!$B$7:$R$2292,13,0)</f>
        <v>7.0095000000000001</v>
      </c>
      <c r="M21" s="66">
        <f t="shared" si="4"/>
        <v>14</v>
      </c>
      <c r="N21" s="65">
        <f>VLOOKUP($A21,'Return Data'!$B$7:$R$2292,17,0)</f>
        <v>6.7693000000000003</v>
      </c>
      <c r="O21" s="66">
        <f t="shared" si="6"/>
        <v>10</v>
      </c>
      <c r="P21" s="65">
        <f>VLOOKUP($A21,'Return Data'!$B$7:$R$2292,14,0)</f>
        <v>5.5423999999999998</v>
      </c>
      <c r="Q21" s="66">
        <f t="shared" si="7"/>
        <v>10</v>
      </c>
      <c r="R21" s="65">
        <f>VLOOKUP($A21,'Return Data'!$B$7:$R$2292,16,0)</f>
        <v>7.5925000000000002</v>
      </c>
      <c r="S21" s="67">
        <f t="shared" si="5"/>
        <v>10</v>
      </c>
    </row>
    <row r="22" spans="1:19" x14ac:dyDescent="0.3">
      <c r="A22" s="82" t="s">
        <v>689</v>
      </c>
      <c r="B22" s="64">
        <f>VLOOKUP($A22,'Return Data'!$B$7:$R$2292,3,0)</f>
        <v>44482</v>
      </c>
      <c r="C22" s="65">
        <f>VLOOKUP($A22,'Return Data'!$B$7:$R$2292,4,0)</f>
        <v>29.089400000000001</v>
      </c>
      <c r="D22" s="65">
        <f>VLOOKUP($A22,'Return Data'!$B$7:$R$2292,9,0)</f>
        <v>5.2423000000000002</v>
      </c>
      <c r="E22" s="66">
        <f t="shared" si="0"/>
        <v>11</v>
      </c>
      <c r="F22" s="65">
        <f>VLOOKUP($A22,'Return Data'!$B$7:$R$2292,10,0)</f>
        <v>8.5120000000000005</v>
      </c>
      <c r="G22" s="66">
        <f t="shared" si="1"/>
        <v>9</v>
      </c>
      <c r="H22" s="65">
        <f>VLOOKUP($A22,'Return Data'!$B$7:$R$2292,11,0)</f>
        <v>20.471800000000002</v>
      </c>
      <c r="I22" s="66">
        <f t="shared" si="2"/>
        <v>4</v>
      </c>
      <c r="J22" s="65">
        <f>VLOOKUP($A22,'Return Data'!$B$7:$R$2292,12,0)</f>
        <v>16.584299999999999</v>
      </c>
      <c r="K22" s="66">
        <f t="shared" si="3"/>
        <v>4</v>
      </c>
      <c r="L22" s="65">
        <f>VLOOKUP($A22,'Return Data'!$B$7:$R$2292,13,0)</f>
        <v>15.482200000000001</v>
      </c>
      <c r="M22" s="66">
        <f t="shared" si="4"/>
        <v>5</v>
      </c>
      <c r="N22" s="65">
        <f>VLOOKUP($A22,'Return Data'!$B$7:$R$2292,17,0)</f>
        <v>3.5139999999999998</v>
      </c>
      <c r="O22" s="66">
        <f t="shared" si="6"/>
        <v>15</v>
      </c>
      <c r="P22" s="65">
        <f>VLOOKUP($A22,'Return Data'!$B$7:$R$2292,14,0)</f>
        <v>3.8363</v>
      </c>
      <c r="Q22" s="66">
        <f t="shared" si="7"/>
        <v>12</v>
      </c>
      <c r="R22" s="65">
        <f>VLOOKUP($A22,'Return Data'!$B$7:$R$2292,16,0)</f>
        <v>7.4261999999999997</v>
      </c>
      <c r="S22" s="67">
        <f t="shared" si="5"/>
        <v>12</v>
      </c>
    </row>
    <row r="23" spans="1:19" x14ac:dyDescent="0.3">
      <c r="A23" s="82" t="s">
        <v>691</v>
      </c>
      <c r="B23" s="64">
        <f>VLOOKUP($A23,'Return Data'!$B$7:$R$2292,3,0)</f>
        <v>44482</v>
      </c>
      <c r="C23" s="65">
        <f>VLOOKUP($A23,'Return Data'!$B$7:$R$2292,4,0)</f>
        <v>0.1313</v>
      </c>
      <c r="D23" s="65">
        <f>VLOOKUP($A23,'Return Data'!$B$7:$R$2292,9,0)</f>
        <v>11.222099999999999</v>
      </c>
      <c r="E23" s="66">
        <f t="shared" si="0"/>
        <v>7</v>
      </c>
      <c r="F23" s="65">
        <f>VLOOKUP($A23,'Return Data'!$B$7:$R$2292,10,0)</f>
        <v>10.8653</v>
      </c>
      <c r="G23" s="66">
        <f t="shared" si="1"/>
        <v>8</v>
      </c>
      <c r="H23" s="65">
        <f>VLOOKUP($A23,'Return Data'!$B$7:$R$2292,11,0)</f>
        <v>11.1713</v>
      </c>
      <c r="I23" s="66">
        <f t="shared" si="2"/>
        <v>7</v>
      </c>
      <c r="J23" s="65">
        <f>VLOOKUP($A23,'Return Data'!$B$7:$R$2292,12,0)</f>
        <v>-24.392299999999999</v>
      </c>
      <c r="K23" s="66">
        <f t="shared" si="3"/>
        <v>20</v>
      </c>
      <c r="L23" s="65">
        <f>VLOOKUP($A23,'Return Data'!$B$7:$R$2292,13,0)</f>
        <v>-16.422699999999999</v>
      </c>
      <c r="M23" s="66">
        <f t="shared" si="4"/>
        <v>20</v>
      </c>
      <c r="N23" s="65"/>
      <c r="O23" s="66"/>
      <c r="P23" s="65"/>
      <c r="Q23" s="66"/>
      <c r="R23" s="65">
        <f>VLOOKUP($A23,'Return Data'!$B$7:$R$2292,16,0)</f>
        <v>-9.4354999999999993</v>
      </c>
      <c r="S23" s="67">
        <f t="shared" si="5"/>
        <v>17</v>
      </c>
    </row>
    <row r="24" spans="1:19" x14ac:dyDescent="0.3">
      <c r="A24" s="82" t="s">
        <v>694</v>
      </c>
      <c r="B24" s="64">
        <f>VLOOKUP($A24,'Return Data'!$B$7:$R$2292,3,0)</f>
        <v>44482</v>
      </c>
      <c r="C24" s="65">
        <f>VLOOKUP($A24,'Return Data'!$B$7:$R$2292,4,0)</f>
        <v>16.670400000000001</v>
      </c>
      <c r="D24" s="65">
        <f>VLOOKUP($A24,'Return Data'!$B$7:$R$2292,9,0)</f>
        <v>39.453400000000002</v>
      </c>
      <c r="E24" s="66">
        <f t="shared" si="0"/>
        <v>5</v>
      </c>
      <c r="F24" s="65">
        <f>VLOOKUP($A24,'Return Data'!$B$7:$R$2292,10,0)</f>
        <v>16.416799999999999</v>
      </c>
      <c r="G24" s="66">
        <f t="shared" si="1"/>
        <v>5</v>
      </c>
      <c r="H24" s="65">
        <f>VLOOKUP($A24,'Return Data'!$B$7:$R$2292,11,0)</f>
        <v>10.522</v>
      </c>
      <c r="I24" s="66">
        <f t="shared" si="2"/>
        <v>8</v>
      </c>
      <c r="J24" s="65">
        <f>VLOOKUP($A24,'Return Data'!$B$7:$R$2292,12,0)</f>
        <v>11.642799999999999</v>
      </c>
      <c r="K24" s="66">
        <f t="shared" si="3"/>
        <v>7</v>
      </c>
      <c r="L24" s="65">
        <f>VLOOKUP($A24,'Return Data'!$B$7:$R$2292,13,0)</f>
        <v>12.504</v>
      </c>
      <c r="M24" s="66">
        <f t="shared" si="4"/>
        <v>6</v>
      </c>
      <c r="N24" s="65">
        <f>VLOOKUP($A24,'Return Data'!$B$7:$R$2292,17,0)</f>
        <v>4.5892999999999997</v>
      </c>
      <c r="O24" s="66">
        <f>RANK(N24,N$8:N$27,0)</f>
        <v>13</v>
      </c>
      <c r="P24" s="65">
        <f>VLOOKUP($A24,'Return Data'!$B$7:$R$2292,14,0)</f>
        <v>4.6547000000000001</v>
      </c>
      <c r="Q24" s="66">
        <f>RANK(P24,P$8:P$27,0)</f>
        <v>11</v>
      </c>
      <c r="R24" s="65">
        <f>VLOOKUP($A24,'Return Data'!$B$7:$R$2292,16,0)</f>
        <v>7.5250000000000004</v>
      </c>
      <c r="S24" s="67">
        <f t="shared" si="5"/>
        <v>11</v>
      </c>
    </row>
    <row r="25" spans="1:19" x14ac:dyDescent="0.3">
      <c r="A25" s="82" t="s">
        <v>700</v>
      </c>
      <c r="B25" s="64">
        <f>VLOOKUP($A25,'Return Data'!$B$7:$R$2292,3,0)</f>
        <v>44482</v>
      </c>
      <c r="C25" s="65">
        <f>VLOOKUP($A25,'Return Data'!$B$7:$R$2292,4,0)</f>
        <v>37.459099999999999</v>
      </c>
      <c r="D25" s="65">
        <f>VLOOKUP($A25,'Return Data'!$B$7:$R$2292,9,0)</f>
        <v>3.6486999999999998</v>
      </c>
      <c r="E25" s="66">
        <f t="shared" si="0"/>
        <v>14</v>
      </c>
      <c r="F25" s="65">
        <f>VLOOKUP($A25,'Return Data'!$B$7:$R$2292,10,0)</f>
        <v>7.3857999999999997</v>
      </c>
      <c r="G25" s="66">
        <f t="shared" si="1"/>
        <v>13</v>
      </c>
      <c r="H25" s="65">
        <f>VLOOKUP($A25,'Return Data'!$B$7:$R$2292,11,0)</f>
        <v>7.4626000000000001</v>
      </c>
      <c r="I25" s="66">
        <f t="shared" si="2"/>
        <v>15</v>
      </c>
      <c r="J25" s="65">
        <f>VLOOKUP($A25,'Return Data'!$B$7:$R$2292,12,0)</f>
        <v>6.2500999999999998</v>
      </c>
      <c r="K25" s="66">
        <f t="shared" si="3"/>
        <v>14</v>
      </c>
      <c r="L25" s="65">
        <f>VLOOKUP($A25,'Return Data'!$B$7:$R$2292,13,0)</f>
        <v>7.03</v>
      </c>
      <c r="M25" s="66">
        <f t="shared" si="4"/>
        <v>13</v>
      </c>
      <c r="N25" s="65">
        <f>VLOOKUP($A25,'Return Data'!$B$7:$R$2292,17,0)</f>
        <v>8.3216999999999999</v>
      </c>
      <c r="O25" s="66">
        <f>RANK(N25,N$8:N$27,0)</f>
        <v>5</v>
      </c>
      <c r="P25" s="65">
        <f>VLOOKUP($A25,'Return Data'!$B$7:$R$2292,14,0)</f>
        <v>8.2205999999999992</v>
      </c>
      <c r="Q25" s="66">
        <f>RANK(P25,P$8:P$27,0)</f>
        <v>6</v>
      </c>
      <c r="R25" s="65">
        <f>VLOOKUP($A25,'Return Data'!$B$7:$R$2292,16,0)</f>
        <v>9.1151999999999997</v>
      </c>
      <c r="S25" s="67">
        <f t="shared" si="5"/>
        <v>4</v>
      </c>
    </row>
    <row r="26" spans="1:19" x14ac:dyDescent="0.3">
      <c r="A26" s="82" t="s">
        <v>708</v>
      </c>
      <c r="B26" s="64">
        <f>VLOOKUP($A26,'Return Data'!$B$7:$R$2292,3,0)</f>
        <v>44482</v>
      </c>
      <c r="C26" s="65">
        <f>VLOOKUP($A26,'Return Data'!$B$7:$R$2292,4,0)</f>
        <v>0.66100000000000003</v>
      </c>
      <c r="D26" s="65">
        <f>VLOOKUP($A26,'Return Data'!$B$7:$R$2292,9,0)</f>
        <v>10.770200000000001</v>
      </c>
      <c r="E26" s="66">
        <f t="shared" si="0"/>
        <v>8</v>
      </c>
      <c r="F26" s="65">
        <f>VLOOKUP($A26,'Return Data'!$B$7:$R$2292,10,0)</f>
        <v>10.916</v>
      </c>
      <c r="G26" s="66">
        <f t="shared" si="1"/>
        <v>7</v>
      </c>
      <c r="H26" s="65">
        <f>VLOOKUP($A26,'Return Data'!$B$7:$R$2292,11,0)</f>
        <v>11.2249</v>
      </c>
      <c r="I26" s="66">
        <f t="shared" si="2"/>
        <v>6</v>
      </c>
      <c r="J26" s="65">
        <f>VLOOKUP($A26,'Return Data'!$B$7:$R$2292,12,0)</f>
        <v>-23.629300000000001</v>
      </c>
      <c r="K26" s="66">
        <f t="shared" si="3"/>
        <v>19</v>
      </c>
      <c r="L26" s="65">
        <f>VLOOKUP($A26,'Return Data'!$B$7:$R$2292,13,0)</f>
        <v>-15.914</v>
      </c>
      <c r="M26" s="66">
        <f t="shared" si="4"/>
        <v>19</v>
      </c>
      <c r="N26" s="65"/>
      <c r="O26" s="66"/>
      <c r="P26" s="65"/>
      <c r="Q26" s="66"/>
      <c r="R26" s="65">
        <f>VLOOKUP($A26,'Return Data'!$B$7:$R$2292,16,0)</f>
        <v>-39.481200000000001</v>
      </c>
      <c r="S26" s="67">
        <f t="shared" si="5"/>
        <v>20</v>
      </c>
    </row>
    <row r="27" spans="1:19" x14ac:dyDescent="0.3">
      <c r="A27" s="82" t="s">
        <v>710</v>
      </c>
      <c r="B27" s="64">
        <f>VLOOKUP($A27,'Return Data'!$B$7:$R$2292,3,0)</f>
        <v>44482</v>
      </c>
      <c r="C27" s="65">
        <f>VLOOKUP($A27,'Return Data'!$B$7:$R$2292,4,0)</f>
        <v>14.8932</v>
      </c>
      <c r="D27" s="65">
        <f>VLOOKUP($A27,'Return Data'!$B$7:$R$2292,9,0)</f>
        <v>192.46780000000001</v>
      </c>
      <c r="E27" s="66">
        <f t="shared" si="0"/>
        <v>1</v>
      </c>
      <c r="F27" s="65">
        <f>VLOOKUP($A27,'Return Data'!$B$7:$R$2292,10,0)</f>
        <v>68.466399999999993</v>
      </c>
      <c r="G27" s="66">
        <f t="shared" si="1"/>
        <v>1</v>
      </c>
      <c r="H27" s="65">
        <f>VLOOKUP($A27,'Return Data'!$B$7:$R$2292,11,0)</f>
        <v>37.820300000000003</v>
      </c>
      <c r="I27" s="66">
        <f t="shared" si="2"/>
        <v>1</v>
      </c>
      <c r="J27" s="65">
        <f>VLOOKUP($A27,'Return Data'!$B$7:$R$2292,12,0)</f>
        <v>27.386299999999999</v>
      </c>
      <c r="K27" s="66">
        <f t="shared" si="3"/>
        <v>1</v>
      </c>
      <c r="L27" s="65">
        <f>VLOOKUP($A27,'Return Data'!$B$7:$R$2292,13,0)</f>
        <v>22.4709</v>
      </c>
      <c r="M27" s="66">
        <f t="shared" si="4"/>
        <v>1</v>
      </c>
      <c r="N27" s="65">
        <f>VLOOKUP($A27,'Return Data'!$B$7:$R$2292,17,0)</f>
        <v>-6.0208000000000004</v>
      </c>
      <c r="O27" s="66">
        <f>RANK(N27,N$8:N$27,0)</f>
        <v>16</v>
      </c>
      <c r="P27" s="65">
        <f>VLOOKUP($A27,'Return Data'!$B$7:$R$2292,14,0)</f>
        <v>-4.8585000000000003</v>
      </c>
      <c r="Q27" s="66">
        <f>RANK(P27,P$8:P$27,0)</f>
        <v>16</v>
      </c>
      <c r="R27" s="65">
        <f>VLOOKUP($A27,'Return Data'!$B$7:$R$2292,16,0)</f>
        <v>4.4926000000000004</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29.024360000000001</v>
      </c>
      <c r="E29" s="88"/>
      <c r="F29" s="89">
        <f>AVERAGE(F8:F27)</f>
        <v>15.362514999999997</v>
      </c>
      <c r="G29" s="88"/>
      <c r="H29" s="89">
        <f>AVERAGE(H8:H27)</f>
        <v>11.939959999999999</v>
      </c>
      <c r="I29" s="88"/>
      <c r="J29" s="89">
        <f>AVERAGE(J8:J27)</f>
        <v>7.2647650000000015</v>
      </c>
      <c r="K29" s="88"/>
      <c r="L29" s="89">
        <f>AVERAGE(L8:L27)</f>
        <v>7.9230099999999997</v>
      </c>
      <c r="M29" s="88"/>
      <c r="N29" s="89">
        <f>AVERAGE(N8:N27)</f>
        <v>4.8023176470588238</v>
      </c>
      <c r="O29" s="88"/>
      <c r="P29" s="89">
        <f>AVERAGE(P8:P27)</f>
        <v>3.8394294117647054</v>
      </c>
      <c r="Q29" s="88"/>
      <c r="R29" s="89">
        <f>AVERAGE(R8:R27)</f>
        <v>2.6604800000000002</v>
      </c>
      <c r="S29" s="90"/>
    </row>
    <row r="30" spans="1:19" x14ac:dyDescent="0.3">
      <c r="A30" s="87" t="s">
        <v>28</v>
      </c>
      <c r="B30" s="88"/>
      <c r="C30" s="88"/>
      <c r="D30" s="89">
        <f>MIN(D8:D27)</f>
        <v>0</v>
      </c>
      <c r="E30" s="88"/>
      <c r="F30" s="89">
        <f>MIN(F8:F27)</f>
        <v>0</v>
      </c>
      <c r="G30" s="88"/>
      <c r="H30" s="89">
        <f>MIN(H8:H27)</f>
        <v>0</v>
      </c>
      <c r="I30" s="88"/>
      <c r="J30" s="89">
        <f>MIN(J8:J27)</f>
        <v>-24.392299999999999</v>
      </c>
      <c r="K30" s="88"/>
      <c r="L30" s="89">
        <f>MIN(L8:L27)</f>
        <v>-16.422699999999999</v>
      </c>
      <c r="M30" s="88"/>
      <c r="N30" s="89">
        <f>MIN(N8:N27)</f>
        <v>-21.047899999999998</v>
      </c>
      <c r="O30" s="88"/>
      <c r="P30" s="89">
        <f>MIN(P8:P27)</f>
        <v>-30.245200000000001</v>
      </c>
      <c r="Q30" s="88"/>
      <c r="R30" s="89">
        <f>MIN(R8:R27)</f>
        <v>-39.481200000000001</v>
      </c>
      <c r="S30" s="90"/>
    </row>
    <row r="31" spans="1:19" ht="15" thickBot="1" x14ac:dyDescent="0.35">
      <c r="A31" s="91" t="s">
        <v>29</v>
      </c>
      <c r="B31" s="92"/>
      <c r="C31" s="92"/>
      <c r="D31" s="93">
        <f>MAX(D8:D27)</f>
        <v>192.46780000000001</v>
      </c>
      <c r="E31" s="92"/>
      <c r="F31" s="93">
        <f>MAX(F8:F27)</f>
        <v>68.466399999999993</v>
      </c>
      <c r="G31" s="92"/>
      <c r="H31" s="93">
        <f>MAX(H8:H27)</f>
        <v>37.820300000000003</v>
      </c>
      <c r="I31" s="92"/>
      <c r="J31" s="93">
        <f>MAX(J8:J27)</f>
        <v>27.386299999999999</v>
      </c>
      <c r="K31" s="92"/>
      <c r="L31" s="93">
        <f>MAX(L8:L27)</f>
        <v>22.4709</v>
      </c>
      <c r="M31" s="92"/>
      <c r="N31" s="93">
        <f>MAX(N8:N27)</f>
        <v>11.2182</v>
      </c>
      <c r="O31" s="92"/>
      <c r="P31" s="93">
        <f>MAX(P8:P27)</f>
        <v>9.8579000000000008</v>
      </c>
      <c r="Q31" s="92"/>
      <c r="R31" s="93">
        <f>MAX(R8:R27)</f>
        <v>9.7163000000000004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Data'!$B$7:$R$2292,3,0)</f>
        <v>44482</v>
      </c>
      <c r="C8" s="65">
        <f>VLOOKUP($A8,'Return Data'!$B$7:$R$2292,4,0)</f>
        <v>15.902200000000001</v>
      </c>
      <c r="D8" s="65">
        <f>VLOOKUP($A8,'Return Data'!$B$7:$R$2292,9,0)</f>
        <v>4.9703999999999997</v>
      </c>
      <c r="E8" s="66">
        <f t="shared" ref="E8:E27" si="0">RANK(D8,D$8:D$27,0)</f>
        <v>9</v>
      </c>
      <c r="F8" s="65">
        <f>VLOOKUP($A8,'Return Data'!$B$7:$R$2292,10,0)</f>
        <v>6.3832000000000004</v>
      </c>
      <c r="G8" s="66">
        <f t="shared" ref="G8:G27" si="1">RANK(F8,F$8:F$27,0)</f>
        <v>14</v>
      </c>
      <c r="H8" s="65">
        <f>VLOOKUP($A8,'Return Data'!$B$7:$R$2292,11,0)</f>
        <v>6.4862000000000002</v>
      </c>
      <c r="I8" s="66">
        <f t="shared" ref="I8:I27" si="2">RANK(H8,H$8:H$27,0)</f>
        <v>16</v>
      </c>
      <c r="J8" s="65">
        <f>VLOOKUP($A8,'Return Data'!$B$7:$R$2292,12,0)</f>
        <v>6.9752999999999998</v>
      </c>
      <c r="K8" s="66">
        <f t="shared" ref="K8:K27" si="3">RANK(J8,J$8:J$27,0)</f>
        <v>9</v>
      </c>
      <c r="L8" s="65">
        <f>VLOOKUP($A8,'Return Data'!$B$7:$R$2292,13,0)</f>
        <v>7.7801</v>
      </c>
      <c r="M8" s="66">
        <f t="shared" ref="M8:M27" si="4">RANK(L8,L$8:L$27,0)</f>
        <v>9</v>
      </c>
      <c r="N8" s="65">
        <f>VLOOKUP($A8,'Return Data'!$B$7:$R$2292,17,0)</f>
        <v>6.3760000000000003</v>
      </c>
      <c r="O8" s="66">
        <f>RANK(N8,N$8:N$27,0)</f>
        <v>8</v>
      </c>
      <c r="P8" s="65">
        <f>VLOOKUP($A8,'Return Data'!$B$7:$R$2292,14,0)</f>
        <v>6.4383999999999997</v>
      </c>
      <c r="Q8" s="66">
        <f>RANK(P8,P$8:P$27,0)</f>
        <v>8</v>
      </c>
      <c r="R8" s="65">
        <f>VLOOKUP($A8,'Return Data'!$B$7:$R$2292,16,0)</f>
        <v>7.3902000000000001</v>
      </c>
      <c r="S8" s="67">
        <f t="shared" ref="S8:S27" si="5">RANK(R8,R$8:R$27,0)</f>
        <v>8</v>
      </c>
    </row>
    <row r="9" spans="1:19" x14ac:dyDescent="0.3">
      <c r="A9" s="82" t="s">
        <v>655</v>
      </c>
      <c r="B9" s="64">
        <f>VLOOKUP($A9,'Return Data'!$B$7:$R$2292,3,0)</f>
        <v>44482</v>
      </c>
      <c r="C9" s="65">
        <f>VLOOKUP($A9,'Return Data'!$B$7:$R$2292,4,0)</f>
        <v>0.39800000000000002</v>
      </c>
      <c r="D9" s="65">
        <f>VLOOKUP($A9,'Return Data'!$B$7:$R$2292,9,0)</f>
        <v>0</v>
      </c>
      <c r="E9" s="66">
        <f t="shared" si="0"/>
        <v>20</v>
      </c>
      <c r="F9" s="65">
        <f>VLOOKUP($A9,'Return Data'!$B$7:$R$2292,10,0)</f>
        <v>0</v>
      </c>
      <c r="G9" s="66">
        <f t="shared" si="1"/>
        <v>20</v>
      </c>
      <c r="H9" s="65">
        <f>VLOOKUP($A9,'Return Data'!$B$7:$R$2292,11,0)</f>
        <v>0</v>
      </c>
      <c r="I9" s="66">
        <f t="shared" si="2"/>
        <v>20</v>
      </c>
      <c r="J9" s="65">
        <f>VLOOKUP($A9,'Return Data'!$B$7:$R$2292,12,0)</f>
        <v>0</v>
      </c>
      <c r="K9" s="66">
        <f t="shared" si="3"/>
        <v>18</v>
      </c>
      <c r="L9" s="65">
        <f>VLOOKUP($A9,'Return Data'!$B$7:$R$2292,13,0)</f>
        <v>0</v>
      </c>
      <c r="M9" s="66">
        <f t="shared" si="4"/>
        <v>18</v>
      </c>
      <c r="N9" s="65"/>
      <c r="O9" s="66"/>
      <c r="P9" s="65"/>
      <c r="Q9" s="66"/>
      <c r="R9" s="65">
        <f>VLOOKUP($A9,'Return Data'!$B$7:$R$2292,16,0)</f>
        <v>-13.5068</v>
      </c>
      <c r="S9" s="67">
        <f t="shared" si="5"/>
        <v>19</v>
      </c>
    </row>
    <row r="10" spans="1:19" x14ac:dyDescent="0.3">
      <c r="A10" s="82" t="s">
        <v>657</v>
      </c>
      <c r="B10" s="64">
        <f>VLOOKUP($A10,'Return Data'!$B$7:$R$2292,3,0)</f>
        <v>44482</v>
      </c>
      <c r="C10" s="65">
        <f>VLOOKUP($A10,'Return Data'!$B$7:$R$2292,4,0)</f>
        <v>16.893699999999999</v>
      </c>
      <c r="D10" s="65">
        <f>VLOOKUP($A10,'Return Data'!$B$7:$R$2292,9,0)</f>
        <v>4.0030000000000001</v>
      </c>
      <c r="E10" s="66">
        <f t="shared" si="0"/>
        <v>12</v>
      </c>
      <c r="F10" s="65">
        <f>VLOOKUP($A10,'Return Data'!$B$7:$R$2292,10,0)</f>
        <v>6.7496</v>
      </c>
      <c r="G10" s="66">
        <f t="shared" si="1"/>
        <v>12</v>
      </c>
      <c r="H10" s="65">
        <f>VLOOKUP($A10,'Return Data'!$B$7:$R$2292,11,0)</f>
        <v>6.6768000000000001</v>
      </c>
      <c r="I10" s="66">
        <f t="shared" si="2"/>
        <v>15</v>
      </c>
      <c r="J10" s="65">
        <f>VLOOKUP($A10,'Return Data'!$B$7:$R$2292,12,0)</f>
        <v>6.6643999999999997</v>
      </c>
      <c r="K10" s="66">
        <f t="shared" si="3"/>
        <v>10</v>
      </c>
      <c r="L10" s="65">
        <f>VLOOKUP($A10,'Return Data'!$B$7:$R$2292,13,0)</f>
        <v>7.2282000000000002</v>
      </c>
      <c r="M10" s="66">
        <f t="shared" si="4"/>
        <v>11</v>
      </c>
      <c r="N10" s="65">
        <f>VLOOKUP($A10,'Return Data'!$B$7:$R$2292,17,0)</f>
        <v>7.6924000000000001</v>
      </c>
      <c r="O10" s="66">
        <f t="shared" ref="O10:O22" si="6">RANK(N10,N$8:N$27,0)</f>
        <v>4</v>
      </c>
      <c r="P10" s="65">
        <f>VLOOKUP($A10,'Return Data'!$B$7:$R$2292,14,0)</f>
        <v>6.6439000000000004</v>
      </c>
      <c r="Q10" s="66">
        <f t="shared" ref="Q10:Q22" si="7">RANK(P10,P$8:P$27,0)</f>
        <v>7</v>
      </c>
      <c r="R10" s="65">
        <f>VLOOKUP($A10,'Return Data'!$B$7:$R$2292,16,0)</f>
        <v>7.4983000000000004</v>
      </c>
      <c r="S10" s="67">
        <f t="shared" si="5"/>
        <v>7</v>
      </c>
    </row>
    <row r="11" spans="1:19" x14ac:dyDescent="0.3">
      <c r="A11" s="82" t="s">
        <v>658</v>
      </c>
      <c r="B11" s="64">
        <f>VLOOKUP($A11,'Return Data'!$B$7:$R$2292,3,0)</f>
        <v>44482</v>
      </c>
      <c r="C11" s="65">
        <f>VLOOKUP($A11,'Return Data'!$B$7:$R$2292,4,0)</f>
        <v>17.3553</v>
      </c>
      <c r="D11" s="65">
        <f>VLOOKUP($A11,'Return Data'!$B$7:$R$2292,9,0)</f>
        <v>99.218500000000006</v>
      </c>
      <c r="E11" s="66">
        <f t="shared" si="0"/>
        <v>3</v>
      </c>
      <c r="F11" s="65">
        <f>VLOOKUP($A11,'Return Data'!$B$7:$R$2292,10,0)</f>
        <v>40.284599999999998</v>
      </c>
      <c r="G11" s="66">
        <f t="shared" si="1"/>
        <v>3</v>
      </c>
      <c r="H11" s="65">
        <f>VLOOKUP($A11,'Return Data'!$B$7:$R$2292,11,0)</f>
        <v>22.6023</v>
      </c>
      <c r="I11" s="66">
        <f t="shared" si="2"/>
        <v>3</v>
      </c>
      <c r="J11" s="65">
        <f>VLOOKUP($A11,'Return Data'!$B$7:$R$2292,12,0)</f>
        <v>23.9221</v>
      </c>
      <c r="K11" s="66">
        <f t="shared" si="3"/>
        <v>2</v>
      </c>
      <c r="L11" s="65">
        <f>VLOOKUP($A11,'Return Data'!$B$7:$R$2292,13,0)</f>
        <v>20.856100000000001</v>
      </c>
      <c r="M11" s="66">
        <f t="shared" si="4"/>
        <v>2</v>
      </c>
      <c r="N11" s="65">
        <f>VLOOKUP($A11,'Return Data'!$B$7:$R$2292,17,0)</f>
        <v>10.404999999999999</v>
      </c>
      <c r="O11" s="66">
        <f t="shared" si="6"/>
        <v>1</v>
      </c>
      <c r="P11" s="65">
        <f>VLOOKUP($A11,'Return Data'!$B$7:$R$2292,14,0)</f>
        <v>8.0975000000000001</v>
      </c>
      <c r="Q11" s="66">
        <f t="shared" si="7"/>
        <v>3</v>
      </c>
      <c r="R11" s="65">
        <f>VLOOKUP($A11,'Return Data'!$B$7:$R$2292,16,0)</f>
        <v>8.5419999999999998</v>
      </c>
      <c r="S11" s="67">
        <f t="shared" si="5"/>
        <v>3</v>
      </c>
    </row>
    <row r="12" spans="1:19" x14ac:dyDescent="0.3">
      <c r="A12" s="82" t="s">
        <v>663</v>
      </c>
      <c r="B12" s="64">
        <f>VLOOKUP($A12,'Return Data'!$B$7:$R$2292,3,0)</f>
        <v>44482</v>
      </c>
      <c r="C12" s="65">
        <f>VLOOKUP($A12,'Return Data'!$B$7:$R$2292,4,0)</f>
        <v>4.3228999999999997</v>
      </c>
      <c r="D12" s="65">
        <f>VLOOKUP($A12,'Return Data'!$B$7:$R$2292,9,0)</f>
        <v>2.5948000000000002</v>
      </c>
      <c r="E12" s="66">
        <f t="shared" si="0"/>
        <v>15</v>
      </c>
      <c r="F12" s="65">
        <f>VLOOKUP($A12,'Return Data'!$B$7:$R$2292,10,0)</f>
        <v>5.0186000000000002</v>
      </c>
      <c r="G12" s="66">
        <f t="shared" si="1"/>
        <v>17</v>
      </c>
      <c r="H12" s="65">
        <f>VLOOKUP($A12,'Return Data'!$B$7:$R$2292,11,0)</f>
        <v>9.1898999999999997</v>
      </c>
      <c r="I12" s="66">
        <f t="shared" si="2"/>
        <v>9</v>
      </c>
      <c r="J12" s="65">
        <f>VLOOKUP($A12,'Return Data'!$B$7:$R$2292,12,0)</f>
        <v>11.8188</v>
      </c>
      <c r="K12" s="66">
        <f t="shared" si="3"/>
        <v>6</v>
      </c>
      <c r="L12" s="65">
        <f>VLOOKUP($A12,'Return Data'!$B$7:$R$2292,13,0)</f>
        <v>10.2865</v>
      </c>
      <c r="M12" s="66">
        <f t="shared" si="4"/>
        <v>7</v>
      </c>
      <c r="N12" s="65">
        <f>VLOOKUP($A12,'Return Data'!$B$7:$R$2292,17,0)</f>
        <v>-21.2699</v>
      </c>
      <c r="O12" s="66">
        <f t="shared" si="6"/>
        <v>17</v>
      </c>
      <c r="P12" s="65">
        <f>VLOOKUP($A12,'Return Data'!$B$7:$R$2292,14,0)</f>
        <v>-30.4314</v>
      </c>
      <c r="Q12" s="66">
        <f t="shared" si="7"/>
        <v>17</v>
      </c>
      <c r="R12" s="65">
        <f>VLOOKUP($A12,'Return Data'!$B$7:$R$2292,16,0)</f>
        <v>-11.8819</v>
      </c>
      <c r="S12" s="67">
        <f t="shared" si="5"/>
        <v>18</v>
      </c>
    </row>
    <row r="13" spans="1:19" x14ac:dyDescent="0.3">
      <c r="A13" s="82" t="s">
        <v>665</v>
      </c>
      <c r="B13" s="64">
        <f>VLOOKUP($A13,'Return Data'!$B$7:$R$2292,3,0)</f>
        <v>44482</v>
      </c>
      <c r="C13" s="65">
        <f>VLOOKUP($A13,'Return Data'!$B$7:$R$2292,4,0)</f>
        <v>30.728999999999999</v>
      </c>
      <c r="D13" s="65">
        <f>VLOOKUP($A13,'Return Data'!$B$7:$R$2292,9,0)</f>
        <v>0.4476</v>
      </c>
      <c r="E13" s="66">
        <f t="shared" si="0"/>
        <v>19</v>
      </c>
      <c r="F13" s="65">
        <f>VLOOKUP($A13,'Return Data'!$B$7:$R$2292,10,0)</f>
        <v>1.5098</v>
      </c>
      <c r="G13" s="66">
        <f t="shared" si="1"/>
        <v>19</v>
      </c>
      <c r="H13" s="65">
        <f>VLOOKUP($A13,'Return Data'!$B$7:$R$2292,11,0)</f>
        <v>2.8092999999999999</v>
      </c>
      <c r="I13" s="66">
        <f t="shared" si="2"/>
        <v>19</v>
      </c>
      <c r="J13" s="65">
        <f>VLOOKUP($A13,'Return Data'!$B$7:$R$2292,12,0)</f>
        <v>3.1905000000000001</v>
      </c>
      <c r="K13" s="66">
        <f t="shared" si="3"/>
        <v>16</v>
      </c>
      <c r="L13" s="65">
        <f>VLOOKUP($A13,'Return Data'!$B$7:$R$2292,13,0)</f>
        <v>3.4462000000000002</v>
      </c>
      <c r="M13" s="66">
        <f t="shared" si="4"/>
        <v>16</v>
      </c>
      <c r="N13" s="65">
        <f>VLOOKUP($A13,'Return Data'!$B$7:$R$2292,17,0)</f>
        <v>4.4996</v>
      </c>
      <c r="O13" s="66">
        <f t="shared" si="6"/>
        <v>12</v>
      </c>
      <c r="P13" s="65">
        <f>VLOOKUP($A13,'Return Data'!$B$7:$R$2292,14,0)</f>
        <v>2.9676</v>
      </c>
      <c r="Q13" s="66">
        <f t="shared" si="7"/>
        <v>13</v>
      </c>
      <c r="R13" s="65">
        <f>VLOOKUP($A13,'Return Data'!$B$7:$R$2292,16,0)</f>
        <v>6.2796000000000003</v>
      </c>
      <c r="S13" s="67">
        <f t="shared" si="5"/>
        <v>12</v>
      </c>
    </row>
    <row r="14" spans="1:19" x14ac:dyDescent="0.3">
      <c r="A14" s="82" t="s">
        <v>666</v>
      </c>
      <c r="B14" s="64">
        <f>VLOOKUP($A14,'Return Data'!$B$7:$R$2292,3,0)</f>
        <v>44482</v>
      </c>
      <c r="C14" s="65">
        <f>VLOOKUP($A14,'Return Data'!$B$7:$R$2292,4,0)</f>
        <v>22.349399999999999</v>
      </c>
      <c r="D14" s="65">
        <f>VLOOKUP($A14,'Return Data'!$B$7:$R$2292,9,0)</f>
        <v>41.023800000000001</v>
      </c>
      <c r="E14" s="66">
        <f t="shared" si="0"/>
        <v>4</v>
      </c>
      <c r="F14" s="65">
        <f>VLOOKUP($A14,'Return Data'!$B$7:$R$2292,10,0)</f>
        <v>27.769500000000001</v>
      </c>
      <c r="G14" s="66">
        <f t="shared" si="1"/>
        <v>4</v>
      </c>
      <c r="H14" s="65">
        <f>VLOOKUP($A14,'Return Data'!$B$7:$R$2292,11,0)</f>
        <v>13.9823</v>
      </c>
      <c r="I14" s="66">
        <f t="shared" si="2"/>
        <v>5</v>
      </c>
      <c r="J14" s="65">
        <f>VLOOKUP($A14,'Return Data'!$B$7:$R$2292,12,0)</f>
        <v>15.587</v>
      </c>
      <c r="K14" s="66">
        <f t="shared" si="3"/>
        <v>5</v>
      </c>
      <c r="L14" s="65">
        <f>VLOOKUP($A14,'Return Data'!$B$7:$R$2292,13,0)</f>
        <v>18.336600000000001</v>
      </c>
      <c r="M14" s="66">
        <f t="shared" si="4"/>
        <v>3</v>
      </c>
      <c r="N14" s="65">
        <f>VLOOKUP($A14,'Return Data'!$B$7:$R$2292,17,0)</f>
        <v>6.2758000000000003</v>
      </c>
      <c r="O14" s="66">
        <f t="shared" si="6"/>
        <v>9</v>
      </c>
      <c r="P14" s="65">
        <f>VLOOKUP($A14,'Return Data'!$B$7:$R$2292,14,0)</f>
        <v>6.4044999999999996</v>
      </c>
      <c r="Q14" s="66">
        <f t="shared" si="7"/>
        <v>9</v>
      </c>
      <c r="R14" s="65">
        <f>VLOOKUP($A14,'Return Data'!$B$7:$R$2292,16,0)</f>
        <v>8.5004000000000008</v>
      </c>
      <c r="S14" s="67">
        <f t="shared" si="5"/>
        <v>4</v>
      </c>
    </row>
    <row r="15" spans="1:19" x14ac:dyDescent="0.3">
      <c r="A15" s="82" t="s">
        <v>674</v>
      </c>
      <c r="B15" s="64">
        <f>VLOOKUP($A15,'Return Data'!$B$7:$R$2292,3,0)</f>
        <v>44482</v>
      </c>
      <c r="C15" s="65">
        <f>VLOOKUP($A15,'Return Data'!$B$7:$R$2292,4,0)</f>
        <v>19.086400000000001</v>
      </c>
      <c r="D15" s="65">
        <f>VLOOKUP($A15,'Return Data'!$B$7:$R$2292,9,0)</f>
        <v>3.5609999999999999</v>
      </c>
      <c r="E15" s="66">
        <f t="shared" si="0"/>
        <v>13</v>
      </c>
      <c r="F15" s="65">
        <f>VLOOKUP($A15,'Return Data'!$B$7:$R$2292,10,0)</f>
        <v>7.3249000000000004</v>
      </c>
      <c r="G15" s="66">
        <f t="shared" si="1"/>
        <v>10</v>
      </c>
      <c r="H15" s="65">
        <f>VLOOKUP($A15,'Return Data'!$B$7:$R$2292,11,0)</f>
        <v>8.6137999999999995</v>
      </c>
      <c r="I15" s="66">
        <f t="shared" si="2"/>
        <v>10</v>
      </c>
      <c r="J15" s="65">
        <f>VLOOKUP($A15,'Return Data'!$B$7:$R$2292,12,0)</f>
        <v>7.5366999999999997</v>
      </c>
      <c r="K15" s="66">
        <f t="shared" si="3"/>
        <v>8</v>
      </c>
      <c r="L15" s="65">
        <f>VLOOKUP($A15,'Return Data'!$B$7:$R$2292,13,0)</f>
        <v>9.1823999999999995</v>
      </c>
      <c r="M15" s="66">
        <f t="shared" si="4"/>
        <v>8</v>
      </c>
      <c r="N15" s="65">
        <f>VLOOKUP($A15,'Return Data'!$B$7:$R$2292,17,0)</f>
        <v>9.5071999999999992</v>
      </c>
      <c r="O15" s="66">
        <f t="shared" si="6"/>
        <v>2</v>
      </c>
      <c r="P15" s="65">
        <f>VLOOKUP($A15,'Return Data'!$B$7:$R$2292,14,0)</f>
        <v>9.3309999999999995</v>
      </c>
      <c r="Q15" s="66">
        <f t="shared" si="7"/>
        <v>1</v>
      </c>
      <c r="R15" s="65">
        <f>VLOOKUP($A15,'Return Data'!$B$7:$R$2292,16,0)</f>
        <v>8.9276999999999997</v>
      </c>
      <c r="S15" s="67">
        <f t="shared" si="5"/>
        <v>1</v>
      </c>
    </row>
    <row r="16" spans="1:19" x14ac:dyDescent="0.3">
      <c r="A16" s="82" t="s">
        <v>676</v>
      </c>
      <c r="B16" s="64">
        <f>VLOOKUP($A16,'Return Data'!$B$7:$R$2292,3,0)</f>
        <v>44482</v>
      </c>
      <c r="C16" s="65">
        <f>VLOOKUP($A16,'Return Data'!$B$7:$R$2292,4,0)</f>
        <v>24.564900000000002</v>
      </c>
      <c r="D16" s="65">
        <f>VLOOKUP($A16,'Return Data'!$B$7:$R$2292,9,0)</f>
        <v>2.2974999999999999</v>
      </c>
      <c r="E16" s="66">
        <f t="shared" si="0"/>
        <v>16</v>
      </c>
      <c r="F16" s="65">
        <f>VLOOKUP($A16,'Return Data'!$B$7:$R$2292,10,0)</f>
        <v>5.6529999999999996</v>
      </c>
      <c r="G16" s="66">
        <f t="shared" si="1"/>
        <v>16</v>
      </c>
      <c r="H16" s="65">
        <f>VLOOKUP($A16,'Return Data'!$B$7:$R$2292,11,0)</f>
        <v>7.7191999999999998</v>
      </c>
      <c r="I16" s="66">
        <f t="shared" si="2"/>
        <v>12</v>
      </c>
      <c r="J16" s="65">
        <f>VLOOKUP($A16,'Return Data'!$B$7:$R$2292,12,0)</f>
        <v>6.5778999999999996</v>
      </c>
      <c r="K16" s="66">
        <f t="shared" si="3"/>
        <v>11</v>
      </c>
      <c r="L16" s="65">
        <f>VLOOKUP($A16,'Return Data'!$B$7:$R$2292,13,0)</f>
        <v>7.2923</v>
      </c>
      <c r="M16" s="66">
        <f t="shared" si="4"/>
        <v>10</v>
      </c>
      <c r="N16" s="65">
        <f>VLOOKUP($A16,'Return Data'!$B$7:$R$2292,17,0)</f>
        <v>8.7462</v>
      </c>
      <c r="O16" s="66">
        <f t="shared" si="6"/>
        <v>3</v>
      </c>
      <c r="P16" s="65">
        <f>VLOOKUP($A16,'Return Data'!$B$7:$R$2292,14,0)</f>
        <v>8.8577999999999992</v>
      </c>
      <c r="Q16" s="66">
        <f t="shared" si="7"/>
        <v>2</v>
      </c>
      <c r="R16" s="65">
        <f>VLOOKUP($A16,'Return Data'!$B$7:$R$2292,16,0)</f>
        <v>8.6206999999999994</v>
      </c>
      <c r="S16" s="67">
        <f t="shared" si="5"/>
        <v>2</v>
      </c>
    </row>
    <row r="17" spans="1:19" x14ac:dyDescent="0.3">
      <c r="A17" s="82" t="s">
        <v>678</v>
      </c>
      <c r="B17" s="64">
        <f>VLOOKUP($A17,'Return Data'!$B$7:$R$2292,3,0)</f>
        <v>44482</v>
      </c>
      <c r="C17" s="65">
        <f>VLOOKUP($A17,'Return Data'!$B$7:$R$2292,4,0)</f>
        <v>15.0184</v>
      </c>
      <c r="D17" s="65">
        <f>VLOOKUP($A17,'Return Data'!$B$7:$R$2292,9,0)</f>
        <v>122.6173</v>
      </c>
      <c r="E17" s="66">
        <f t="shared" si="0"/>
        <v>2</v>
      </c>
      <c r="F17" s="65">
        <f>VLOOKUP($A17,'Return Data'!$B$7:$R$2292,10,0)</f>
        <v>45.983800000000002</v>
      </c>
      <c r="G17" s="66">
        <f t="shared" si="1"/>
        <v>2</v>
      </c>
      <c r="H17" s="65">
        <f>VLOOKUP($A17,'Return Data'!$B$7:$R$2292,11,0)</f>
        <v>27.482600000000001</v>
      </c>
      <c r="I17" s="66">
        <f t="shared" si="2"/>
        <v>2</v>
      </c>
      <c r="J17" s="65">
        <f>VLOOKUP($A17,'Return Data'!$B$7:$R$2292,12,0)</f>
        <v>18.8249</v>
      </c>
      <c r="K17" s="66">
        <f t="shared" si="3"/>
        <v>3</v>
      </c>
      <c r="L17" s="65">
        <f>VLOOKUP($A17,'Return Data'!$B$7:$R$2292,13,0)</f>
        <v>17.650200000000002</v>
      </c>
      <c r="M17" s="66">
        <f t="shared" si="4"/>
        <v>4</v>
      </c>
      <c r="N17" s="65">
        <f>VLOOKUP($A17,'Return Data'!$B$7:$R$2292,17,0)</f>
        <v>3.742</v>
      </c>
      <c r="O17" s="66">
        <f t="shared" si="6"/>
        <v>13</v>
      </c>
      <c r="P17" s="65">
        <f>VLOOKUP($A17,'Return Data'!$B$7:$R$2292,14,0)</f>
        <v>2.4525999999999999</v>
      </c>
      <c r="Q17" s="66">
        <f t="shared" si="7"/>
        <v>15</v>
      </c>
      <c r="R17" s="65">
        <f>VLOOKUP($A17,'Return Data'!$B$7:$R$2292,16,0)</f>
        <v>5.4828000000000001</v>
      </c>
      <c r="S17" s="67">
        <f t="shared" si="5"/>
        <v>15</v>
      </c>
    </row>
    <row r="18" spans="1:19" x14ac:dyDescent="0.3">
      <c r="A18" s="82" t="s">
        <v>681</v>
      </c>
      <c r="B18" s="64">
        <f>VLOOKUP($A18,'Return Data'!$B$7:$R$2292,3,0)</f>
        <v>44482</v>
      </c>
      <c r="C18" s="65">
        <f>VLOOKUP($A18,'Return Data'!$B$7:$R$2292,4,0)</f>
        <v>13.426600000000001</v>
      </c>
      <c r="D18" s="65">
        <f>VLOOKUP($A18,'Return Data'!$B$7:$R$2292,9,0)</f>
        <v>2.1604999999999999</v>
      </c>
      <c r="E18" s="66">
        <f t="shared" si="0"/>
        <v>17</v>
      </c>
      <c r="F18" s="65">
        <f>VLOOKUP($A18,'Return Data'!$B$7:$R$2292,10,0)</f>
        <v>5.7587000000000002</v>
      </c>
      <c r="G18" s="66">
        <f t="shared" si="1"/>
        <v>15</v>
      </c>
      <c r="H18" s="65">
        <f>VLOOKUP($A18,'Return Data'!$B$7:$R$2292,11,0)</f>
        <v>5.4450000000000003</v>
      </c>
      <c r="I18" s="66">
        <f t="shared" si="2"/>
        <v>17</v>
      </c>
      <c r="J18" s="65">
        <f>VLOOKUP($A18,'Return Data'!$B$7:$R$2292,12,0)</f>
        <v>4.4161000000000001</v>
      </c>
      <c r="K18" s="66">
        <f t="shared" si="3"/>
        <v>15</v>
      </c>
      <c r="L18" s="65">
        <f>VLOOKUP($A18,'Return Data'!$B$7:$R$2292,13,0)</f>
        <v>5.1138000000000003</v>
      </c>
      <c r="M18" s="66">
        <f t="shared" si="4"/>
        <v>15</v>
      </c>
      <c r="N18" s="65">
        <f>VLOOKUP($A18,'Return Data'!$B$7:$R$2292,17,0)</f>
        <v>6.4344000000000001</v>
      </c>
      <c r="O18" s="66">
        <f t="shared" si="6"/>
        <v>7</v>
      </c>
      <c r="P18" s="65">
        <f>VLOOKUP($A18,'Return Data'!$B$7:$R$2292,14,0)</f>
        <v>7.3498000000000001</v>
      </c>
      <c r="Q18" s="66">
        <f t="shared" si="7"/>
        <v>6</v>
      </c>
      <c r="R18" s="65">
        <f>VLOOKUP($A18,'Return Data'!$B$7:$R$2292,16,0)</f>
        <v>6.5907999999999998</v>
      </c>
      <c r="S18" s="67">
        <f t="shared" si="5"/>
        <v>10</v>
      </c>
    </row>
    <row r="19" spans="1:19" x14ac:dyDescent="0.3">
      <c r="A19" s="82" t="s">
        <v>682</v>
      </c>
      <c r="B19" s="64">
        <f>VLOOKUP($A19,'Return Data'!$B$7:$R$2292,3,0)</f>
        <v>44482</v>
      </c>
      <c r="C19" s="65">
        <f>VLOOKUP($A19,'Return Data'!$B$7:$R$2292,4,0)</f>
        <v>1476.6665</v>
      </c>
      <c r="D19" s="65">
        <f>VLOOKUP($A19,'Return Data'!$B$7:$R$2292,9,0)</f>
        <v>1.2608999999999999</v>
      </c>
      <c r="E19" s="66">
        <f t="shared" si="0"/>
        <v>18</v>
      </c>
      <c r="F19" s="65">
        <f>VLOOKUP($A19,'Return Data'!$B$7:$R$2292,10,0)</f>
        <v>4.1148999999999996</v>
      </c>
      <c r="G19" s="66">
        <f t="shared" si="1"/>
        <v>18</v>
      </c>
      <c r="H19" s="65">
        <f>VLOOKUP($A19,'Return Data'!$B$7:$R$2292,11,0)</f>
        <v>4.0652999999999997</v>
      </c>
      <c r="I19" s="66">
        <f t="shared" si="2"/>
        <v>18</v>
      </c>
      <c r="J19" s="65">
        <f>VLOOKUP($A19,'Return Data'!$B$7:$R$2292,12,0)</f>
        <v>3.1836000000000002</v>
      </c>
      <c r="K19" s="66">
        <f t="shared" si="3"/>
        <v>17</v>
      </c>
      <c r="L19" s="65">
        <f>VLOOKUP($A19,'Return Data'!$B$7:$R$2292,13,0)</f>
        <v>3.3212999999999999</v>
      </c>
      <c r="M19" s="66">
        <f t="shared" si="4"/>
        <v>17</v>
      </c>
      <c r="N19" s="65">
        <f>VLOOKUP($A19,'Return Data'!$B$7:$R$2292,17,0)</f>
        <v>5.7554999999999996</v>
      </c>
      <c r="O19" s="66">
        <f t="shared" si="6"/>
        <v>11</v>
      </c>
      <c r="P19" s="65">
        <f>VLOOKUP($A19,'Return Data'!$B$7:$R$2292,14,0)</f>
        <v>2.6221000000000001</v>
      </c>
      <c r="Q19" s="66">
        <f t="shared" si="7"/>
        <v>14</v>
      </c>
      <c r="R19" s="65">
        <f>VLOOKUP($A19,'Return Data'!$B$7:$R$2292,16,0)</f>
        <v>5.6334</v>
      </c>
      <c r="S19" s="67">
        <f t="shared" si="5"/>
        <v>14</v>
      </c>
    </row>
    <row r="20" spans="1:19" x14ac:dyDescent="0.3">
      <c r="A20" s="82" t="s">
        <v>684</v>
      </c>
      <c r="B20" s="64">
        <f>VLOOKUP($A20,'Return Data'!$B$7:$R$2292,3,0)</f>
        <v>44482</v>
      </c>
      <c r="C20" s="65">
        <f>VLOOKUP($A20,'Return Data'!$B$7:$R$2292,4,0)</f>
        <v>24.2501</v>
      </c>
      <c r="D20" s="65">
        <f>VLOOKUP($A20,'Return Data'!$B$7:$R$2292,9,0)</f>
        <v>4.2492999999999999</v>
      </c>
      <c r="E20" s="66">
        <f t="shared" si="0"/>
        <v>11</v>
      </c>
      <c r="F20" s="65">
        <f>VLOOKUP($A20,'Return Data'!$B$7:$R$2292,10,0)</f>
        <v>7.2026000000000003</v>
      </c>
      <c r="G20" s="66">
        <f t="shared" si="1"/>
        <v>11</v>
      </c>
      <c r="H20" s="65">
        <f>VLOOKUP($A20,'Return Data'!$B$7:$R$2292,11,0)</f>
        <v>7.3059000000000003</v>
      </c>
      <c r="I20" s="66">
        <f t="shared" si="2"/>
        <v>13</v>
      </c>
      <c r="J20" s="65">
        <f>VLOOKUP($A20,'Return Data'!$B$7:$R$2292,12,0)</f>
        <v>5.9775999999999998</v>
      </c>
      <c r="K20" s="66">
        <f t="shared" si="3"/>
        <v>13</v>
      </c>
      <c r="L20" s="65">
        <f>VLOOKUP($A20,'Return Data'!$B$7:$R$2292,13,0)</f>
        <v>6.0335999999999999</v>
      </c>
      <c r="M20" s="66">
        <f t="shared" si="4"/>
        <v>14</v>
      </c>
      <c r="N20" s="65">
        <f>VLOOKUP($A20,'Return Data'!$B$7:$R$2292,17,0)</f>
        <v>6.7196999999999996</v>
      </c>
      <c r="O20" s="66">
        <f t="shared" si="6"/>
        <v>6</v>
      </c>
      <c r="P20" s="65">
        <f>VLOOKUP($A20,'Return Data'!$B$7:$R$2292,14,0)</f>
        <v>7.4497</v>
      </c>
      <c r="Q20" s="66">
        <f t="shared" si="7"/>
        <v>5</v>
      </c>
      <c r="R20" s="65">
        <f>VLOOKUP($A20,'Return Data'!$B$7:$R$2292,16,0)</f>
        <v>8.0562000000000005</v>
      </c>
      <c r="S20" s="67">
        <f t="shared" si="5"/>
        <v>5</v>
      </c>
    </row>
    <row r="21" spans="1:19" x14ac:dyDescent="0.3">
      <c r="A21" s="82" t="s">
        <v>686</v>
      </c>
      <c r="B21" s="64">
        <f>VLOOKUP($A21,'Return Data'!$B$7:$R$2292,3,0)</f>
        <v>44482</v>
      </c>
      <c r="C21" s="65">
        <f>VLOOKUP($A21,'Return Data'!$B$7:$R$2292,4,0)</f>
        <v>23.257300000000001</v>
      </c>
      <c r="D21" s="65">
        <f>VLOOKUP($A21,'Return Data'!$B$7:$R$2292,9,0)</f>
        <v>19.7715</v>
      </c>
      <c r="E21" s="66">
        <f t="shared" si="0"/>
        <v>6</v>
      </c>
      <c r="F21" s="65">
        <f>VLOOKUP($A21,'Return Data'!$B$7:$R$2292,10,0)</f>
        <v>11.3492</v>
      </c>
      <c r="G21" s="66">
        <f t="shared" si="1"/>
        <v>6</v>
      </c>
      <c r="H21" s="65">
        <f>VLOOKUP($A21,'Return Data'!$B$7:$R$2292,11,0)</f>
        <v>7.8757000000000001</v>
      </c>
      <c r="I21" s="66">
        <f t="shared" si="2"/>
        <v>11</v>
      </c>
      <c r="J21" s="65">
        <f>VLOOKUP($A21,'Return Data'!$B$7:$R$2292,12,0)</f>
        <v>6.5053000000000001</v>
      </c>
      <c r="K21" s="66">
        <f t="shared" si="3"/>
        <v>12</v>
      </c>
      <c r="L21" s="65">
        <f>VLOOKUP($A21,'Return Data'!$B$7:$R$2292,13,0)</f>
        <v>6.1608999999999998</v>
      </c>
      <c r="M21" s="66">
        <f t="shared" si="4"/>
        <v>13</v>
      </c>
      <c r="N21" s="65">
        <f>VLOOKUP($A21,'Return Data'!$B$7:$R$2292,17,0)</f>
        <v>5.8247</v>
      </c>
      <c r="O21" s="66">
        <f t="shared" si="6"/>
        <v>10</v>
      </c>
      <c r="P21" s="65">
        <f>VLOOKUP($A21,'Return Data'!$B$7:$R$2292,14,0)</f>
        <v>4.6932</v>
      </c>
      <c r="Q21" s="66">
        <f t="shared" si="7"/>
        <v>10</v>
      </c>
      <c r="R21" s="65">
        <f>VLOOKUP($A21,'Return Data'!$B$7:$R$2292,16,0)</f>
        <v>7.2731000000000003</v>
      </c>
      <c r="S21" s="67">
        <f t="shared" si="5"/>
        <v>9</v>
      </c>
    </row>
    <row r="22" spans="1:19" x14ac:dyDescent="0.3">
      <c r="A22" s="82" t="s">
        <v>688</v>
      </c>
      <c r="B22" s="64">
        <f>VLOOKUP($A22,'Return Data'!$B$7:$R$2292,3,0)</f>
        <v>44482</v>
      </c>
      <c r="C22" s="65">
        <f>VLOOKUP($A22,'Return Data'!$B$7:$R$2292,4,0)</f>
        <v>27.144300000000001</v>
      </c>
      <c r="D22" s="65">
        <f>VLOOKUP($A22,'Return Data'!$B$7:$R$2292,9,0)</f>
        <v>4.6162000000000001</v>
      </c>
      <c r="E22" s="66">
        <f t="shared" si="0"/>
        <v>10</v>
      </c>
      <c r="F22" s="65">
        <f>VLOOKUP($A22,'Return Data'!$B$7:$R$2292,10,0)</f>
        <v>7.8749000000000002</v>
      </c>
      <c r="G22" s="66">
        <f t="shared" si="1"/>
        <v>9</v>
      </c>
      <c r="H22" s="65">
        <f>VLOOKUP($A22,'Return Data'!$B$7:$R$2292,11,0)</f>
        <v>19.788699999999999</v>
      </c>
      <c r="I22" s="66">
        <f t="shared" si="2"/>
        <v>4</v>
      </c>
      <c r="J22" s="65">
        <f>VLOOKUP($A22,'Return Data'!$B$7:$R$2292,12,0)</f>
        <v>15.888299999999999</v>
      </c>
      <c r="K22" s="66">
        <f t="shared" si="3"/>
        <v>4</v>
      </c>
      <c r="L22" s="65">
        <f>VLOOKUP($A22,'Return Data'!$B$7:$R$2292,13,0)</f>
        <v>14.7697</v>
      </c>
      <c r="M22" s="66">
        <f t="shared" si="4"/>
        <v>5</v>
      </c>
      <c r="N22" s="65">
        <f>VLOOKUP($A22,'Return Data'!$B$7:$R$2292,17,0)</f>
        <v>2.8641000000000001</v>
      </c>
      <c r="O22" s="66">
        <f t="shared" si="6"/>
        <v>15</v>
      </c>
      <c r="P22" s="65">
        <f>VLOOKUP($A22,'Return Data'!$B$7:$R$2292,14,0)</f>
        <v>3.1707999999999998</v>
      </c>
      <c r="Q22" s="66">
        <f t="shared" si="7"/>
        <v>12</v>
      </c>
      <c r="R22" s="65">
        <f>VLOOKUP($A22,'Return Data'!$B$7:$R$2292,16,0)</f>
        <v>6.2781000000000002</v>
      </c>
      <c r="S22" s="67">
        <f t="shared" si="5"/>
        <v>13</v>
      </c>
    </row>
    <row r="23" spans="1:19" x14ac:dyDescent="0.3">
      <c r="A23" s="82" t="s">
        <v>690</v>
      </c>
      <c r="B23" s="64">
        <f>VLOOKUP($A23,'Return Data'!$B$7:$R$2292,3,0)</f>
        <v>44482</v>
      </c>
      <c r="C23" s="65">
        <f>VLOOKUP($A23,'Return Data'!$B$7:$R$2292,4,0)</f>
        <v>0.12379999999999999</v>
      </c>
      <c r="D23" s="65">
        <f>VLOOKUP($A23,'Return Data'!$B$7:$R$2292,9,0)</f>
        <v>10.907400000000001</v>
      </c>
      <c r="E23" s="66">
        <f t="shared" si="0"/>
        <v>7</v>
      </c>
      <c r="F23" s="65">
        <f>VLOOKUP($A23,'Return Data'!$B$7:$R$2292,10,0)</f>
        <v>10.8651</v>
      </c>
      <c r="G23" s="66">
        <f t="shared" si="1"/>
        <v>8</v>
      </c>
      <c r="H23" s="65">
        <f>VLOOKUP($A23,'Return Data'!$B$7:$R$2292,11,0)</f>
        <v>11.170999999999999</v>
      </c>
      <c r="I23" s="66">
        <f t="shared" si="2"/>
        <v>7</v>
      </c>
      <c r="J23" s="65">
        <f>VLOOKUP($A23,'Return Data'!$B$7:$R$2292,12,0)</f>
        <v>-24.373200000000001</v>
      </c>
      <c r="K23" s="66">
        <f t="shared" si="3"/>
        <v>20</v>
      </c>
      <c r="L23" s="65">
        <f>VLOOKUP($A23,'Return Data'!$B$7:$R$2292,13,0)</f>
        <v>-16.407800000000002</v>
      </c>
      <c r="M23" s="66">
        <f t="shared" si="4"/>
        <v>20</v>
      </c>
      <c r="N23" s="65"/>
      <c r="O23" s="66"/>
      <c r="P23" s="65"/>
      <c r="Q23" s="66"/>
      <c r="R23" s="65">
        <f>VLOOKUP($A23,'Return Data'!$B$7:$R$2292,16,0)</f>
        <v>-9.4491999999999994</v>
      </c>
      <c r="S23" s="67">
        <f t="shared" si="5"/>
        <v>17</v>
      </c>
    </row>
    <row r="24" spans="1:19" x14ac:dyDescent="0.3">
      <c r="A24" s="82" t="s">
        <v>695</v>
      </c>
      <c r="B24" s="64">
        <f>VLOOKUP($A24,'Return Data'!$B$7:$R$2292,3,0)</f>
        <v>44482</v>
      </c>
      <c r="C24" s="65">
        <f>VLOOKUP($A24,'Return Data'!$B$7:$R$2292,4,0)</f>
        <v>15.4877</v>
      </c>
      <c r="D24" s="65">
        <f>VLOOKUP($A24,'Return Data'!$B$7:$R$2292,9,0)</f>
        <v>38.436700000000002</v>
      </c>
      <c r="E24" s="66">
        <f t="shared" si="0"/>
        <v>5</v>
      </c>
      <c r="F24" s="65">
        <f>VLOOKUP($A24,'Return Data'!$B$7:$R$2292,10,0)</f>
        <v>15.3969</v>
      </c>
      <c r="G24" s="66">
        <f t="shared" si="1"/>
        <v>5</v>
      </c>
      <c r="H24" s="65">
        <f>VLOOKUP($A24,'Return Data'!$B$7:$R$2292,11,0)</f>
        <v>9.4</v>
      </c>
      <c r="I24" s="66">
        <f t="shared" si="2"/>
        <v>8</v>
      </c>
      <c r="J24" s="65">
        <f>VLOOKUP($A24,'Return Data'!$B$7:$R$2292,12,0)</f>
        <v>10.4543</v>
      </c>
      <c r="K24" s="66">
        <f t="shared" si="3"/>
        <v>7</v>
      </c>
      <c r="L24" s="65">
        <f>VLOOKUP($A24,'Return Data'!$B$7:$R$2292,13,0)</f>
        <v>11.269399999999999</v>
      </c>
      <c r="M24" s="66">
        <f t="shared" si="4"/>
        <v>6</v>
      </c>
      <c r="N24" s="65">
        <f>VLOOKUP($A24,'Return Data'!$B$7:$R$2292,17,0)</f>
        <v>3.4275000000000002</v>
      </c>
      <c r="O24" s="66">
        <f>RANK(N24,N$8:N$27,0)</f>
        <v>14</v>
      </c>
      <c r="P24" s="65">
        <f>VLOOKUP($A24,'Return Data'!$B$7:$R$2292,14,0)</f>
        <v>3.5413999999999999</v>
      </c>
      <c r="Q24" s="66">
        <f>RANK(P24,P$8:P$27,0)</f>
        <v>11</v>
      </c>
      <c r="R24" s="65">
        <f>VLOOKUP($A24,'Return Data'!$B$7:$R$2292,16,0)</f>
        <v>6.4074999999999998</v>
      </c>
      <c r="S24" s="67">
        <f t="shared" si="5"/>
        <v>11</v>
      </c>
    </row>
    <row r="25" spans="1:19" x14ac:dyDescent="0.3">
      <c r="A25" s="82" t="s">
        <v>701</v>
      </c>
      <c r="B25" s="64">
        <f>VLOOKUP($A25,'Return Data'!$B$7:$R$2292,3,0)</f>
        <v>44482</v>
      </c>
      <c r="C25" s="65">
        <f>VLOOKUP($A25,'Return Data'!$B$7:$R$2292,4,0)</f>
        <v>35.5227</v>
      </c>
      <c r="D25" s="65">
        <f>VLOOKUP($A25,'Return Data'!$B$7:$R$2292,9,0)</f>
        <v>3.0181</v>
      </c>
      <c r="E25" s="66">
        <f t="shared" si="0"/>
        <v>14</v>
      </c>
      <c r="F25" s="65">
        <f>VLOOKUP($A25,'Return Data'!$B$7:$R$2292,10,0)</f>
        <v>6.7446999999999999</v>
      </c>
      <c r="G25" s="66">
        <f t="shared" si="1"/>
        <v>13</v>
      </c>
      <c r="H25" s="65">
        <f>VLOOKUP($A25,'Return Data'!$B$7:$R$2292,11,0)</f>
        <v>6.8105000000000002</v>
      </c>
      <c r="I25" s="66">
        <f t="shared" si="2"/>
        <v>14</v>
      </c>
      <c r="J25" s="65">
        <f>VLOOKUP($A25,'Return Data'!$B$7:$R$2292,12,0)</f>
        <v>5.5858999999999996</v>
      </c>
      <c r="K25" s="66">
        <f t="shared" si="3"/>
        <v>14</v>
      </c>
      <c r="L25" s="65">
        <f>VLOOKUP($A25,'Return Data'!$B$7:$R$2292,13,0)</f>
        <v>6.3528000000000002</v>
      </c>
      <c r="M25" s="66">
        <f t="shared" si="4"/>
        <v>12</v>
      </c>
      <c r="N25" s="65">
        <f>VLOOKUP($A25,'Return Data'!$B$7:$R$2292,17,0)</f>
        <v>7.6470000000000002</v>
      </c>
      <c r="O25" s="66">
        <f>RANK(N25,N$8:N$27,0)</f>
        <v>5</v>
      </c>
      <c r="P25" s="65">
        <f>VLOOKUP($A25,'Return Data'!$B$7:$R$2292,14,0)</f>
        <v>7.5462999999999996</v>
      </c>
      <c r="Q25" s="66">
        <f>RANK(P25,P$8:P$27,0)</f>
        <v>4</v>
      </c>
      <c r="R25" s="65">
        <f>VLOOKUP($A25,'Return Data'!$B$7:$R$2292,16,0)</f>
        <v>7.6203000000000003</v>
      </c>
      <c r="S25" s="67">
        <f t="shared" si="5"/>
        <v>6</v>
      </c>
    </row>
    <row r="26" spans="1:19" x14ac:dyDescent="0.3">
      <c r="A26" s="82" t="s">
        <v>709</v>
      </c>
      <c r="B26" s="64">
        <f>VLOOKUP($A26,'Return Data'!$B$7:$R$2292,3,0)</f>
        <v>44482</v>
      </c>
      <c r="C26" s="65">
        <f>VLOOKUP($A26,'Return Data'!$B$7:$R$2292,4,0)</f>
        <v>0.60229999999999995</v>
      </c>
      <c r="D26" s="65">
        <f>VLOOKUP($A26,'Return Data'!$B$7:$R$2292,9,0)</f>
        <v>10.8012</v>
      </c>
      <c r="E26" s="66">
        <f t="shared" si="0"/>
        <v>8</v>
      </c>
      <c r="F26" s="65">
        <f>VLOOKUP($A26,'Return Data'!$B$7:$R$2292,10,0)</f>
        <v>10.8965</v>
      </c>
      <c r="G26" s="66">
        <f t="shared" si="1"/>
        <v>7</v>
      </c>
      <c r="H26" s="65">
        <f>VLOOKUP($A26,'Return Data'!$B$7:$R$2292,11,0)</f>
        <v>11.2409</v>
      </c>
      <c r="I26" s="66">
        <f t="shared" si="2"/>
        <v>6</v>
      </c>
      <c r="J26" s="65">
        <f>VLOOKUP($A26,'Return Data'!$B$7:$R$2292,12,0)</f>
        <v>-23.9146</v>
      </c>
      <c r="K26" s="66">
        <f t="shared" si="3"/>
        <v>19</v>
      </c>
      <c r="L26" s="65">
        <f>VLOOKUP($A26,'Return Data'!$B$7:$R$2292,13,0)</f>
        <v>-16.125900000000001</v>
      </c>
      <c r="M26" s="66">
        <f t="shared" si="4"/>
        <v>19</v>
      </c>
      <c r="N26" s="65"/>
      <c r="O26" s="66"/>
      <c r="P26" s="65"/>
      <c r="Q26" s="66"/>
      <c r="R26" s="65">
        <f>VLOOKUP($A26,'Return Data'!$B$7:$R$2292,16,0)</f>
        <v>-39.878700000000002</v>
      </c>
      <c r="S26" s="67">
        <f t="shared" si="5"/>
        <v>20</v>
      </c>
    </row>
    <row r="27" spans="1:19" x14ac:dyDescent="0.3">
      <c r="A27" s="82" t="s">
        <v>711</v>
      </c>
      <c r="B27" s="64">
        <f>VLOOKUP($A27,'Return Data'!$B$7:$R$2292,3,0)</f>
        <v>44482</v>
      </c>
      <c r="C27" s="65">
        <f>VLOOKUP($A27,'Return Data'!$B$7:$R$2292,4,0)</f>
        <v>13.541399999999999</v>
      </c>
      <c r="D27" s="65">
        <f>VLOOKUP($A27,'Return Data'!$B$7:$R$2292,9,0)</f>
        <v>191.8699</v>
      </c>
      <c r="E27" s="66">
        <f t="shared" si="0"/>
        <v>1</v>
      </c>
      <c r="F27" s="65">
        <f>VLOOKUP($A27,'Return Data'!$B$7:$R$2292,10,0)</f>
        <v>67.784599999999998</v>
      </c>
      <c r="G27" s="66">
        <f t="shared" si="1"/>
        <v>1</v>
      </c>
      <c r="H27" s="65">
        <f>VLOOKUP($A27,'Return Data'!$B$7:$R$2292,11,0)</f>
        <v>36.9876</v>
      </c>
      <c r="I27" s="66">
        <f t="shared" si="2"/>
        <v>1</v>
      </c>
      <c r="J27" s="65">
        <f>VLOOKUP($A27,'Return Data'!$B$7:$R$2292,12,0)</f>
        <v>26.5014</v>
      </c>
      <c r="K27" s="66">
        <f t="shared" si="3"/>
        <v>1</v>
      </c>
      <c r="L27" s="65">
        <f>VLOOKUP($A27,'Return Data'!$B$7:$R$2292,13,0)</f>
        <v>21.538</v>
      </c>
      <c r="M27" s="66">
        <f t="shared" si="4"/>
        <v>1</v>
      </c>
      <c r="N27" s="65">
        <f>VLOOKUP($A27,'Return Data'!$B$7:$R$2292,17,0)</f>
        <v>-6.7717000000000001</v>
      </c>
      <c r="O27" s="66">
        <f>RANK(N27,N$8:N$27,0)</f>
        <v>16</v>
      </c>
      <c r="P27" s="65">
        <f>VLOOKUP($A27,'Return Data'!$B$7:$R$2292,14,0)</f>
        <v>-5.6807999999999996</v>
      </c>
      <c r="Q27" s="66">
        <f>RANK(P27,P$8:P$27,0)</f>
        <v>16</v>
      </c>
      <c r="R27" s="65">
        <f>VLOOKUP($A27,'Return Data'!$B$7:$R$2292,16,0)</f>
        <v>3.4634</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28.391280000000005</v>
      </c>
      <c r="E29" s="88"/>
      <c r="F29" s="89">
        <f>AVERAGE(F8:F27)</f>
        <v>14.733255</v>
      </c>
      <c r="G29" s="88"/>
      <c r="H29" s="89">
        <f>AVERAGE(H8:H27)</f>
        <v>11.28265</v>
      </c>
      <c r="I29" s="88"/>
      <c r="J29" s="89">
        <f>AVERAGE(J8:J27)</f>
        <v>6.566114999999999</v>
      </c>
      <c r="K29" s="88"/>
      <c r="L29" s="89">
        <f>AVERAGE(L8:L27)</f>
        <v>7.2042199999999994</v>
      </c>
      <c r="M29" s="88"/>
      <c r="N29" s="89">
        <f>AVERAGE(N8:N27)</f>
        <v>3.9926764705882354</v>
      </c>
      <c r="O29" s="88"/>
      <c r="P29" s="89">
        <f>AVERAGE(P8:P27)</f>
        <v>3.0267294117647059</v>
      </c>
      <c r="Q29" s="88"/>
      <c r="R29" s="89">
        <f>AVERAGE(R8:R27)</f>
        <v>1.8923950000000005</v>
      </c>
      <c r="S29" s="90"/>
    </row>
    <row r="30" spans="1:19" x14ac:dyDescent="0.3">
      <c r="A30" s="87" t="s">
        <v>28</v>
      </c>
      <c r="B30" s="88"/>
      <c r="C30" s="88"/>
      <c r="D30" s="89">
        <f>MIN(D8:D27)</f>
        <v>0</v>
      </c>
      <c r="E30" s="88"/>
      <c r="F30" s="89">
        <f>MIN(F8:F27)</f>
        <v>0</v>
      </c>
      <c r="G30" s="88"/>
      <c r="H30" s="89">
        <f>MIN(H8:H27)</f>
        <v>0</v>
      </c>
      <c r="I30" s="88"/>
      <c r="J30" s="89">
        <f>MIN(J8:J27)</f>
        <v>-24.373200000000001</v>
      </c>
      <c r="K30" s="88"/>
      <c r="L30" s="89">
        <f>MIN(L8:L27)</f>
        <v>-16.407800000000002</v>
      </c>
      <c r="M30" s="88"/>
      <c r="N30" s="89">
        <f>MIN(N8:N27)</f>
        <v>-21.2699</v>
      </c>
      <c r="O30" s="88"/>
      <c r="P30" s="89">
        <f>MIN(P8:P27)</f>
        <v>-30.4314</v>
      </c>
      <c r="Q30" s="88"/>
      <c r="R30" s="89">
        <f>MIN(R8:R27)</f>
        <v>-39.878700000000002</v>
      </c>
      <c r="S30" s="90"/>
    </row>
    <row r="31" spans="1:19" ht="15" thickBot="1" x14ac:dyDescent="0.35">
      <c r="A31" s="91" t="s">
        <v>29</v>
      </c>
      <c r="B31" s="92"/>
      <c r="C31" s="92"/>
      <c r="D31" s="93">
        <f>MAX(D8:D27)</f>
        <v>191.8699</v>
      </c>
      <c r="E31" s="92"/>
      <c r="F31" s="93">
        <f>MAX(F8:F27)</f>
        <v>67.784599999999998</v>
      </c>
      <c r="G31" s="92"/>
      <c r="H31" s="93">
        <f>MAX(H8:H27)</f>
        <v>36.9876</v>
      </c>
      <c r="I31" s="92"/>
      <c r="J31" s="93">
        <f>MAX(J8:J27)</f>
        <v>26.5014</v>
      </c>
      <c r="K31" s="92"/>
      <c r="L31" s="93">
        <f>MAX(L8:L27)</f>
        <v>21.538</v>
      </c>
      <c r="M31" s="92"/>
      <c r="N31" s="93">
        <f>MAX(N8:N27)</f>
        <v>10.404999999999999</v>
      </c>
      <c r="O31" s="92"/>
      <c r="P31" s="93">
        <f>MAX(P8:P27)</f>
        <v>9.3309999999999995</v>
      </c>
      <c r="Q31" s="92"/>
      <c r="R31" s="93">
        <f>MAX(R8:R27)</f>
        <v>8.9276999999999997</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Data'!$B$7:$R$2292,3,0)</f>
        <v>44482</v>
      </c>
      <c r="C8" s="65">
        <f>VLOOKUP($A8,'Return Data'!$B$7:$R$2292,4,0)</f>
        <v>89.552099999999996</v>
      </c>
      <c r="D8" s="65">
        <f>VLOOKUP($A8,'Return Data'!$B$7:$R$2292,9,0)</f>
        <v>1.4963</v>
      </c>
      <c r="E8" s="66">
        <f t="shared" ref="E8:E26" si="0">RANK(D8,D$8:D$26,0)</f>
        <v>12</v>
      </c>
      <c r="F8" s="65">
        <f>VLOOKUP($A8,'Return Data'!$B$7:$R$2292,10,0)</f>
        <v>5.6108000000000002</v>
      </c>
      <c r="G8" s="66">
        <f t="shared" ref="G8:G26" si="1">RANK(F8,F$8:F$26,0)</f>
        <v>11</v>
      </c>
      <c r="H8" s="65">
        <f>VLOOKUP($A8,'Return Data'!$B$7:$R$2292,11,0)</f>
        <v>5.6712999999999996</v>
      </c>
      <c r="I8" s="66">
        <f t="shared" ref="I8:I26" si="2">RANK(H8,H$8:H$26,0)</f>
        <v>9</v>
      </c>
      <c r="J8" s="65">
        <f>VLOOKUP($A8,'Return Data'!$B$7:$R$2292,12,0)</f>
        <v>4.7850999999999999</v>
      </c>
      <c r="K8" s="66">
        <f t="shared" ref="K8:K26" si="3">RANK(J8,J$8:J$26,0)</f>
        <v>5</v>
      </c>
      <c r="L8" s="65">
        <f>VLOOKUP($A8,'Return Data'!$B$7:$R$2292,13,0)</f>
        <v>5.3818999999999999</v>
      </c>
      <c r="M8" s="66">
        <f t="shared" ref="M8:M26" si="4">RANK(L8,L$8:L$26,0)</f>
        <v>7</v>
      </c>
      <c r="N8" s="65">
        <f>VLOOKUP($A8,'Return Data'!$B$7:$R$2292,17,0)</f>
        <v>8.5897000000000006</v>
      </c>
      <c r="O8" s="66">
        <f t="shared" ref="O8:O23" si="5">RANK(N8,N$8:N$26,0)</f>
        <v>4</v>
      </c>
      <c r="P8" s="65">
        <f>VLOOKUP($A8,'Return Data'!$B$7:$R$2292,14,0)</f>
        <v>9.3071000000000002</v>
      </c>
      <c r="Q8" s="66">
        <f>RANK(P8,P$8:P$26,0)</f>
        <v>4</v>
      </c>
      <c r="R8" s="65">
        <f>VLOOKUP($A8,'Return Data'!$B$7:$R$2292,16,0)</f>
        <v>8.8472000000000008</v>
      </c>
      <c r="S8" s="67">
        <f t="shared" ref="S8:S26" si="6">RANK(R8,R$8:R$26,0)</f>
        <v>6</v>
      </c>
    </row>
    <row r="9" spans="1:19" x14ac:dyDescent="0.3">
      <c r="A9" s="82" t="s">
        <v>613</v>
      </c>
      <c r="B9" s="64">
        <f>VLOOKUP($A9,'Return Data'!$B$7:$R$2292,3,0)</f>
        <v>44482</v>
      </c>
      <c r="C9" s="65">
        <f>VLOOKUP($A9,'Return Data'!$B$7:$R$2292,4,0)</f>
        <v>13.994</v>
      </c>
      <c r="D9" s="65">
        <f>VLOOKUP($A9,'Return Data'!$B$7:$R$2292,9,0)</f>
        <v>2.6400999999999999</v>
      </c>
      <c r="E9" s="66">
        <f t="shared" si="0"/>
        <v>6</v>
      </c>
      <c r="F9" s="65">
        <f>VLOOKUP($A9,'Return Data'!$B$7:$R$2292,10,0)</f>
        <v>5.7378</v>
      </c>
      <c r="G9" s="66">
        <f t="shared" si="1"/>
        <v>9</v>
      </c>
      <c r="H9" s="65">
        <f>VLOOKUP($A9,'Return Data'!$B$7:$R$2292,11,0)</f>
        <v>5.6794000000000002</v>
      </c>
      <c r="I9" s="66">
        <f t="shared" si="2"/>
        <v>8</v>
      </c>
      <c r="J9" s="65">
        <f>VLOOKUP($A9,'Return Data'!$B$7:$R$2292,12,0)</f>
        <v>4.9036999999999997</v>
      </c>
      <c r="K9" s="66">
        <f t="shared" si="3"/>
        <v>4</v>
      </c>
      <c r="L9" s="65">
        <f>VLOOKUP($A9,'Return Data'!$B$7:$R$2292,13,0)</f>
        <v>5.4202000000000004</v>
      </c>
      <c r="M9" s="66">
        <f t="shared" si="4"/>
        <v>5</v>
      </c>
      <c r="N9" s="65">
        <f>VLOOKUP($A9,'Return Data'!$B$7:$R$2292,17,0)</f>
        <v>8.9687999999999999</v>
      </c>
      <c r="O9" s="66">
        <f t="shared" si="5"/>
        <v>2</v>
      </c>
      <c r="P9" s="65">
        <f>VLOOKUP($A9,'Return Data'!$B$7:$R$2292,14,0)</f>
        <v>8.4678000000000004</v>
      </c>
      <c r="Q9" s="66">
        <f>RANK(P9,P$8:P$26,0)</f>
        <v>12</v>
      </c>
      <c r="R9" s="65">
        <f>VLOOKUP($A9,'Return Data'!$B$7:$R$2292,16,0)</f>
        <v>8.2182999999999993</v>
      </c>
      <c r="S9" s="67">
        <f t="shared" si="6"/>
        <v>14</v>
      </c>
    </row>
    <row r="10" spans="1:19" x14ac:dyDescent="0.3">
      <c r="A10" s="82" t="s">
        <v>616</v>
      </c>
      <c r="B10" s="64">
        <f>VLOOKUP($A10,'Return Data'!$B$7:$R$2292,3,0)</f>
        <v>44482</v>
      </c>
      <c r="C10" s="65">
        <f>VLOOKUP($A10,'Return Data'!$B$7:$R$2292,4,0)</f>
        <v>23.187799999999999</v>
      </c>
      <c r="D10" s="65">
        <f>VLOOKUP($A10,'Return Data'!$B$7:$R$2292,9,0)</f>
        <v>-0.96989999999999998</v>
      </c>
      <c r="E10" s="66">
        <f t="shared" si="0"/>
        <v>19</v>
      </c>
      <c r="F10" s="65">
        <f>VLOOKUP($A10,'Return Data'!$B$7:$R$2292,10,0)</f>
        <v>3.5318000000000001</v>
      </c>
      <c r="G10" s="66">
        <f t="shared" si="1"/>
        <v>19</v>
      </c>
      <c r="H10" s="65">
        <f>VLOOKUP($A10,'Return Data'!$B$7:$R$2292,11,0)</f>
        <v>4.5193000000000003</v>
      </c>
      <c r="I10" s="66">
        <f t="shared" si="2"/>
        <v>18</v>
      </c>
      <c r="J10" s="65">
        <f>VLOOKUP($A10,'Return Data'!$B$7:$R$2292,12,0)</f>
        <v>2.9026000000000001</v>
      </c>
      <c r="K10" s="66">
        <f t="shared" si="3"/>
        <v>19</v>
      </c>
      <c r="L10" s="65">
        <f>VLOOKUP($A10,'Return Data'!$B$7:$R$2292,13,0)</f>
        <v>3.9420000000000002</v>
      </c>
      <c r="M10" s="66">
        <f t="shared" si="4"/>
        <v>19</v>
      </c>
      <c r="N10" s="65">
        <f>VLOOKUP($A10,'Return Data'!$B$7:$R$2292,17,0)</f>
        <v>7.5160999999999998</v>
      </c>
      <c r="O10" s="66">
        <f t="shared" si="5"/>
        <v>16</v>
      </c>
      <c r="P10" s="65">
        <f>VLOOKUP($A10,'Return Data'!$B$7:$R$2292,14,0)</f>
        <v>5.5963000000000003</v>
      </c>
      <c r="Q10" s="66">
        <f>RANK(P10,P$8:P$26,0)</f>
        <v>15</v>
      </c>
      <c r="R10" s="65">
        <f>VLOOKUP($A10,'Return Data'!$B$7:$R$2292,16,0)</f>
        <v>7.3639000000000001</v>
      </c>
      <c r="S10" s="67">
        <f t="shared" si="6"/>
        <v>18</v>
      </c>
    </row>
    <row r="11" spans="1:19" x14ac:dyDescent="0.3">
      <c r="A11" s="82" t="s">
        <v>617</v>
      </c>
      <c r="B11" s="64">
        <f>VLOOKUP($A11,'Return Data'!$B$7:$R$2292,3,0)</f>
        <v>44482</v>
      </c>
      <c r="C11" s="65">
        <f>VLOOKUP($A11,'Return Data'!$B$7:$R$2292,4,0)</f>
        <v>18.576599999999999</v>
      </c>
      <c r="D11" s="65">
        <f>VLOOKUP($A11,'Return Data'!$B$7:$R$2292,9,0)</f>
        <v>0.34720000000000001</v>
      </c>
      <c r="E11" s="66">
        <f t="shared" si="0"/>
        <v>16</v>
      </c>
      <c r="F11" s="65">
        <f>VLOOKUP($A11,'Return Data'!$B$7:$R$2292,10,0)</f>
        <v>4.5122</v>
      </c>
      <c r="G11" s="66">
        <f t="shared" si="1"/>
        <v>16</v>
      </c>
      <c r="H11" s="65">
        <f>VLOOKUP($A11,'Return Data'!$B$7:$R$2292,11,0)</f>
        <v>4.7476000000000003</v>
      </c>
      <c r="I11" s="66">
        <f t="shared" si="2"/>
        <v>17</v>
      </c>
      <c r="J11" s="65">
        <f>VLOOKUP($A11,'Return Data'!$B$7:$R$2292,12,0)</f>
        <v>3.8199000000000001</v>
      </c>
      <c r="K11" s="66">
        <f t="shared" si="3"/>
        <v>16</v>
      </c>
      <c r="L11" s="65">
        <f>VLOOKUP($A11,'Return Data'!$B$7:$R$2292,13,0)</f>
        <v>4.4398</v>
      </c>
      <c r="M11" s="66">
        <f t="shared" si="4"/>
        <v>15</v>
      </c>
      <c r="N11" s="65">
        <f>VLOOKUP($A11,'Return Data'!$B$7:$R$2292,17,0)</f>
        <v>7.4017999999999997</v>
      </c>
      <c r="O11" s="66">
        <f t="shared" si="5"/>
        <v>17</v>
      </c>
      <c r="P11" s="65">
        <f>VLOOKUP($A11,'Return Data'!$B$7:$R$2292,14,0)</f>
        <v>8.6525999999999996</v>
      </c>
      <c r="Q11" s="66">
        <f>RANK(P11,P$8:P$26,0)</f>
        <v>10</v>
      </c>
      <c r="R11" s="65">
        <f>VLOOKUP($A11,'Return Data'!$B$7:$R$2292,16,0)</f>
        <v>8.3925000000000001</v>
      </c>
      <c r="S11" s="67">
        <f t="shared" si="6"/>
        <v>11</v>
      </c>
    </row>
    <row r="12" spans="1:19" x14ac:dyDescent="0.3">
      <c r="A12" s="82" t="s">
        <v>619</v>
      </c>
      <c r="B12" s="64">
        <f>VLOOKUP($A12,'Return Data'!$B$7:$R$2292,3,0)</f>
        <v>44482</v>
      </c>
      <c r="C12" s="65">
        <f>VLOOKUP($A12,'Return Data'!$B$7:$R$2292,4,0)</f>
        <v>13.077299999999999</v>
      </c>
      <c r="D12" s="65">
        <f>VLOOKUP($A12,'Return Data'!$B$7:$R$2292,9,0)</f>
        <v>2.8441999999999998</v>
      </c>
      <c r="E12" s="66">
        <f t="shared" si="0"/>
        <v>5</v>
      </c>
      <c r="F12" s="65">
        <f>VLOOKUP($A12,'Return Data'!$B$7:$R$2292,10,0)</f>
        <v>3.8628999999999998</v>
      </c>
      <c r="G12" s="66">
        <f t="shared" si="1"/>
        <v>18</v>
      </c>
      <c r="H12" s="65">
        <f>VLOOKUP($A12,'Return Data'!$B$7:$R$2292,11,0)</f>
        <v>4.0728999999999997</v>
      </c>
      <c r="I12" s="66">
        <f t="shared" si="2"/>
        <v>19</v>
      </c>
      <c r="J12" s="65">
        <f>VLOOKUP($A12,'Return Data'!$B$7:$R$2292,12,0)</f>
        <v>3.9081000000000001</v>
      </c>
      <c r="K12" s="66">
        <f t="shared" si="3"/>
        <v>15</v>
      </c>
      <c r="L12" s="65">
        <f>VLOOKUP($A12,'Return Data'!$B$7:$R$2292,13,0)</f>
        <v>4.0681000000000003</v>
      </c>
      <c r="M12" s="66">
        <f t="shared" si="4"/>
        <v>18</v>
      </c>
      <c r="N12" s="65">
        <f>VLOOKUP($A12,'Return Data'!$B$7:$R$2292,17,0)</f>
        <v>7.2293000000000003</v>
      </c>
      <c r="O12" s="66">
        <f t="shared" si="5"/>
        <v>18</v>
      </c>
      <c r="P12" s="65"/>
      <c r="Q12" s="66"/>
      <c r="R12" s="65">
        <f>VLOOKUP($A12,'Return Data'!$B$7:$R$2292,16,0)</f>
        <v>9.0610999999999997</v>
      </c>
      <c r="S12" s="67">
        <f t="shared" si="6"/>
        <v>4</v>
      </c>
    </row>
    <row r="13" spans="1:19" x14ac:dyDescent="0.3">
      <c r="A13" s="82" t="s">
        <v>624</v>
      </c>
      <c r="B13" s="64">
        <f>VLOOKUP($A13,'Return Data'!$B$7:$R$2292,3,0)</f>
        <v>44482</v>
      </c>
      <c r="C13" s="65">
        <f>VLOOKUP($A13,'Return Data'!$B$7:$R$2292,4,0)</f>
        <v>84.084500000000006</v>
      </c>
      <c r="D13" s="65">
        <f>VLOOKUP($A13,'Return Data'!$B$7:$R$2292,9,0)</f>
        <v>1.7272000000000001</v>
      </c>
      <c r="E13" s="66">
        <f t="shared" si="0"/>
        <v>10</v>
      </c>
      <c r="F13" s="65">
        <f>VLOOKUP($A13,'Return Data'!$B$7:$R$2292,10,0)</f>
        <v>5.3045</v>
      </c>
      <c r="G13" s="66">
        <f t="shared" si="1"/>
        <v>15</v>
      </c>
      <c r="H13" s="65">
        <f>VLOOKUP($A13,'Return Data'!$B$7:$R$2292,11,0)</f>
        <v>5.2850999999999999</v>
      </c>
      <c r="I13" s="66">
        <f t="shared" si="2"/>
        <v>13</v>
      </c>
      <c r="J13" s="65">
        <f>VLOOKUP($A13,'Return Data'!$B$7:$R$2292,12,0)</f>
        <v>4.7378999999999998</v>
      </c>
      <c r="K13" s="66">
        <f t="shared" si="3"/>
        <v>7</v>
      </c>
      <c r="L13" s="65">
        <f>VLOOKUP($A13,'Return Data'!$B$7:$R$2292,13,0)</f>
        <v>5.6731999999999996</v>
      </c>
      <c r="M13" s="66">
        <f t="shared" si="4"/>
        <v>3</v>
      </c>
      <c r="N13" s="65">
        <f>VLOOKUP($A13,'Return Data'!$B$7:$R$2292,17,0)</f>
        <v>7.8358999999999996</v>
      </c>
      <c r="O13" s="66">
        <f t="shared" si="5"/>
        <v>11</v>
      </c>
      <c r="P13" s="65">
        <f>VLOOKUP($A13,'Return Data'!$B$7:$R$2292,14,0)</f>
        <v>8.9183000000000003</v>
      </c>
      <c r="Q13" s="66">
        <f t="shared" ref="Q13:Q21" si="7">RANK(P13,P$8:P$26,0)</f>
        <v>7</v>
      </c>
      <c r="R13" s="65">
        <f>VLOOKUP($A13,'Return Data'!$B$7:$R$2292,16,0)</f>
        <v>9.1644000000000005</v>
      </c>
      <c r="S13" s="67">
        <f t="shared" si="6"/>
        <v>2</v>
      </c>
    </row>
    <row r="14" spans="1:19" x14ac:dyDescent="0.3">
      <c r="A14" s="82" t="s">
        <v>627</v>
      </c>
      <c r="B14" s="64">
        <f>VLOOKUP($A14,'Return Data'!$B$7:$R$2292,3,0)</f>
        <v>44482</v>
      </c>
      <c r="C14" s="65">
        <f>VLOOKUP($A14,'Return Data'!$B$7:$R$2292,4,0)</f>
        <v>26.053799999999999</v>
      </c>
      <c r="D14" s="65">
        <f>VLOOKUP($A14,'Return Data'!$B$7:$R$2292,9,0)</f>
        <v>2.1004</v>
      </c>
      <c r="E14" s="66">
        <f t="shared" si="0"/>
        <v>9</v>
      </c>
      <c r="F14" s="65">
        <f>VLOOKUP($A14,'Return Data'!$B$7:$R$2292,10,0)</f>
        <v>6.6767000000000003</v>
      </c>
      <c r="G14" s="66">
        <f t="shared" si="1"/>
        <v>4</v>
      </c>
      <c r="H14" s="65">
        <f>VLOOKUP($A14,'Return Data'!$B$7:$R$2292,11,0)</f>
        <v>6.0647000000000002</v>
      </c>
      <c r="I14" s="66">
        <f t="shared" si="2"/>
        <v>5</v>
      </c>
      <c r="J14" s="65">
        <f>VLOOKUP($A14,'Return Data'!$B$7:$R$2292,12,0)</f>
        <v>4.5984999999999996</v>
      </c>
      <c r="K14" s="66">
        <f t="shared" si="3"/>
        <v>10</v>
      </c>
      <c r="L14" s="65">
        <f>VLOOKUP($A14,'Return Data'!$B$7:$R$2292,13,0)</f>
        <v>5.3930999999999996</v>
      </c>
      <c r="M14" s="66">
        <f t="shared" si="4"/>
        <v>6</v>
      </c>
      <c r="N14" s="65">
        <f>VLOOKUP($A14,'Return Data'!$B$7:$R$2292,17,0)</f>
        <v>8.6018000000000008</v>
      </c>
      <c r="O14" s="66">
        <f t="shared" si="5"/>
        <v>3</v>
      </c>
      <c r="P14" s="65">
        <f>VLOOKUP($A14,'Return Data'!$B$7:$R$2292,14,0)</f>
        <v>9.5420999999999996</v>
      </c>
      <c r="Q14" s="66">
        <f t="shared" si="7"/>
        <v>3</v>
      </c>
      <c r="R14" s="65">
        <f>VLOOKUP($A14,'Return Data'!$B$7:$R$2292,16,0)</f>
        <v>8.7674000000000003</v>
      </c>
      <c r="S14" s="67">
        <f t="shared" si="6"/>
        <v>7</v>
      </c>
    </row>
    <row r="15" spans="1:19" x14ac:dyDescent="0.3">
      <c r="A15" s="82" t="s">
        <v>629</v>
      </c>
      <c r="B15" s="64">
        <f>VLOOKUP($A15,'Return Data'!$B$7:$R$2292,3,0)</f>
        <v>44482</v>
      </c>
      <c r="C15" s="65">
        <f>VLOOKUP($A15,'Return Data'!$B$7:$R$2292,4,0)</f>
        <v>24.223299999999998</v>
      </c>
      <c r="D15" s="65">
        <f>VLOOKUP($A15,'Return Data'!$B$7:$R$2292,9,0)</f>
        <v>2.8647</v>
      </c>
      <c r="E15" s="66">
        <f t="shared" si="0"/>
        <v>4</v>
      </c>
      <c r="F15" s="65">
        <f>VLOOKUP($A15,'Return Data'!$B$7:$R$2292,10,0)</f>
        <v>6.3230000000000004</v>
      </c>
      <c r="G15" s="66">
        <f t="shared" si="1"/>
        <v>5</v>
      </c>
      <c r="H15" s="65">
        <f>VLOOKUP($A15,'Return Data'!$B$7:$R$2292,11,0)</f>
        <v>5.5831</v>
      </c>
      <c r="I15" s="66">
        <f t="shared" si="2"/>
        <v>10</v>
      </c>
      <c r="J15" s="65">
        <f>VLOOKUP($A15,'Return Data'!$B$7:$R$2292,12,0)</f>
        <v>4.7579000000000002</v>
      </c>
      <c r="K15" s="66">
        <f t="shared" si="3"/>
        <v>6</v>
      </c>
      <c r="L15" s="65">
        <f>VLOOKUP($A15,'Return Data'!$B$7:$R$2292,13,0)</f>
        <v>5.3063000000000002</v>
      </c>
      <c r="M15" s="66">
        <f t="shared" si="4"/>
        <v>9</v>
      </c>
      <c r="N15" s="65">
        <f>VLOOKUP($A15,'Return Data'!$B$7:$R$2292,17,0)</f>
        <v>8.1998999999999995</v>
      </c>
      <c r="O15" s="66">
        <f t="shared" si="5"/>
        <v>8</v>
      </c>
      <c r="P15" s="65">
        <f>VLOOKUP($A15,'Return Data'!$B$7:$R$2292,14,0)</f>
        <v>8.9187999999999992</v>
      </c>
      <c r="Q15" s="66">
        <f t="shared" si="7"/>
        <v>6</v>
      </c>
      <c r="R15" s="65">
        <f>VLOOKUP($A15,'Return Data'!$B$7:$R$2292,16,0)</f>
        <v>8.7392000000000003</v>
      </c>
      <c r="S15" s="67">
        <f t="shared" si="6"/>
        <v>8</v>
      </c>
    </row>
    <row r="16" spans="1:19" x14ac:dyDescent="0.3">
      <c r="A16" s="82" t="s">
        <v>630</v>
      </c>
      <c r="B16" s="64">
        <f>VLOOKUP($A16,'Return Data'!$B$7:$R$2292,3,0)</f>
        <v>44482</v>
      </c>
      <c r="C16" s="65">
        <f>VLOOKUP($A16,'Return Data'!$B$7:$R$2292,4,0)</f>
        <v>15.7867</v>
      </c>
      <c r="D16" s="65">
        <f>VLOOKUP($A16,'Return Data'!$B$7:$R$2292,9,0)</f>
        <v>0.33150000000000002</v>
      </c>
      <c r="E16" s="66">
        <f t="shared" si="0"/>
        <v>17</v>
      </c>
      <c r="F16" s="65">
        <f>VLOOKUP($A16,'Return Data'!$B$7:$R$2292,10,0)</f>
        <v>6.2930999999999999</v>
      </c>
      <c r="G16" s="66">
        <f t="shared" si="1"/>
        <v>7</v>
      </c>
      <c r="H16" s="65">
        <f>VLOOKUP($A16,'Return Data'!$B$7:$R$2292,11,0)</f>
        <v>5.9829999999999997</v>
      </c>
      <c r="I16" s="66">
        <f t="shared" si="2"/>
        <v>6</v>
      </c>
      <c r="J16" s="65">
        <f>VLOOKUP($A16,'Return Data'!$B$7:$R$2292,12,0)</f>
        <v>4.6627000000000001</v>
      </c>
      <c r="K16" s="66">
        <f t="shared" si="3"/>
        <v>9</v>
      </c>
      <c r="L16" s="65">
        <f>VLOOKUP($A16,'Return Data'!$B$7:$R$2292,13,0)</f>
        <v>5.3205</v>
      </c>
      <c r="M16" s="66">
        <f t="shared" si="4"/>
        <v>8</v>
      </c>
      <c r="N16" s="65">
        <f>VLOOKUP($A16,'Return Data'!$B$7:$R$2292,17,0)</f>
        <v>8.3038000000000007</v>
      </c>
      <c r="O16" s="66">
        <f t="shared" si="5"/>
        <v>6</v>
      </c>
      <c r="P16" s="65">
        <f>VLOOKUP($A16,'Return Data'!$B$7:$R$2292,14,0)</f>
        <v>8.8284000000000002</v>
      </c>
      <c r="Q16" s="66">
        <f t="shared" si="7"/>
        <v>8</v>
      </c>
      <c r="R16" s="65">
        <f>VLOOKUP($A16,'Return Data'!$B$7:$R$2292,16,0)</f>
        <v>8.2551000000000005</v>
      </c>
      <c r="S16" s="67">
        <f t="shared" si="6"/>
        <v>13</v>
      </c>
    </row>
    <row r="17" spans="1:19" x14ac:dyDescent="0.3">
      <c r="A17" s="82" t="s">
        <v>633</v>
      </c>
      <c r="B17" s="64">
        <f>VLOOKUP($A17,'Return Data'!$B$7:$R$2292,3,0)</f>
        <v>44482</v>
      </c>
      <c r="C17" s="65">
        <f>VLOOKUP($A17,'Return Data'!$B$7:$R$2292,4,0)</f>
        <v>2691.1471000000001</v>
      </c>
      <c r="D17" s="65">
        <f>VLOOKUP($A17,'Return Data'!$B$7:$R$2292,9,0)</f>
        <v>0.1414</v>
      </c>
      <c r="E17" s="66">
        <f t="shared" si="0"/>
        <v>18</v>
      </c>
      <c r="F17" s="65">
        <f>VLOOKUP($A17,'Return Data'!$B$7:$R$2292,10,0)</f>
        <v>5.3057999999999996</v>
      </c>
      <c r="G17" s="66">
        <f t="shared" si="1"/>
        <v>14</v>
      </c>
      <c r="H17" s="65">
        <f>VLOOKUP($A17,'Return Data'!$B$7:$R$2292,11,0)</f>
        <v>5.3006000000000002</v>
      </c>
      <c r="I17" s="66">
        <f t="shared" si="2"/>
        <v>12</v>
      </c>
      <c r="J17" s="65">
        <f>VLOOKUP($A17,'Return Data'!$B$7:$R$2292,12,0)</f>
        <v>4.3524000000000003</v>
      </c>
      <c r="K17" s="66">
        <f t="shared" si="3"/>
        <v>13</v>
      </c>
      <c r="L17" s="65">
        <f>VLOOKUP($A17,'Return Data'!$B$7:$R$2292,13,0)</f>
        <v>4.6047000000000002</v>
      </c>
      <c r="M17" s="66">
        <f t="shared" si="4"/>
        <v>14</v>
      </c>
      <c r="N17" s="65">
        <f>VLOOKUP($A17,'Return Data'!$B$7:$R$2292,17,0)</f>
        <v>7.7609000000000004</v>
      </c>
      <c r="O17" s="66">
        <f t="shared" si="5"/>
        <v>13</v>
      </c>
      <c r="P17" s="65">
        <f>VLOOKUP($A17,'Return Data'!$B$7:$R$2292,14,0)</f>
        <v>9.2850000000000001</v>
      </c>
      <c r="Q17" s="66">
        <f t="shared" si="7"/>
        <v>5</v>
      </c>
      <c r="R17" s="65">
        <f>VLOOKUP($A17,'Return Data'!$B$7:$R$2292,16,0)</f>
        <v>7.9196999999999997</v>
      </c>
      <c r="S17" s="67">
        <f t="shared" si="6"/>
        <v>17</v>
      </c>
    </row>
    <row r="18" spans="1:19" x14ac:dyDescent="0.3">
      <c r="A18" s="82" t="s">
        <v>635</v>
      </c>
      <c r="B18" s="64">
        <f>VLOOKUP($A18,'Return Data'!$B$7:$R$2292,3,0)</f>
        <v>44482</v>
      </c>
      <c r="C18" s="65">
        <f>VLOOKUP($A18,'Return Data'!$B$7:$R$2292,4,0)</f>
        <v>3083.0142999999998</v>
      </c>
      <c r="D18" s="65">
        <f>VLOOKUP($A18,'Return Data'!$B$7:$R$2292,9,0)</f>
        <v>3.625</v>
      </c>
      <c r="E18" s="66">
        <f t="shared" si="0"/>
        <v>2</v>
      </c>
      <c r="F18" s="65">
        <f>VLOOKUP($A18,'Return Data'!$B$7:$R$2292,10,0)</f>
        <v>6.7207999999999997</v>
      </c>
      <c r="G18" s="66">
        <f t="shared" si="1"/>
        <v>3</v>
      </c>
      <c r="H18" s="65">
        <f>VLOOKUP($A18,'Return Data'!$B$7:$R$2292,11,0)</f>
        <v>5.9131999999999998</v>
      </c>
      <c r="I18" s="66">
        <f t="shared" si="2"/>
        <v>7</v>
      </c>
      <c r="J18" s="65">
        <f>VLOOKUP($A18,'Return Data'!$B$7:$R$2292,12,0)</f>
        <v>4.6635</v>
      </c>
      <c r="K18" s="66">
        <f t="shared" si="3"/>
        <v>8</v>
      </c>
      <c r="L18" s="65">
        <f>VLOOKUP($A18,'Return Data'!$B$7:$R$2292,13,0)</f>
        <v>5.1909999999999998</v>
      </c>
      <c r="M18" s="66">
        <f t="shared" si="4"/>
        <v>10</v>
      </c>
      <c r="N18" s="65">
        <f>VLOOKUP($A18,'Return Data'!$B$7:$R$2292,17,0)</f>
        <v>7.601</v>
      </c>
      <c r="O18" s="66">
        <f t="shared" si="5"/>
        <v>15</v>
      </c>
      <c r="P18" s="65">
        <f>VLOOKUP($A18,'Return Data'!$B$7:$R$2292,14,0)</f>
        <v>8.5327000000000002</v>
      </c>
      <c r="Q18" s="66">
        <f t="shared" si="7"/>
        <v>11</v>
      </c>
      <c r="R18" s="65">
        <f>VLOOKUP($A18,'Return Data'!$B$7:$R$2292,16,0)</f>
        <v>8.6242999999999999</v>
      </c>
      <c r="S18" s="67">
        <f t="shared" si="6"/>
        <v>9</v>
      </c>
    </row>
    <row r="19" spans="1:19" x14ac:dyDescent="0.3">
      <c r="A19" s="82" t="s">
        <v>636</v>
      </c>
      <c r="B19" s="64">
        <f>VLOOKUP($A19,'Return Data'!$B$7:$R$2292,3,0)</f>
        <v>44482</v>
      </c>
      <c r="C19" s="65">
        <f>VLOOKUP($A19,'Return Data'!$B$7:$R$2292,4,0)</f>
        <v>61.938800000000001</v>
      </c>
      <c r="D19" s="65">
        <f>VLOOKUP($A19,'Return Data'!$B$7:$R$2292,9,0)</f>
        <v>2.3578000000000001</v>
      </c>
      <c r="E19" s="66">
        <f t="shared" si="0"/>
        <v>8</v>
      </c>
      <c r="F19" s="65">
        <f>VLOOKUP($A19,'Return Data'!$B$7:$R$2292,10,0)</f>
        <v>8.4487000000000005</v>
      </c>
      <c r="G19" s="66">
        <f t="shared" si="1"/>
        <v>2</v>
      </c>
      <c r="H19" s="65">
        <f>VLOOKUP($A19,'Return Data'!$B$7:$R$2292,11,0)</f>
        <v>6.1707000000000001</v>
      </c>
      <c r="I19" s="66">
        <f t="shared" si="2"/>
        <v>4</v>
      </c>
      <c r="J19" s="65">
        <f>VLOOKUP($A19,'Return Data'!$B$7:$R$2292,12,0)</f>
        <v>4.3579999999999997</v>
      </c>
      <c r="K19" s="66">
        <f t="shared" si="3"/>
        <v>11</v>
      </c>
      <c r="L19" s="65">
        <f>VLOOKUP($A19,'Return Data'!$B$7:$R$2292,13,0)</f>
        <v>5.0734000000000004</v>
      </c>
      <c r="M19" s="66">
        <f t="shared" si="4"/>
        <v>11</v>
      </c>
      <c r="N19" s="65">
        <f>VLOOKUP($A19,'Return Data'!$B$7:$R$2292,17,0)</f>
        <v>9.2491000000000003</v>
      </c>
      <c r="O19" s="66">
        <f t="shared" si="5"/>
        <v>1</v>
      </c>
      <c r="P19" s="65">
        <f>VLOOKUP($A19,'Return Data'!$B$7:$R$2292,14,0)</f>
        <v>10.960900000000001</v>
      </c>
      <c r="Q19" s="66">
        <f t="shared" si="7"/>
        <v>1</v>
      </c>
      <c r="R19" s="65">
        <f>VLOOKUP($A19,'Return Data'!$B$7:$R$2292,16,0)</f>
        <v>8.3269000000000002</v>
      </c>
      <c r="S19" s="67">
        <f t="shared" si="6"/>
        <v>12</v>
      </c>
    </row>
    <row r="20" spans="1:19" x14ac:dyDescent="0.3">
      <c r="A20" s="117" t="s">
        <v>1772</v>
      </c>
      <c r="B20" s="64">
        <f>VLOOKUP($A20,'Return Data'!$B$7:$R$2292,3,0)</f>
        <v>44482</v>
      </c>
      <c r="C20" s="65">
        <f>VLOOKUP($A20,'Return Data'!$B$7:$R$2292,4,0)</f>
        <v>48.550400000000003</v>
      </c>
      <c r="D20" s="65">
        <f>VLOOKUP($A20,'Return Data'!$B$7:$R$2292,9,0)</f>
        <v>2.3929</v>
      </c>
      <c r="E20" s="66">
        <f t="shared" si="0"/>
        <v>7</v>
      </c>
      <c r="F20" s="65">
        <f>VLOOKUP($A20,'Return Data'!$B$7:$R$2292,10,0)</f>
        <v>6.3101000000000003</v>
      </c>
      <c r="G20" s="66">
        <f t="shared" si="1"/>
        <v>6</v>
      </c>
      <c r="H20" s="65">
        <f>VLOOKUP($A20,'Return Data'!$B$7:$R$2292,11,0)</f>
        <v>6.4551999999999996</v>
      </c>
      <c r="I20" s="66">
        <f t="shared" si="2"/>
        <v>2</v>
      </c>
      <c r="J20" s="65">
        <f>VLOOKUP($A20,'Return Data'!$B$7:$R$2292,12,0)</f>
        <v>5.6237000000000004</v>
      </c>
      <c r="K20" s="66">
        <f t="shared" si="3"/>
        <v>2</v>
      </c>
      <c r="L20" s="65">
        <f>VLOOKUP($A20,'Return Data'!$B$7:$R$2292,13,0)</f>
        <v>6.1349999999999998</v>
      </c>
      <c r="M20" s="66">
        <f t="shared" si="4"/>
        <v>2</v>
      </c>
      <c r="N20" s="65">
        <f>VLOOKUP($A20,'Return Data'!$B$7:$R$2292,17,0)</f>
        <v>7.9127000000000001</v>
      </c>
      <c r="O20" s="66">
        <f t="shared" si="5"/>
        <v>10</v>
      </c>
      <c r="P20" s="65">
        <f>VLOOKUP($A20,'Return Data'!$B$7:$R$2292,14,0)</f>
        <v>8.2043999999999997</v>
      </c>
      <c r="Q20" s="66">
        <f t="shared" si="7"/>
        <v>13</v>
      </c>
      <c r="R20" s="65">
        <f>VLOOKUP($A20,'Return Data'!$B$7:$R$2292,16,0)</f>
        <v>8.4141999999999992</v>
      </c>
      <c r="S20" s="67">
        <f t="shared" si="6"/>
        <v>10</v>
      </c>
    </row>
    <row r="21" spans="1:19" x14ac:dyDescent="0.3">
      <c r="A21" s="82" t="s">
        <v>639</v>
      </c>
      <c r="B21" s="64">
        <f>VLOOKUP($A21,'Return Data'!$B$7:$R$2292,3,0)</f>
        <v>44482</v>
      </c>
      <c r="C21" s="65">
        <f>VLOOKUP($A21,'Return Data'!$B$7:$R$2292,4,0)</f>
        <v>37.773400000000002</v>
      </c>
      <c r="D21" s="65">
        <f>VLOOKUP($A21,'Return Data'!$B$7:$R$2292,9,0)</f>
        <v>3.1227</v>
      </c>
      <c r="E21" s="66">
        <f t="shared" si="0"/>
        <v>3</v>
      </c>
      <c r="F21" s="65">
        <f>VLOOKUP($A21,'Return Data'!$B$7:$R$2292,10,0)</f>
        <v>6.0762999999999998</v>
      </c>
      <c r="G21" s="66">
        <f t="shared" si="1"/>
        <v>8</v>
      </c>
      <c r="H21" s="65">
        <f>VLOOKUP($A21,'Return Data'!$B$7:$R$2292,11,0)</f>
        <v>6.4146000000000001</v>
      </c>
      <c r="I21" s="66">
        <f t="shared" si="2"/>
        <v>3</v>
      </c>
      <c r="J21" s="65">
        <f>VLOOKUP($A21,'Return Data'!$B$7:$R$2292,12,0)</f>
        <v>5.4950999999999999</v>
      </c>
      <c r="K21" s="66">
        <f t="shared" si="3"/>
        <v>3</v>
      </c>
      <c r="L21" s="65">
        <f>VLOOKUP($A21,'Return Data'!$B$7:$R$2292,13,0)</f>
        <v>5.6215000000000002</v>
      </c>
      <c r="M21" s="66">
        <f t="shared" si="4"/>
        <v>4</v>
      </c>
      <c r="N21" s="65">
        <f>VLOOKUP($A21,'Return Data'!$B$7:$R$2292,17,0)</f>
        <v>8.2781000000000002</v>
      </c>
      <c r="O21" s="66">
        <f t="shared" si="5"/>
        <v>7</v>
      </c>
      <c r="P21" s="65">
        <f>VLOOKUP($A21,'Return Data'!$B$7:$R$2292,14,0)</f>
        <v>8.6950000000000003</v>
      </c>
      <c r="Q21" s="66">
        <f t="shared" si="7"/>
        <v>9</v>
      </c>
      <c r="R21" s="65">
        <f>VLOOKUP($A21,'Return Data'!$B$7:$R$2292,16,0)</f>
        <v>8.0564999999999998</v>
      </c>
      <c r="S21" s="67">
        <f t="shared" si="6"/>
        <v>16</v>
      </c>
    </row>
    <row r="22" spans="1:19" x14ac:dyDescent="0.3">
      <c r="A22" s="82" t="s">
        <v>640</v>
      </c>
      <c r="B22" s="64">
        <f>VLOOKUP($A22,'Return Data'!$B$7:$R$2292,3,0)</f>
        <v>44482</v>
      </c>
      <c r="C22" s="65">
        <f>VLOOKUP($A22,'Return Data'!$B$7:$R$2292,4,0)</f>
        <v>12.5707</v>
      </c>
      <c r="D22" s="65">
        <f>VLOOKUP($A22,'Return Data'!$B$7:$R$2292,9,0)</f>
        <v>1.5991</v>
      </c>
      <c r="E22" s="66">
        <f t="shared" si="0"/>
        <v>11</v>
      </c>
      <c r="F22" s="65">
        <f>VLOOKUP($A22,'Return Data'!$B$7:$R$2292,10,0)</f>
        <v>5.4550999999999998</v>
      </c>
      <c r="G22" s="66">
        <f t="shared" si="1"/>
        <v>13</v>
      </c>
      <c r="H22" s="65">
        <f>VLOOKUP($A22,'Return Data'!$B$7:$R$2292,11,0)</f>
        <v>5.15</v>
      </c>
      <c r="I22" s="66">
        <f t="shared" si="2"/>
        <v>15</v>
      </c>
      <c r="J22" s="65">
        <f>VLOOKUP($A22,'Return Data'!$B$7:$R$2292,12,0)</f>
        <v>3.8144999999999998</v>
      </c>
      <c r="K22" s="66">
        <f t="shared" si="3"/>
        <v>17</v>
      </c>
      <c r="L22" s="65">
        <f>VLOOKUP($A22,'Return Data'!$B$7:$R$2292,13,0)</f>
        <v>4.4165000000000001</v>
      </c>
      <c r="M22" s="66">
        <f t="shared" si="4"/>
        <v>16</v>
      </c>
      <c r="N22" s="65">
        <f>VLOOKUP($A22,'Return Data'!$B$7:$R$2292,17,0)</f>
        <v>7.8075000000000001</v>
      </c>
      <c r="O22" s="66">
        <f t="shared" si="5"/>
        <v>12</v>
      </c>
      <c r="P22" s="65"/>
      <c r="Q22" s="66"/>
      <c r="R22" s="65">
        <f>VLOOKUP($A22,'Return Data'!$B$7:$R$2292,16,0)</f>
        <v>8.8475000000000001</v>
      </c>
      <c r="S22" s="67">
        <f t="shared" si="6"/>
        <v>5</v>
      </c>
    </row>
    <row r="23" spans="1:19" x14ac:dyDescent="0.3">
      <c r="A23" s="82" t="s">
        <v>643</v>
      </c>
      <c r="B23" s="64">
        <f>VLOOKUP($A23,'Return Data'!$B$7:$R$2292,3,0)</f>
        <v>44482</v>
      </c>
      <c r="C23" s="65">
        <f>VLOOKUP($A23,'Return Data'!$B$7:$R$2292,4,0)</f>
        <v>32.935200000000002</v>
      </c>
      <c r="D23" s="65">
        <f>VLOOKUP($A23,'Return Data'!$B$7:$R$2292,9,0)</f>
        <v>0.40279999999999999</v>
      </c>
      <c r="E23" s="66">
        <f t="shared" si="0"/>
        <v>15</v>
      </c>
      <c r="F23" s="65">
        <f>VLOOKUP($A23,'Return Data'!$B$7:$R$2292,10,0)</f>
        <v>4.3438999999999997</v>
      </c>
      <c r="G23" s="66">
        <f t="shared" si="1"/>
        <v>17</v>
      </c>
      <c r="H23" s="65">
        <f>VLOOKUP($A23,'Return Data'!$B$7:$R$2292,11,0)</f>
        <v>5.0922000000000001</v>
      </c>
      <c r="I23" s="66">
        <f t="shared" si="2"/>
        <v>16</v>
      </c>
      <c r="J23" s="65">
        <f>VLOOKUP($A23,'Return Data'!$B$7:$R$2292,12,0)</f>
        <v>4.3564999999999996</v>
      </c>
      <c r="K23" s="66">
        <f t="shared" si="3"/>
        <v>12</v>
      </c>
      <c r="L23" s="65">
        <f>VLOOKUP($A23,'Return Data'!$B$7:$R$2292,13,0)</f>
        <v>4.6958000000000002</v>
      </c>
      <c r="M23" s="66">
        <f t="shared" si="4"/>
        <v>13</v>
      </c>
      <c r="N23" s="65">
        <f>VLOOKUP($A23,'Return Data'!$B$7:$R$2292,17,0)</f>
        <v>8.1266999999999996</v>
      </c>
      <c r="O23" s="66">
        <f t="shared" si="5"/>
        <v>9</v>
      </c>
      <c r="P23" s="65">
        <f>VLOOKUP($A23,'Return Data'!$B$7:$R$2292,14,0)</f>
        <v>9.7576000000000001</v>
      </c>
      <c r="Q23" s="66">
        <f>RANK(P23,P$8:P$26,0)</f>
        <v>2</v>
      </c>
      <c r="R23" s="65">
        <f>VLOOKUP($A23,'Return Data'!$B$7:$R$2292,16,0)</f>
        <v>8.1592000000000002</v>
      </c>
      <c r="S23" s="67">
        <f t="shared" si="6"/>
        <v>15</v>
      </c>
    </row>
    <row r="24" spans="1:19" x14ac:dyDescent="0.3">
      <c r="A24" s="82" t="s">
        <v>644</v>
      </c>
      <c r="B24" s="64">
        <f>VLOOKUP($A24,'Return Data'!$B$7:$R$2292,3,0)</f>
        <v>44482</v>
      </c>
      <c r="C24" s="65">
        <f>VLOOKUP($A24,'Return Data'!$B$7:$R$2292,4,0)</f>
        <v>419.19130000000001</v>
      </c>
      <c r="D24" s="65">
        <f>VLOOKUP($A24,'Return Data'!$B$7:$R$2292,9,0)</f>
        <v>1331.0775000000001</v>
      </c>
      <c r="E24" s="66">
        <f t="shared" si="0"/>
        <v>1</v>
      </c>
      <c r="F24" s="65">
        <f>VLOOKUP($A24,'Return Data'!$B$7:$R$2292,10,0)</f>
        <v>434.04700000000003</v>
      </c>
      <c r="G24" s="66">
        <f t="shared" si="1"/>
        <v>1</v>
      </c>
      <c r="H24" s="65">
        <f>VLOOKUP($A24,'Return Data'!$B$7:$R$2292,11,0)</f>
        <v>217.02350000000001</v>
      </c>
      <c r="I24" s="66">
        <f t="shared" si="2"/>
        <v>1</v>
      </c>
      <c r="J24" s="65">
        <f>VLOOKUP($A24,'Return Data'!$B$7:$R$2292,12,0)</f>
        <v>146.2722</v>
      </c>
      <c r="K24" s="66">
        <f t="shared" si="3"/>
        <v>1</v>
      </c>
      <c r="L24" s="65">
        <f>VLOOKUP($A24,'Return Data'!$B$7:$R$2292,13,0)</f>
        <v>109.4036</v>
      </c>
      <c r="M24" s="66">
        <f t="shared" si="4"/>
        <v>1</v>
      </c>
      <c r="N24" s="65"/>
      <c r="O24" s="66"/>
      <c r="P24" s="65"/>
      <c r="Q24" s="66"/>
      <c r="R24" s="65">
        <f>VLOOKUP($A24,'Return Data'!$B$7:$R$2292,16,0)</f>
        <v>24.367100000000001</v>
      </c>
      <c r="S24" s="67">
        <f t="shared" si="6"/>
        <v>1</v>
      </c>
    </row>
    <row r="25" spans="1:19" x14ac:dyDescent="0.3">
      <c r="A25" s="82" t="s">
        <v>646</v>
      </c>
      <c r="B25" s="64">
        <f>VLOOKUP($A25,'Return Data'!$B$7:$R$2292,3,0)</f>
        <v>44482</v>
      </c>
      <c r="C25" s="65">
        <f>VLOOKUP($A25,'Return Data'!$B$7:$R$2292,4,0)</f>
        <v>12.4703</v>
      </c>
      <c r="D25" s="65">
        <f>VLOOKUP($A25,'Return Data'!$B$7:$R$2292,9,0)</f>
        <v>0.60519999999999996</v>
      </c>
      <c r="E25" s="66">
        <f t="shared" si="0"/>
        <v>14</v>
      </c>
      <c r="F25" s="65">
        <f>VLOOKUP($A25,'Return Data'!$B$7:$R$2292,10,0)</f>
        <v>5.5585000000000004</v>
      </c>
      <c r="G25" s="66">
        <f t="shared" si="1"/>
        <v>12</v>
      </c>
      <c r="H25" s="65">
        <f>VLOOKUP($A25,'Return Data'!$B$7:$R$2292,11,0)</f>
        <v>5.2361000000000004</v>
      </c>
      <c r="I25" s="66">
        <f t="shared" si="2"/>
        <v>14</v>
      </c>
      <c r="J25" s="65">
        <f>VLOOKUP($A25,'Return Data'!$B$7:$R$2292,12,0)</f>
        <v>3.4354</v>
      </c>
      <c r="K25" s="66">
        <f t="shared" si="3"/>
        <v>18</v>
      </c>
      <c r="L25" s="65">
        <f>VLOOKUP($A25,'Return Data'!$B$7:$R$2292,13,0)</f>
        <v>4.3479000000000001</v>
      </c>
      <c r="M25" s="66">
        <f t="shared" si="4"/>
        <v>17</v>
      </c>
      <c r="N25" s="65">
        <f>VLOOKUP($A25,'Return Data'!$B$7:$R$2292,17,0)</f>
        <v>7.7062999999999997</v>
      </c>
      <c r="O25" s="66">
        <f>RANK(N25,N$8:N$26,0)</f>
        <v>14</v>
      </c>
      <c r="P25" s="65">
        <f>VLOOKUP($A25,'Return Data'!$B$7:$R$2292,14,0)</f>
        <v>6.8939000000000004</v>
      </c>
      <c r="Q25" s="66">
        <f t="shared" ref="Q25" si="8">RANK(P25,P$8:P$26,0)</f>
        <v>14</v>
      </c>
      <c r="R25" s="65">
        <f>VLOOKUP($A25,'Return Data'!$B$7:$R$2292,16,0)</f>
        <v>6.7309000000000001</v>
      </c>
      <c r="S25" s="67">
        <f t="shared" si="6"/>
        <v>19</v>
      </c>
    </row>
    <row r="26" spans="1:19" x14ac:dyDescent="0.3">
      <c r="A26" s="82" t="s">
        <v>648</v>
      </c>
      <c r="B26" s="64">
        <f>VLOOKUP($A26,'Return Data'!$B$7:$R$2292,3,0)</f>
        <v>44482</v>
      </c>
      <c r="C26" s="65">
        <f>VLOOKUP($A26,'Return Data'!$B$7:$R$2292,4,0)</f>
        <v>13.1919</v>
      </c>
      <c r="D26" s="65">
        <f>VLOOKUP($A26,'Return Data'!$B$7:$R$2292,9,0)</f>
        <v>1.4127000000000001</v>
      </c>
      <c r="E26" s="66">
        <f t="shared" si="0"/>
        <v>13</v>
      </c>
      <c r="F26" s="65">
        <f>VLOOKUP($A26,'Return Data'!$B$7:$R$2292,10,0)</f>
        <v>5.6707999999999998</v>
      </c>
      <c r="G26" s="66">
        <f t="shared" si="1"/>
        <v>10</v>
      </c>
      <c r="H26" s="65">
        <f>VLOOKUP($A26,'Return Data'!$B$7:$R$2292,11,0)</f>
        <v>5.4287000000000001</v>
      </c>
      <c r="I26" s="66">
        <f t="shared" si="2"/>
        <v>11</v>
      </c>
      <c r="J26" s="65">
        <f>VLOOKUP($A26,'Return Data'!$B$7:$R$2292,12,0)</f>
        <v>4.1635</v>
      </c>
      <c r="K26" s="66">
        <f t="shared" si="3"/>
        <v>14</v>
      </c>
      <c r="L26" s="65">
        <f>VLOOKUP($A26,'Return Data'!$B$7:$R$2292,13,0)</f>
        <v>4.7324999999999999</v>
      </c>
      <c r="M26" s="66">
        <f t="shared" si="4"/>
        <v>12</v>
      </c>
      <c r="N26" s="65">
        <f>VLOOKUP($A26,'Return Data'!$B$7:$R$2292,17,0)</f>
        <v>8.4161999999999999</v>
      </c>
      <c r="O26" s="66">
        <f>RANK(N26,N$8:N$26,0)</f>
        <v>5</v>
      </c>
      <c r="P26" s="65"/>
      <c r="Q26" s="66"/>
      <c r="R26" s="65">
        <f>VLOOKUP($A26,'Return Data'!$B$7:$R$2292,16,0)</f>
        <v>9.0913000000000004</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71.585200000000015</v>
      </c>
      <c r="E28" s="88"/>
      <c r="F28" s="89">
        <f>AVERAGE(F8:F26)</f>
        <v>28.199463157894737</v>
      </c>
      <c r="G28" s="88"/>
      <c r="H28" s="89">
        <f>AVERAGE(H8:H26)</f>
        <v>16.620589473684213</v>
      </c>
      <c r="I28" s="88"/>
      <c r="J28" s="89">
        <f>AVERAGE(J8:J26)</f>
        <v>11.874273684210525</v>
      </c>
      <c r="K28" s="88"/>
      <c r="L28" s="89">
        <f>AVERAGE(L8:L26)</f>
        <v>10.482473684210527</v>
      </c>
      <c r="M28" s="88"/>
      <c r="N28" s="89">
        <f>AVERAGE(N8:N26)</f>
        <v>8.0836444444444453</v>
      </c>
      <c r="O28" s="88"/>
      <c r="P28" s="89">
        <f>AVERAGE(P8:P26)</f>
        <v>8.7040599999999984</v>
      </c>
      <c r="Q28" s="88"/>
      <c r="R28" s="89">
        <f>AVERAGE(R8:R26)</f>
        <v>9.228773684210525</v>
      </c>
      <c r="S28" s="90"/>
    </row>
    <row r="29" spans="1:19" x14ac:dyDescent="0.3">
      <c r="A29" s="87" t="s">
        <v>28</v>
      </c>
      <c r="B29" s="88"/>
      <c r="C29" s="88"/>
      <c r="D29" s="89">
        <f>MIN(D8:D26)</f>
        <v>-0.96989999999999998</v>
      </c>
      <c r="E29" s="88"/>
      <c r="F29" s="89">
        <f>MIN(F8:F26)</f>
        <v>3.5318000000000001</v>
      </c>
      <c r="G29" s="88"/>
      <c r="H29" s="89">
        <f>MIN(H8:H26)</f>
        <v>4.0728999999999997</v>
      </c>
      <c r="I29" s="88"/>
      <c r="J29" s="89">
        <f>MIN(J8:J26)</f>
        <v>2.9026000000000001</v>
      </c>
      <c r="K29" s="88"/>
      <c r="L29" s="89">
        <f>MIN(L8:L26)</f>
        <v>3.9420000000000002</v>
      </c>
      <c r="M29" s="88"/>
      <c r="N29" s="89">
        <f>MIN(N8:N26)</f>
        <v>7.2293000000000003</v>
      </c>
      <c r="O29" s="88"/>
      <c r="P29" s="89">
        <f>MIN(P8:P26)</f>
        <v>5.5963000000000003</v>
      </c>
      <c r="Q29" s="88"/>
      <c r="R29" s="89">
        <f>MIN(R8:R26)</f>
        <v>6.7309000000000001</v>
      </c>
      <c r="S29" s="90"/>
    </row>
    <row r="30" spans="1:19" ht="15" thickBot="1" x14ac:dyDescent="0.35">
      <c r="A30" s="91" t="s">
        <v>29</v>
      </c>
      <c r="B30" s="92"/>
      <c r="C30" s="92"/>
      <c r="D30" s="93">
        <f>MAX(D8:D26)</f>
        <v>1331.0775000000001</v>
      </c>
      <c r="E30" s="92"/>
      <c r="F30" s="93">
        <f>MAX(F8:F26)</f>
        <v>434.04700000000003</v>
      </c>
      <c r="G30" s="92"/>
      <c r="H30" s="93">
        <f>MAX(H8:H26)</f>
        <v>217.02350000000001</v>
      </c>
      <c r="I30" s="92"/>
      <c r="J30" s="93">
        <f>MAX(J8:J26)</f>
        <v>146.2722</v>
      </c>
      <c r="K30" s="92"/>
      <c r="L30" s="93">
        <f>MAX(L8:L26)</f>
        <v>109.4036</v>
      </c>
      <c r="M30" s="92"/>
      <c r="N30" s="93">
        <f>MAX(N8:N26)</f>
        <v>9.2491000000000003</v>
      </c>
      <c r="O30" s="92"/>
      <c r="P30" s="93">
        <f>MAX(P8:P26)</f>
        <v>10.960900000000001</v>
      </c>
      <c r="Q30" s="92"/>
      <c r="R30" s="93">
        <f>MAX(R8:R26)</f>
        <v>24.367100000000001</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Data'!$B$7:$R$2292,3,0)</f>
        <v>44482</v>
      </c>
      <c r="C8" s="65">
        <f>VLOOKUP($A8,'Return Data'!$B$7:$R$2292,4,0)</f>
        <v>88.620500000000007</v>
      </c>
      <c r="D8" s="65">
        <f>VLOOKUP($A8,'Return Data'!$B$7:$R$2292,9,0)</f>
        <v>1.3387</v>
      </c>
      <c r="E8" s="66">
        <f t="shared" ref="E8:E26" si="0">RANK(D8,D$8:D$26,0)</f>
        <v>10</v>
      </c>
      <c r="F8" s="65">
        <f>VLOOKUP($A8,'Return Data'!$B$7:$R$2292,10,0)</f>
        <v>5.4492000000000003</v>
      </c>
      <c r="G8" s="66">
        <f t="shared" ref="G8:G26" si="1">RANK(F8,F$8:F$26,0)</f>
        <v>9</v>
      </c>
      <c r="H8" s="65">
        <f>VLOOKUP($A8,'Return Data'!$B$7:$R$2292,11,0)</f>
        <v>5.5061</v>
      </c>
      <c r="I8" s="66">
        <f t="shared" ref="I8:I26" si="2">RANK(H8,H$8:H$26,0)</f>
        <v>8</v>
      </c>
      <c r="J8" s="65">
        <f>VLOOKUP($A8,'Return Data'!$B$7:$R$2292,12,0)</f>
        <v>4.6201999999999996</v>
      </c>
      <c r="K8" s="66">
        <f t="shared" ref="K8:K26" si="3">RANK(J8,J$8:J$26,0)</f>
        <v>4</v>
      </c>
      <c r="L8" s="65">
        <f>VLOOKUP($A8,'Return Data'!$B$7:$R$2292,13,0)</f>
        <v>5.2168000000000001</v>
      </c>
      <c r="M8" s="66">
        <f t="shared" ref="M8:M26" si="4">RANK(L8,L$8:L$26,0)</f>
        <v>3</v>
      </c>
      <c r="N8" s="65">
        <f>VLOOKUP($A8,'Return Data'!$B$7:$R$2292,17,0)</f>
        <v>8.4248999999999992</v>
      </c>
      <c r="O8" s="66">
        <f t="shared" ref="O8:O23" si="5">RANK(N8,N$8:N$26,0)</f>
        <v>2</v>
      </c>
      <c r="P8" s="65">
        <f>VLOOKUP($A8,'Return Data'!$B$7:$R$2292,14,0)</f>
        <v>9.1541999999999994</v>
      </c>
      <c r="Q8" s="66">
        <f>RANK(P8,P$8:P$26,0)</f>
        <v>4</v>
      </c>
      <c r="R8" s="65">
        <f>VLOOKUP($A8,'Return Data'!$B$7:$R$2292,16,0)</f>
        <v>9.2622999999999998</v>
      </c>
      <c r="S8" s="67">
        <f t="shared" ref="S8:S26" si="6">RANK(R8,R$8:R$26,0)</f>
        <v>2</v>
      </c>
    </row>
    <row r="9" spans="1:19" x14ac:dyDescent="0.3">
      <c r="A9" s="82" t="s">
        <v>614</v>
      </c>
      <c r="B9" s="64">
        <f>VLOOKUP($A9,'Return Data'!$B$7:$R$2292,3,0)</f>
        <v>44482</v>
      </c>
      <c r="C9" s="65">
        <f>VLOOKUP($A9,'Return Data'!$B$7:$R$2292,4,0)</f>
        <v>13.5418</v>
      </c>
      <c r="D9" s="65">
        <f>VLOOKUP($A9,'Return Data'!$B$7:$R$2292,9,0)</f>
        <v>1.9798</v>
      </c>
      <c r="E9" s="66">
        <f t="shared" si="0"/>
        <v>8</v>
      </c>
      <c r="F9" s="65">
        <f>VLOOKUP($A9,'Return Data'!$B$7:$R$2292,10,0)</f>
        <v>5.0678999999999998</v>
      </c>
      <c r="G9" s="66">
        <f t="shared" si="1"/>
        <v>12</v>
      </c>
      <c r="H9" s="65">
        <f>VLOOKUP($A9,'Return Data'!$B$7:$R$2292,11,0)</f>
        <v>4.9932999999999996</v>
      </c>
      <c r="I9" s="66">
        <f t="shared" si="2"/>
        <v>11</v>
      </c>
      <c r="J9" s="65">
        <f>VLOOKUP($A9,'Return Data'!$B$7:$R$2292,12,0)</f>
        <v>4.2069000000000001</v>
      </c>
      <c r="K9" s="66">
        <f t="shared" si="3"/>
        <v>9</v>
      </c>
      <c r="L9" s="65">
        <f>VLOOKUP($A9,'Return Data'!$B$7:$R$2292,13,0)</f>
        <v>4.7171000000000003</v>
      </c>
      <c r="M9" s="66">
        <f t="shared" si="4"/>
        <v>10</v>
      </c>
      <c r="N9" s="65">
        <f>VLOOKUP($A9,'Return Data'!$B$7:$R$2292,17,0)</f>
        <v>8.2048000000000005</v>
      </c>
      <c r="O9" s="66">
        <f t="shared" si="5"/>
        <v>4</v>
      </c>
      <c r="P9" s="65">
        <f>VLOOKUP($A9,'Return Data'!$B$7:$R$2292,14,0)</f>
        <v>7.6851000000000003</v>
      </c>
      <c r="Q9" s="66">
        <f>RANK(P9,P$8:P$26,0)</f>
        <v>13</v>
      </c>
      <c r="R9" s="65">
        <f>VLOOKUP($A9,'Return Data'!$B$7:$R$2292,16,0)</f>
        <v>7.3860000000000001</v>
      </c>
      <c r="S9" s="67">
        <f t="shared" si="6"/>
        <v>13</v>
      </c>
    </row>
    <row r="10" spans="1:19" x14ac:dyDescent="0.3">
      <c r="A10" s="82" t="s">
        <v>615</v>
      </c>
      <c r="B10" s="64">
        <f>VLOOKUP($A10,'Return Data'!$B$7:$R$2292,3,0)</f>
        <v>44482</v>
      </c>
      <c r="C10" s="65">
        <f>VLOOKUP($A10,'Return Data'!$B$7:$R$2292,4,0)</f>
        <v>22.1083</v>
      </c>
      <c r="D10" s="65">
        <f>VLOOKUP($A10,'Return Data'!$B$7:$R$2292,9,0)</f>
        <v>-1.5499000000000001</v>
      </c>
      <c r="E10" s="66">
        <f t="shared" si="0"/>
        <v>19</v>
      </c>
      <c r="F10" s="65">
        <f>VLOOKUP($A10,'Return Data'!$B$7:$R$2292,10,0)</f>
        <v>2.7519999999999998</v>
      </c>
      <c r="G10" s="66">
        <f t="shared" si="1"/>
        <v>19</v>
      </c>
      <c r="H10" s="65">
        <f>VLOOKUP($A10,'Return Data'!$B$7:$R$2292,11,0)</f>
        <v>3.7324999999999999</v>
      </c>
      <c r="I10" s="66">
        <f t="shared" si="2"/>
        <v>19</v>
      </c>
      <c r="J10" s="65">
        <f>VLOOKUP($A10,'Return Data'!$B$7:$R$2292,12,0)</f>
        <v>2.1425999999999998</v>
      </c>
      <c r="K10" s="66">
        <f t="shared" si="3"/>
        <v>19</v>
      </c>
      <c r="L10" s="65">
        <f>VLOOKUP($A10,'Return Data'!$B$7:$R$2292,13,0)</f>
        <v>3.2471000000000001</v>
      </c>
      <c r="M10" s="66">
        <f t="shared" si="4"/>
        <v>19</v>
      </c>
      <c r="N10" s="65">
        <f>VLOOKUP($A10,'Return Data'!$B$7:$R$2292,17,0)</f>
        <v>6.9344000000000001</v>
      </c>
      <c r="O10" s="66">
        <f t="shared" si="5"/>
        <v>17</v>
      </c>
      <c r="P10" s="65">
        <f>VLOOKUP($A10,'Return Data'!$B$7:$R$2292,14,0)</f>
        <v>5.0682999999999998</v>
      </c>
      <c r="Q10" s="66">
        <f>RANK(P10,P$8:P$26,0)</f>
        <v>15</v>
      </c>
      <c r="R10" s="65">
        <f>VLOOKUP($A10,'Return Data'!$B$7:$R$2292,16,0)</f>
        <v>6.3244999999999996</v>
      </c>
      <c r="S10" s="67">
        <f t="shared" si="6"/>
        <v>19</v>
      </c>
    </row>
    <row r="11" spans="1:19" x14ac:dyDescent="0.3">
      <c r="A11" s="82" t="s">
        <v>618</v>
      </c>
      <c r="B11" s="64">
        <f>VLOOKUP($A11,'Return Data'!$B$7:$R$2292,3,0)</f>
        <v>44482</v>
      </c>
      <c r="C11" s="65">
        <f>VLOOKUP($A11,'Return Data'!$B$7:$R$2292,4,0)</f>
        <v>17.755800000000001</v>
      </c>
      <c r="D11" s="65">
        <f>VLOOKUP($A11,'Return Data'!$B$7:$R$2292,9,0)</f>
        <v>-0.28770000000000001</v>
      </c>
      <c r="E11" s="66">
        <f t="shared" si="0"/>
        <v>18</v>
      </c>
      <c r="F11" s="65">
        <f>VLOOKUP($A11,'Return Data'!$B$7:$R$2292,10,0)</f>
        <v>3.8694000000000002</v>
      </c>
      <c r="G11" s="66">
        <f t="shared" si="1"/>
        <v>17</v>
      </c>
      <c r="H11" s="65">
        <f>VLOOKUP($A11,'Return Data'!$B$7:$R$2292,11,0)</f>
        <v>4.0982000000000003</v>
      </c>
      <c r="I11" s="66">
        <f t="shared" si="2"/>
        <v>17</v>
      </c>
      <c r="J11" s="65">
        <f>VLOOKUP($A11,'Return Data'!$B$7:$R$2292,12,0)</f>
        <v>3.1871</v>
      </c>
      <c r="K11" s="66">
        <f t="shared" si="3"/>
        <v>17</v>
      </c>
      <c r="L11" s="65">
        <f>VLOOKUP($A11,'Return Data'!$B$7:$R$2292,13,0)</f>
        <v>3.7938000000000001</v>
      </c>
      <c r="M11" s="66">
        <f t="shared" si="4"/>
        <v>18</v>
      </c>
      <c r="N11" s="65">
        <f>VLOOKUP($A11,'Return Data'!$B$7:$R$2292,17,0)</f>
        <v>6.6970000000000001</v>
      </c>
      <c r="O11" s="66">
        <f t="shared" si="5"/>
        <v>18</v>
      </c>
      <c r="P11" s="65">
        <f>VLOOKUP($A11,'Return Data'!$B$7:$R$2292,14,0)</f>
        <v>7.9111000000000002</v>
      </c>
      <c r="Q11" s="66">
        <f>RANK(P11,P$8:P$26,0)</f>
        <v>10</v>
      </c>
      <c r="R11" s="65">
        <f>VLOOKUP($A11,'Return Data'!$B$7:$R$2292,16,0)</f>
        <v>7.7569999999999997</v>
      </c>
      <c r="S11" s="67">
        <f t="shared" si="6"/>
        <v>10</v>
      </c>
    </row>
    <row r="12" spans="1:19" x14ac:dyDescent="0.3">
      <c r="A12" s="82" t="s">
        <v>620</v>
      </c>
      <c r="B12" s="64">
        <f>VLOOKUP($A12,'Return Data'!$B$7:$R$2292,3,0)</f>
        <v>44482</v>
      </c>
      <c r="C12" s="65">
        <f>VLOOKUP($A12,'Return Data'!$B$7:$R$2292,4,0)</f>
        <v>12.975199999999999</v>
      </c>
      <c r="D12" s="65">
        <f>VLOOKUP($A12,'Return Data'!$B$7:$R$2292,9,0)</f>
        <v>2.6029</v>
      </c>
      <c r="E12" s="66">
        <f t="shared" si="0"/>
        <v>3</v>
      </c>
      <c r="F12" s="65">
        <f>VLOOKUP($A12,'Return Data'!$B$7:$R$2292,10,0)</f>
        <v>3.61</v>
      </c>
      <c r="G12" s="66">
        <f t="shared" si="1"/>
        <v>18</v>
      </c>
      <c r="H12" s="65">
        <f>VLOOKUP($A12,'Return Data'!$B$7:$R$2292,11,0)</f>
        <v>3.8113999999999999</v>
      </c>
      <c r="I12" s="66">
        <f t="shared" si="2"/>
        <v>18</v>
      </c>
      <c r="J12" s="65">
        <f>VLOOKUP($A12,'Return Data'!$B$7:$R$2292,12,0)</f>
        <v>3.6434000000000002</v>
      </c>
      <c r="K12" s="66">
        <f t="shared" si="3"/>
        <v>15</v>
      </c>
      <c r="L12" s="65">
        <f>VLOOKUP($A12,'Return Data'!$B$7:$R$2292,13,0)</f>
        <v>3.8024</v>
      </c>
      <c r="M12" s="66">
        <f t="shared" si="4"/>
        <v>17</v>
      </c>
      <c r="N12" s="65">
        <f>VLOOKUP($A12,'Return Data'!$B$7:$R$2292,17,0)</f>
        <v>6.9554999999999998</v>
      </c>
      <c r="O12" s="66">
        <f t="shared" si="5"/>
        <v>16</v>
      </c>
      <c r="P12" s="65"/>
      <c r="Q12" s="66"/>
      <c r="R12" s="65">
        <f>VLOOKUP($A12,'Return Data'!$B$7:$R$2292,16,0)</f>
        <v>8.7850000000000001</v>
      </c>
      <c r="S12" s="67">
        <f t="shared" si="6"/>
        <v>4</v>
      </c>
    </row>
    <row r="13" spans="1:19" x14ac:dyDescent="0.3">
      <c r="A13" s="82" t="s">
        <v>623</v>
      </c>
      <c r="B13" s="64">
        <f>VLOOKUP($A13,'Return Data'!$B$7:$R$2292,3,0)</f>
        <v>44482</v>
      </c>
      <c r="C13" s="65">
        <f>VLOOKUP($A13,'Return Data'!$B$7:$R$2292,4,0)</f>
        <v>79.236099999999993</v>
      </c>
      <c r="D13" s="65">
        <f>VLOOKUP($A13,'Return Data'!$B$7:$R$2292,9,0)</f>
        <v>1.2050000000000001</v>
      </c>
      <c r="E13" s="66">
        <f t="shared" si="0"/>
        <v>11</v>
      </c>
      <c r="F13" s="65">
        <f>VLOOKUP($A13,'Return Data'!$B$7:$R$2292,10,0)</f>
        <v>4.7765000000000004</v>
      </c>
      <c r="G13" s="66">
        <f t="shared" si="1"/>
        <v>15</v>
      </c>
      <c r="H13" s="65">
        <f>VLOOKUP($A13,'Return Data'!$B$7:$R$2292,11,0)</f>
        <v>4.7435999999999998</v>
      </c>
      <c r="I13" s="66">
        <f t="shared" si="2"/>
        <v>15</v>
      </c>
      <c r="J13" s="65">
        <f>VLOOKUP($A13,'Return Data'!$B$7:$R$2292,12,0)</f>
        <v>4.1811999999999996</v>
      </c>
      <c r="K13" s="66">
        <f t="shared" si="3"/>
        <v>10</v>
      </c>
      <c r="L13" s="65">
        <f>VLOOKUP($A13,'Return Data'!$B$7:$R$2292,13,0)</f>
        <v>5.0994000000000002</v>
      </c>
      <c r="M13" s="66">
        <f t="shared" si="4"/>
        <v>4</v>
      </c>
      <c r="N13" s="65">
        <f>VLOOKUP($A13,'Return Data'!$B$7:$R$2292,17,0)</f>
        <v>7.2351999999999999</v>
      </c>
      <c r="O13" s="66">
        <f t="shared" si="5"/>
        <v>15</v>
      </c>
      <c r="P13" s="65">
        <f>VLOOKUP($A13,'Return Data'!$B$7:$R$2292,14,0)</f>
        <v>8.3142999999999994</v>
      </c>
      <c r="Q13" s="66">
        <f t="shared" ref="Q13:Q21" si="7">RANK(P13,P$8:P$26,0)</f>
        <v>8</v>
      </c>
      <c r="R13" s="65">
        <f>VLOOKUP($A13,'Return Data'!$B$7:$R$2292,16,0)</f>
        <v>8.8823000000000008</v>
      </c>
      <c r="S13" s="67">
        <f t="shared" si="6"/>
        <v>3</v>
      </c>
    </row>
    <row r="14" spans="1:19" x14ac:dyDescent="0.3">
      <c r="A14" s="82" t="s">
        <v>626</v>
      </c>
      <c r="B14" s="64">
        <f>VLOOKUP($A14,'Return Data'!$B$7:$R$2292,3,0)</f>
        <v>44482</v>
      </c>
      <c r="C14" s="65">
        <f>VLOOKUP($A14,'Return Data'!$B$7:$R$2292,4,0)</f>
        <v>25.7469</v>
      </c>
      <c r="D14" s="65">
        <f>VLOOKUP($A14,'Return Data'!$B$7:$R$2292,9,0)</f>
        <v>1.7888999999999999</v>
      </c>
      <c r="E14" s="66">
        <f t="shared" si="0"/>
        <v>9</v>
      </c>
      <c r="F14" s="65">
        <f>VLOOKUP($A14,'Return Data'!$B$7:$R$2292,10,0)</f>
        <v>6.3643000000000001</v>
      </c>
      <c r="G14" s="66">
        <f t="shared" si="1"/>
        <v>4</v>
      </c>
      <c r="H14" s="65">
        <f>VLOOKUP($A14,'Return Data'!$B$7:$R$2292,11,0)</f>
        <v>5.7477</v>
      </c>
      <c r="I14" s="66">
        <f t="shared" si="2"/>
        <v>5</v>
      </c>
      <c r="J14" s="65">
        <f>VLOOKUP($A14,'Return Data'!$B$7:$R$2292,12,0)</f>
        <v>4.282</v>
      </c>
      <c r="K14" s="66">
        <f t="shared" si="3"/>
        <v>8</v>
      </c>
      <c r="L14" s="65">
        <f>VLOOKUP($A14,'Return Data'!$B$7:$R$2292,13,0)</f>
        <v>5.0721999999999996</v>
      </c>
      <c r="M14" s="66">
        <f t="shared" si="4"/>
        <v>5</v>
      </c>
      <c r="N14" s="65">
        <f>VLOOKUP($A14,'Return Data'!$B$7:$R$2292,17,0)</f>
        <v>8.3214000000000006</v>
      </c>
      <c r="O14" s="66">
        <f t="shared" si="5"/>
        <v>3</v>
      </c>
      <c r="P14" s="65">
        <f>VLOOKUP($A14,'Return Data'!$B$7:$R$2292,14,0)</f>
        <v>9.3181999999999992</v>
      </c>
      <c r="Q14" s="66">
        <f t="shared" si="7"/>
        <v>3</v>
      </c>
      <c r="R14" s="65">
        <f>VLOOKUP($A14,'Return Data'!$B$7:$R$2292,16,0)</f>
        <v>8.7306000000000008</v>
      </c>
      <c r="S14" s="67">
        <f t="shared" si="6"/>
        <v>6</v>
      </c>
    </row>
    <row r="15" spans="1:19" x14ac:dyDescent="0.3">
      <c r="A15" s="82" t="s">
        <v>628</v>
      </c>
      <c r="B15" s="64">
        <f>VLOOKUP($A15,'Return Data'!$B$7:$R$2292,3,0)</f>
        <v>44482</v>
      </c>
      <c r="C15" s="65">
        <f>VLOOKUP($A15,'Return Data'!$B$7:$R$2292,4,0)</f>
        <v>23.340399999999999</v>
      </c>
      <c r="D15" s="65">
        <f>VLOOKUP($A15,'Return Data'!$B$7:$R$2292,9,0)</f>
        <v>2.5543999999999998</v>
      </c>
      <c r="E15" s="66">
        <f t="shared" si="0"/>
        <v>4</v>
      </c>
      <c r="F15" s="65">
        <f>VLOOKUP($A15,'Return Data'!$B$7:$R$2292,10,0)</f>
        <v>6.0065999999999997</v>
      </c>
      <c r="G15" s="66">
        <f t="shared" si="1"/>
        <v>5</v>
      </c>
      <c r="H15" s="65">
        <f>VLOOKUP($A15,'Return Data'!$B$7:$R$2292,11,0)</f>
        <v>5.2617000000000003</v>
      </c>
      <c r="I15" s="66">
        <f t="shared" si="2"/>
        <v>9</v>
      </c>
      <c r="J15" s="65">
        <f>VLOOKUP($A15,'Return Data'!$B$7:$R$2292,12,0)</f>
        <v>4.4339000000000004</v>
      </c>
      <c r="K15" s="66">
        <f t="shared" si="3"/>
        <v>5</v>
      </c>
      <c r="L15" s="65">
        <f>VLOOKUP($A15,'Return Data'!$B$7:$R$2292,13,0)</f>
        <v>4.9771000000000001</v>
      </c>
      <c r="M15" s="66">
        <f t="shared" si="4"/>
        <v>7</v>
      </c>
      <c r="N15" s="65">
        <f>VLOOKUP($A15,'Return Data'!$B$7:$R$2292,17,0)</f>
        <v>7.8630000000000004</v>
      </c>
      <c r="O15" s="66">
        <f t="shared" si="5"/>
        <v>8</v>
      </c>
      <c r="P15" s="65">
        <f>VLOOKUP($A15,'Return Data'!$B$7:$R$2292,14,0)</f>
        <v>8.5817999999999994</v>
      </c>
      <c r="Q15" s="66">
        <f t="shared" si="7"/>
        <v>6</v>
      </c>
      <c r="R15" s="65">
        <f>VLOOKUP($A15,'Return Data'!$B$7:$R$2292,16,0)</f>
        <v>7.2062999999999997</v>
      </c>
      <c r="S15" s="67">
        <f t="shared" si="6"/>
        <v>14</v>
      </c>
    </row>
    <row r="16" spans="1:19" x14ac:dyDescent="0.3">
      <c r="A16" s="82" t="s">
        <v>631</v>
      </c>
      <c r="B16" s="64">
        <f>VLOOKUP($A16,'Return Data'!$B$7:$R$2292,3,0)</f>
        <v>44482</v>
      </c>
      <c r="C16" s="65">
        <f>VLOOKUP($A16,'Return Data'!$B$7:$R$2292,4,0)</f>
        <v>15.508699999999999</v>
      </c>
      <c r="D16" s="65">
        <f>VLOOKUP($A16,'Return Data'!$B$7:$R$2292,9,0)</f>
        <v>3.1399999999999997E-2</v>
      </c>
      <c r="E16" s="66">
        <f t="shared" si="0"/>
        <v>16</v>
      </c>
      <c r="F16" s="65">
        <f>VLOOKUP($A16,'Return Data'!$B$7:$R$2292,10,0)</f>
        <v>5.9908000000000001</v>
      </c>
      <c r="G16" s="66">
        <f t="shared" si="1"/>
        <v>6</v>
      </c>
      <c r="H16" s="65">
        <f>VLOOKUP($A16,'Return Data'!$B$7:$R$2292,11,0)</f>
        <v>5.6745000000000001</v>
      </c>
      <c r="I16" s="66">
        <f t="shared" si="2"/>
        <v>6</v>
      </c>
      <c r="J16" s="65">
        <f>VLOOKUP($A16,'Return Data'!$B$7:$R$2292,12,0)</f>
        <v>4.3510999999999997</v>
      </c>
      <c r="K16" s="66">
        <f t="shared" si="3"/>
        <v>6</v>
      </c>
      <c r="L16" s="65">
        <f>VLOOKUP($A16,'Return Data'!$B$7:$R$2292,13,0)</f>
        <v>5.0014000000000003</v>
      </c>
      <c r="M16" s="66">
        <f t="shared" si="4"/>
        <v>6</v>
      </c>
      <c r="N16" s="65">
        <f>VLOOKUP($A16,'Return Data'!$B$7:$R$2292,17,0)</f>
        <v>7.9748999999999999</v>
      </c>
      <c r="O16" s="66">
        <f t="shared" si="5"/>
        <v>6</v>
      </c>
      <c r="P16" s="65">
        <f>VLOOKUP($A16,'Return Data'!$B$7:$R$2292,14,0)</f>
        <v>8.4951000000000008</v>
      </c>
      <c r="Q16" s="66">
        <f t="shared" si="7"/>
        <v>7</v>
      </c>
      <c r="R16" s="65">
        <f>VLOOKUP($A16,'Return Data'!$B$7:$R$2292,16,0)</f>
        <v>7.9215</v>
      </c>
      <c r="S16" s="67">
        <f t="shared" si="6"/>
        <v>9</v>
      </c>
    </row>
    <row r="17" spans="1:19" x14ac:dyDescent="0.3">
      <c r="A17" s="82" t="s">
        <v>632</v>
      </c>
      <c r="B17" s="64">
        <f>VLOOKUP($A17,'Return Data'!$B$7:$R$2292,3,0)</f>
        <v>44482</v>
      </c>
      <c r="C17" s="65">
        <f>VLOOKUP($A17,'Return Data'!$B$7:$R$2292,4,0)</f>
        <v>2547.0682000000002</v>
      </c>
      <c r="D17" s="65">
        <f>VLOOKUP($A17,'Return Data'!$B$7:$R$2292,9,0)</f>
        <v>-0.2586</v>
      </c>
      <c r="E17" s="66">
        <f t="shared" si="0"/>
        <v>17</v>
      </c>
      <c r="F17" s="65">
        <f>VLOOKUP($A17,'Return Data'!$B$7:$R$2292,10,0)</f>
        <v>4.9005999999999998</v>
      </c>
      <c r="G17" s="66">
        <f t="shared" si="1"/>
        <v>14</v>
      </c>
      <c r="H17" s="65">
        <f>VLOOKUP($A17,'Return Data'!$B$7:$R$2292,11,0)</f>
        <v>4.8906000000000001</v>
      </c>
      <c r="I17" s="66">
        <f t="shared" si="2"/>
        <v>12</v>
      </c>
      <c r="J17" s="65">
        <f>VLOOKUP($A17,'Return Data'!$B$7:$R$2292,12,0)</f>
        <v>3.9401999999999999</v>
      </c>
      <c r="K17" s="66">
        <f t="shared" si="3"/>
        <v>13</v>
      </c>
      <c r="L17" s="65">
        <f>VLOOKUP($A17,'Return Data'!$B$7:$R$2292,13,0)</f>
        <v>4.1872999999999996</v>
      </c>
      <c r="M17" s="66">
        <f t="shared" si="4"/>
        <v>14</v>
      </c>
      <c r="N17" s="65">
        <f>VLOOKUP($A17,'Return Data'!$B$7:$R$2292,17,0)</f>
        <v>7.3311000000000002</v>
      </c>
      <c r="O17" s="66">
        <f t="shared" si="5"/>
        <v>12</v>
      </c>
      <c r="P17" s="65">
        <f>VLOOKUP($A17,'Return Data'!$B$7:$R$2292,14,0)</f>
        <v>8.8213000000000008</v>
      </c>
      <c r="Q17" s="66">
        <f t="shared" si="7"/>
        <v>5</v>
      </c>
      <c r="R17" s="65">
        <f>VLOOKUP($A17,'Return Data'!$B$7:$R$2292,16,0)</f>
        <v>6.8015999999999996</v>
      </c>
      <c r="S17" s="67">
        <f t="shared" si="6"/>
        <v>17</v>
      </c>
    </row>
    <row r="18" spans="1:19" x14ac:dyDescent="0.3">
      <c r="A18" s="82" t="s">
        <v>634</v>
      </c>
      <c r="B18" s="64">
        <f>VLOOKUP($A18,'Return Data'!$B$7:$R$2292,3,0)</f>
        <v>44482</v>
      </c>
      <c r="C18" s="65">
        <f>VLOOKUP($A18,'Return Data'!$B$7:$R$2292,4,0)</f>
        <v>2990.5462000000002</v>
      </c>
      <c r="D18" s="65">
        <f>VLOOKUP($A18,'Return Data'!$B$7:$R$2292,9,0)</f>
        <v>3.28</v>
      </c>
      <c r="E18" s="66">
        <f t="shared" si="0"/>
        <v>2</v>
      </c>
      <c r="F18" s="65">
        <f>VLOOKUP($A18,'Return Data'!$B$7:$R$2292,10,0)</f>
        <v>6.3705999999999996</v>
      </c>
      <c r="G18" s="66">
        <f t="shared" si="1"/>
        <v>3</v>
      </c>
      <c r="H18" s="65">
        <f>VLOOKUP($A18,'Return Data'!$B$7:$R$2292,11,0)</f>
        <v>5.5528000000000004</v>
      </c>
      <c r="I18" s="66">
        <f t="shared" si="2"/>
        <v>7</v>
      </c>
      <c r="J18" s="65">
        <f>VLOOKUP($A18,'Return Data'!$B$7:$R$2292,12,0)</f>
        <v>4.2903000000000002</v>
      </c>
      <c r="K18" s="66">
        <f t="shared" si="3"/>
        <v>7</v>
      </c>
      <c r="L18" s="65">
        <f>VLOOKUP($A18,'Return Data'!$B$7:$R$2292,13,0)</f>
        <v>4.8276000000000003</v>
      </c>
      <c r="M18" s="66">
        <f t="shared" si="4"/>
        <v>9</v>
      </c>
      <c r="N18" s="65">
        <f>VLOOKUP($A18,'Return Data'!$B$7:$R$2292,17,0)</f>
        <v>7.2599</v>
      </c>
      <c r="O18" s="66">
        <f t="shared" si="5"/>
        <v>14</v>
      </c>
      <c r="P18" s="65">
        <f>VLOOKUP($A18,'Return Data'!$B$7:$R$2292,14,0)</f>
        <v>8.2050000000000001</v>
      </c>
      <c r="Q18" s="66">
        <f t="shared" si="7"/>
        <v>9</v>
      </c>
      <c r="R18" s="65">
        <f>VLOOKUP($A18,'Return Data'!$B$7:$R$2292,16,0)</f>
        <v>8.0960999999999999</v>
      </c>
      <c r="S18" s="67">
        <f t="shared" si="6"/>
        <v>8</v>
      </c>
    </row>
    <row r="19" spans="1:19" x14ac:dyDescent="0.3">
      <c r="A19" s="82" t="s">
        <v>637</v>
      </c>
      <c r="B19" s="64">
        <f>VLOOKUP($A19,'Return Data'!$B$7:$R$2292,3,0)</f>
        <v>44482</v>
      </c>
      <c r="C19" s="65">
        <f>VLOOKUP($A19,'Return Data'!$B$7:$R$2292,4,0)</f>
        <v>58.884700000000002</v>
      </c>
      <c r="D19" s="65">
        <f>VLOOKUP($A19,'Return Data'!$B$7:$R$2292,9,0)</f>
        <v>2.0179</v>
      </c>
      <c r="E19" s="66">
        <f t="shared" si="0"/>
        <v>6</v>
      </c>
      <c r="F19" s="65">
        <f>VLOOKUP($A19,'Return Data'!$B$7:$R$2292,10,0)</f>
        <v>8.1010000000000009</v>
      </c>
      <c r="G19" s="66">
        <f t="shared" si="1"/>
        <v>2</v>
      </c>
      <c r="H19" s="65">
        <f>VLOOKUP($A19,'Return Data'!$B$7:$R$2292,11,0)</f>
        <v>5.8204000000000002</v>
      </c>
      <c r="I19" s="66">
        <f t="shared" si="2"/>
        <v>4</v>
      </c>
      <c r="J19" s="65">
        <f>VLOOKUP($A19,'Return Data'!$B$7:$R$2292,12,0)</f>
        <v>3.9969999999999999</v>
      </c>
      <c r="K19" s="66">
        <f t="shared" si="3"/>
        <v>12</v>
      </c>
      <c r="L19" s="65">
        <f>VLOOKUP($A19,'Return Data'!$B$7:$R$2292,13,0)</f>
        <v>4.7076000000000002</v>
      </c>
      <c r="M19" s="66">
        <f t="shared" si="4"/>
        <v>11</v>
      </c>
      <c r="N19" s="65">
        <f>VLOOKUP($A19,'Return Data'!$B$7:$R$2292,17,0)</f>
        <v>8.8847000000000005</v>
      </c>
      <c r="O19" s="66">
        <f t="shared" si="5"/>
        <v>1</v>
      </c>
      <c r="P19" s="65">
        <f>VLOOKUP($A19,'Return Data'!$B$7:$R$2292,14,0)</f>
        <v>10.5975</v>
      </c>
      <c r="Q19" s="66">
        <f t="shared" si="7"/>
        <v>1</v>
      </c>
      <c r="R19" s="65">
        <f>VLOOKUP($A19,'Return Data'!$B$7:$R$2292,16,0)</f>
        <v>7.4881000000000002</v>
      </c>
      <c r="S19" s="67">
        <f t="shared" si="6"/>
        <v>12</v>
      </c>
    </row>
    <row r="20" spans="1:19" x14ac:dyDescent="0.3">
      <c r="A20" s="116" t="s">
        <v>1771</v>
      </c>
      <c r="B20" s="64">
        <f>VLOOKUP($A20,'Return Data'!$B$7:$R$2292,3,0)</f>
        <v>44482</v>
      </c>
      <c r="C20" s="65">
        <f>VLOOKUP($A20,'Return Data'!$B$7:$R$2292,4,0)</f>
        <v>46.888100000000001</v>
      </c>
      <c r="D20" s="65">
        <f>VLOOKUP($A20,'Return Data'!$B$7:$R$2292,9,0)</f>
        <v>1.9908999999999999</v>
      </c>
      <c r="E20" s="66">
        <f t="shared" si="0"/>
        <v>7</v>
      </c>
      <c r="F20" s="65">
        <f>VLOOKUP($A20,'Return Data'!$B$7:$R$2292,10,0)</f>
        <v>5.9038000000000004</v>
      </c>
      <c r="G20" s="66">
        <f t="shared" si="1"/>
        <v>7</v>
      </c>
      <c r="H20" s="65">
        <f>VLOOKUP($A20,'Return Data'!$B$7:$R$2292,11,0)</f>
        <v>6.0423999999999998</v>
      </c>
      <c r="I20" s="66">
        <f t="shared" si="2"/>
        <v>2</v>
      </c>
      <c r="J20" s="65">
        <f>VLOOKUP($A20,'Return Data'!$B$7:$R$2292,12,0)</f>
        <v>5.2072000000000003</v>
      </c>
      <c r="K20" s="66">
        <f t="shared" si="3"/>
        <v>2</v>
      </c>
      <c r="L20" s="65">
        <f>VLOOKUP($A20,'Return Data'!$B$7:$R$2292,13,0)</f>
        <v>5.7114000000000003</v>
      </c>
      <c r="M20" s="66">
        <f t="shared" si="4"/>
        <v>2</v>
      </c>
      <c r="N20" s="65">
        <f>VLOOKUP($A20,'Return Data'!$B$7:$R$2292,17,0)</f>
        <v>7.4827000000000004</v>
      </c>
      <c r="O20" s="66">
        <f t="shared" si="5"/>
        <v>10</v>
      </c>
      <c r="P20" s="65">
        <f>VLOOKUP($A20,'Return Data'!$B$7:$R$2292,14,0)</f>
        <v>7.7731000000000003</v>
      </c>
      <c r="Q20" s="66">
        <f t="shared" si="7"/>
        <v>12</v>
      </c>
      <c r="R20" s="65">
        <f>VLOOKUP($A20,'Return Data'!$B$7:$R$2292,16,0)</f>
        <v>7.6005000000000003</v>
      </c>
      <c r="S20" s="67">
        <f t="shared" si="6"/>
        <v>11</v>
      </c>
    </row>
    <row r="21" spans="1:19" x14ac:dyDescent="0.3">
      <c r="A21" s="82" t="s">
        <v>638</v>
      </c>
      <c r="B21" s="64">
        <f>VLOOKUP($A21,'Return Data'!$B$7:$R$2292,3,0)</f>
        <v>44482</v>
      </c>
      <c r="C21" s="65">
        <f>VLOOKUP($A21,'Return Data'!$B$7:$R$2292,4,0)</f>
        <v>34.834600000000002</v>
      </c>
      <c r="D21" s="65">
        <f>VLOOKUP($A21,'Return Data'!$B$7:$R$2292,9,0)</f>
        <v>2.3972000000000002</v>
      </c>
      <c r="E21" s="66">
        <f t="shared" si="0"/>
        <v>5</v>
      </c>
      <c r="F21" s="65">
        <f>VLOOKUP($A21,'Return Data'!$B$7:$R$2292,10,0)</f>
        <v>5.4588999999999999</v>
      </c>
      <c r="G21" s="66">
        <f t="shared" si="1"/>
        <v>8</v>
      </c>
      <c r="H21" s="65">
        <f>VLOOKUP($A21,'Return Data'!$B$7:$R$2292,11,0)</f>
        <v>5.8853</v>
      </c>
      <c r="I21" s="66">
        <f t="shared" si="2"/>
        <v>3</v>
      </c>
      <c r="J21" s="65">
        <f>VLOOKUP($A21,'Return Data'!$B$7:$R$2292,12,0)</f>
        <v>4.8986000000000001</v>
      </c>
      <c r="K21" s="66">
        <f t="shared" si="3"/>
        <v>3</v>
      </c>
      <c r="L21" s="65">
        <f>VLOOKUP($A21,'Return Data'!$B$7:$R$2292,13,0)</f>
        <v>4.9526000000000003</v>
      </c>
      <c r="M21" s="66">
        <f t="shared" si="4"/>
        <v>8</v>
      </c>
      <c r="N21" s="65">
        <f>VLOOKUP($A21,'Return Data'!$B$7:$R$2292,17,0)</f>
        <v>7.4911000000000003</v>
      </c>
      <c r="O21" s="66">
        <f t="shared" si="5"/>
        <v>9</v>
      </c>
      <c r="P21" s="65">
        <f>VLOOKUP($A21,'Return Data'!$B$7:$R$2292,14,0)</f>
        <v>7.8342999999999998</v>
      </c>
      <c r="Q21" s="66">
        <f t="shared" si="7"/>
        <v>11</v>
      </c>
      <c r="R21" s="65">
        <f>VLOOKUP($A21,'Return Data'!$B$7:$R$2292,16,0)</f>
        <v>6.8959000000000001</v>
      </c>
      <c r="S21" s="67">
        <f t="shared" si="6"/>
        <v>16</v>
      </c>
    </row>
    <row r="22" spans="1:19" x14ac:dyDescent="0.3">
      <c r="A22" s="82" t="s">
        <v>641</v>
      </c>
      <c r="B22" s="64">
        <f>VLOOKUP($A22,'Return Data'!$B$7:$R$2292,3,0)</f>
        <v>44482</v>
      </c>
      <c r="C22" s="65">
        <f>VLOOKUP($A22,'Return Data'!$B$7:$R$2292,4,0)</f>
        <v>12.404199999999999</v>
      </c>
      <c r="D22" s="65">
        <f>VLOOKUP($A22,'Return Data'!$B$7:$R$2292,9,0)</f>
        <v>1.1487000000000001</v>
      </c>
      <c r="E22" s="66">
        <f t="shared" si="0"/>
        <v>12</v>
      </c>
      <c r="F22" s="65">
        <f>VLOOKUP($A22,'Return Data'!$B$7:$R$2292,10,0)</f>
        <v>4.9973000000000001</v>
      </c>
      <c r="G22" s="66">
        <f t="shared" si="1"/>
        <v>13</v>
      </c>
      <c r="H22" s="65">
        <f>VLOOKUP($A22,'Return Data'!$B$7:$R$2292,11,0)</f>
        <v>4.6817000000000002</v>
      </c>
      <c r="I22" s="66">
        <f t="shared" si="2"/>
        <v>16</v>
      </c>
      <c r="J22" s="65">
        <f>VLOOKUP($A22,'Return Data'!$B$7:$R$2292,12,0)</f>
        <v>3.3431999999999999</v>
      </c>
      <c r="K22" s="66">
        <f t="shared" si="3"/>
        <v>16</v>
      </c>
      <c r="L22" s="65">
        <f>VLOOKUP($A22,'Return Data'!$B$7:$R$2292,13,0)</f>
        <v>3.9348000000000001</v>
      </c>
      <c r="M22" s="66">
        <f t="shared" si="4"/>
        <v>16</v>
      </c>
      <c r="N22" s="65">
        <f>VLOOKUP($A22,'Return Data'!$B$7:$R$2292,17,0)</f>
        <v>7.2850000000000001</v>
      </c>
      <c r="O22" s="66">
        <f t="shared" si="5"/>
        <v>13</v>
      </c>
      <c r="P22" s="65"/>
      <c r="Q22" s="66"/>
      <c r="R22" s="65">
        <f>VLOOKUP($A22,'Return Data'!$B$7:$R$2292,16,0)</f>
        <v>8.3109999999999999</v>
      </c>
      <c r="S22" s="67">
        <f t="shared" si="6"/>
        <v>7</v>
      </c>
    </row>
    <row r="23" spans="1:19" x14ac:dyDescent="0.3">
      <c r="A23" s="82" t="s">
        <v>642</v>
      </c>
      <c r="B23" s="64">
        <f>VLOOKUP($A23,'Return Data'!$B$7:$R$2292,3,0)</f>
        <v>44482</v>
      </c>
      <c r="C23" s="65">
        <f>VLOOKUP($A23,'Return Data'!$B$7:$R$2292,4,0)</f>
        <v>32.124299999999998</v>
      </c>
      <c r="D23" s="65">
        <f>VLOOKUP($A23,'Return Data'!$B$7:$R$2292,9,0)</f>
        <v>0.1477</v>
      </c>
      <c r="E23" s="66">
        <f t="shared" si="0"/>
        <v>15</v>
      </c>
      <c r="F23" s="65">
        <f>VLOOKUP($A23,'Return Data'!$B$7:$R$2292,10,0)</f>
        <v>4.0876000000000001</v>
      </c>
      <c r="G23" s="66">
        <f t="shared" si="1"/>
        <v>16</v>
      </c>
      <c r="H23" s="65">
        <f>VLOOKUP($A23,'Return Data'!$B$7:$R$2292,11,0)</f>
        <v>4.8288000000000002</v>
      </c>
      <c r="I23" s="66">
        <f t="shared" si="2"/>
        <v>14</v>
      </c>
      <c r="J23" s="65">
        <f>VLOOKUP($A23,'Return Data'!$B$7:$R$2292,12,0)</f>
        <v>4.0919999999999996</v>
      </c>
      <c r="K23" s="66">
        <f t="shared" si="3"/>
        <v>11</v>
      </c>
      <c r="L23" s="65">
        <f>VLOOKUP($A23,'Return Data'!$B$7:$R$2292,13,0)</f>
        <v>4.4329000000000001</v>
      </c>
      <c r="M23" s="66">
        <f t="shared" si="4"/>
        <v>12</v>
      </c>
      <c r="N23" s="65">
        <f>VLOOKUP($A23,'Return Data'!$B$7:$R$2292,17,0)</f>
        <v>7.8761000000000001</v>
      </c>
      <c r="O23" s="66">
        <f t="shared" si="5"/>
        <v>7</v>
      </c>
      <c r="P23" s="65">
        <f>VLOOKUP($A23,'Return Data'!$B$7:$R$2292,14,0)</f>
        <v>9.5035000000000007</v>
      </c>
      <c r="Q23" s="66">
        <f>RANK(P23,P$8:P$26,0)</f>
        <v>2</v>
      </c>
      <c r="R23" s="65">
        <f>VLOOKUP($A23,'Return Data'!$B$7:$R$2292,16,0)</f>
        <v>7.1947999999999999</v>
      </c>
      <c r="S23" s="67">
        <f t="shared" si="6"/>
        <v>15</v>
      </c>
    </row>
    <row r="24" spans="1:19" x14ac:dyDescent="0.3">
      <c r="A24" s="82" t="s">
        <v>645</v>
      </c>
      <c r="B24" s="64">
        <f>VLOOKUP($A24,'Return Data'!$B$7:$R$2292,3,0)</f>
        <v>44482</v>
      </c>
      <c r="C24" s="65">
        <f>VLOOKUP($A24,'Return Data'!$B$7:$R$2292,4,0)</f>
        <v>402.10770000000002</v>
      </c>
      <c r="D24" s="65">
        <f>VLOOKUP($A24,'Return Data'!$B$7:$R$2292,9,0)</f>
        <v>1331.0771999999999</v>
      </c>
      <c r="E24" s="66">
        <f t="shared" si="0"/>
        <v>1</v>
      </c>
      <c r="F24" s="65">
        <f>VLOOKUP($A24,'Return Data'!$B$7:$R$2292,10,0)</f>
        <v>434.04689999999999</v>
      </c>
      <c r="G24" s="66">
        <f t="shared" si="1"/>
        <v>1</v>
      </c>
      <c r="H24" s="65">
        <f>VLOOKUP($A24,'Return Data'!$B$7:$R$2292,11,0)</f>
        <v>217.02350000000001</v>
      </c>
      <c r="I24" s="66">
        <f t="shared" si="2"/>
        <v>1</v>
      </c>
      <c r="J24" s="65">
        <f>VLOOKUP($A24,'Return Data'!$B$7:$R$2292,12,0)</f>
        <v>146.2722</v>
      </c>
      <c r="K24" s="66">
        <f t="shared" si="3"/>
        <v>1</v>
      </c>
      <c r="L24" s="65">
        <f>VLOOKUP($A24,'Return Data'!$B$7:$R$2292,13,0)</f>
        <v>109.4036</v>
      </c>
      <c r="M24" s="66">
        <f t="shared" si="4"/>
        <v>1</v>
      </c>
      <c r="N24" s="65"/>
      <c r="O24" s="66"/>
      <c r="P24" s="65"/>
      <c r="Q24" s="66"/>
      <c r="R24" s="65">
        <f>VLOOKUP($A24,'Return Data'!$B$7:$R$2292,16,0)</f>
        <v>24.367100000000001</v>
      </c>
      <c r="S24" s="67">
        <f t="shared" si="6"/>
        <v>1</v>
      </c>
    </row>
    <row r="25" spans="1:19" x14ac:dyDescent="0.3">
      <c r="A25" s="82" t="s">
        <v>647</v>
      </c>
      <c r="B25" s="64">
        <f>VLOOKUP($A25,'Return Data'!$B$7:$R$2292,3,0)</f>
        <v>44482</v>
      </c>
      <c r="C25" s="65">
        <f>VLOOKUP($A25,'Return Data'!$B$7:$R$2292,4,0)</f>
        <v>12.3353</v>
      </c>
      <c r="D25" s="65">
        <f>VLOOKUP($A25,'Return Data'!$B$7:$R$2292,9,0)</f>
        <v>0.33539999999999998</v>
      </c>
      <c r="E25" s="66">
        <f t="shared" si="0"/>
        <v>14</v>
      </c>
      <c r="F25" s="65">
        <f>VLOOKUP($A25,'Return Data'!$B$7:$R$2292,10,0)</f>
        <v>5.2202999999999999</v>
      </c>
      <c r="G25" s="66">
        <f t="shared" si="1"/>
        <v>11</v>
      </c>
      <c r="H25" s="65">
        <f>VLOOKUP($A25,'Return Data'!$B$7:$R$2292,11,0)</f>
        <v>4.8788</v>
      </c>
      <c r="I25" s="66">
        <f t="shared" si="2"/>
        <v>13</v>
      </c>
      <c r="J25" s="65">
        <f>VLOOKUP($A25,'Return Data'!$B$7:$R$2292,12,0)</f>
        <v>3.1631999999999998</v>
      </c>
      <c r="K25" s="66">
        <f t="shared" si="3"/>
        <v>18</v>
      </c>
      <c r="L25" s="65">
        <f>VLOOKUP($A25,'Return Data'!$B$7:$R$2292,13,0)</f>
        <v>4.0812999999999997</v>
      </c>
      <c r="M25" s="66">
        <f t="shared" si="4"/>
        <v>15</v>
      </c>
      <c r="N25" s="65">
        <f>VLOOKUP($A25,'Return Data'!$B$7:$R$2292,17,0)</f>
        <v>7.3876999999999997</v>
      </c>
      <c r="O25" s="66">
        <f>RANK(N25,N$8:N$26,0)</f>
        <v>11</v>
      </c>
      <c r="P25" s="65">
        <f>VLOOKUP($A25,'Return Data'!$B$7:$R$2292,14,0)</f>
        <v>6.5627000000000004</v>
      </c>
      <c r="Q25" s="66">
        <f>RANK(P25,P$8:P$26,0)</f>
        <v>14</v>
      </c>
      <c r="R25" s="65">
        <f>VLOOKUP($A25,'Return Data'!$B$7:$R$2292,16,0)</f>
        <v>6.3887</v>
      </c>
      <c r="S25" s="67">
        <f t="shared" si="6"/>
        <v>18</v>
      </c>
    </row>
    <row r="26" spans="1:19" x14ac:dyDescent="0.3">
      <c r="A26" s="82" t="s">
        <v>649</v>
      </c>
      <c r="B26" s="64">
        <f>VLOOKUP($A26,'Return Data'!$B$7:$R$2292,3,0)</f>
        <v>44482</v>
      </c>
      <c r="C26" s="65">
        <f>VLOOKUP($A26,'Return Data'!$B$7:$R$2292,4,0)</f>
        <v>13.061500000000001</v>
      </c>
      <c r="D26" s="65">
        <f>VLOOKUP($A26,'Return Data'!$B$7:$R$2292,9,0)</f>
        <v>1.0628</v>
      </c>
      <c r="E26" s="66">
        <f t="shared" si="0"/>
        <v>13</v>
      </c>
      <c r="F26" s="65">
        <f>VLOOKUP($A26,'Return Data'!$B$7:$R$2292,10,0)</f>
        <v>5.2878999999999996</v>
      </c>
      <c r="G26" s="66">
        <f t="shared" si="1"/>
        <v>10</v>
      </c>
      <c r="H26" s="65">
        <f>VLOOKUP($A26,'Return Data'!$B$7:$R$2292,11,0)</f>
        <v>5.0873999999999997</v>
      </c>
      <c r="I26" s="66">
        <f t="shared" si="2"/>
        <v>10</v>
      </c>
      <c r="J26" s="65">
        <f>VLOOKUP($A26,'Return Data'!$B$7:$R$2292,12,0)</f>
        <v>3.8382000000000001</v>
      </c>
      <c r="K26" s="66">
        <f t="shared" si="3"/>
        <v>14</v>
      </c>
      <c r="L26" s="65">
        <f>VLOOKUP($A26,'Return Data'!$B$7:$R$2292,13,0)</f>
        <v>4.4118000000000004</v>
      </c>
      <c r="M26" s="66">
        <f t="shared" si="4"/>
        <v>13</v>
      </c>
      <c r="N26" s="65">
        <f>VLOOKUP($A26,'Return Data'!$B$7:$R$2292,17,0)</f>
        <v>8.1071000000000009</v>
      </c>
      <c r="O26" s="66">
        <f>RANK(N26,N$8:N$26,0)</f>
        <v>5</v>
      </c>
      <c r="P26" s="65"/>
      <c r="Q26" s="66"/>
      <c r="R26" s="65">
        <f>VLOOKUP($A26,'Return Data'!$B$7:$R$2292,16,0)</f>
        <v>8.7514000000000003</v>
      </c>
      <c r="S26" s="67">
        <f t="shared" si="6"/>
        <v>5</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71.203299999999999</v>
      </c>
      <c r="E28" s="88"/>
      <c r="F28" s="89">
        <f>AVERAGE(F8:F26)</f>
        <v>27.803242105263156</v>
      </c>
      <c r="G28" s="88"/>
      <c r="H28" s="89">
        <f>AVERAGE(H8:H26)</f>
        <v>16.224247368421054</v>
      </c>
      <c r="I28" s="88"/>
      <c r="J28" s="89">
        <f>AVERAGE(J8:J26)</f>
        <v>11.478447368421053</v>
      </c>
      <c r="K28" s="88"/>
      <c r="L28" s="89">
        <f>AVERAGE(L8:L26)</f>
        <v>10.083063157894737</v>
      </c>
      <c r="M28" s="88"/>
      <c r="N28" s="89">
        <f>AVERAGE(N8:N26)</f>
        <v>7.6509166666666664</v>
      </c>
      <c r="O28" s="88"/>
      <c r="P28" s="89">
        <f>AVERAGE(P8:P26)</f>
        <v>8.2550333333333334</v>
      </c>
      <c r="Q28" s="88"/>
      <c r="R28" s="89">
        <f>AVERAGE(R8:R26)</f>
        <v>8.6395105263157888</v>
      </c>
      <c r="S28" s="90"/>
    </row>
    <row r="29" spans="1:19" x14ac:dyDescent="0.3">
      <c r="A29" s="87" t="s">
        <v>28</v>
      </c>
      <c r="B29" s="88"/>
      <c r="C29" s="88"/>
      <c r="D29" s="89">
        <f>MIN(D8:D26)</f>
        <v>-1.5499000000000001</v>
      </c>
      <c r="E29" s="88"/>
      <c r="F29" s="89">
        <f>MIN(F8:F26)</f>
        <v>2.7519999999999998</v>
      </c>
      <c r="G29" s="88"/>
      <c r="H29" s="89">
        <f>MIN(H8:H26)</f>
        <v>3.7324999999999999</v>
      </c>
      <c r="I29" s="88"/>
      <c r="J29" s="89">
        <f>MIN(J8:J26)</f>
        <v>2.1425999999999998</v>
      </c>
      <c r="K29" s="88"/>
      <c r="L29" s="89">
        <f>MIN(L8:L26)</f>
        <v>3.2471000000000001</v>
      </c>
      <c r="M29" s="88"/>
      <c r="N29" s="89">
        <f>MIN(N8:N26)</f>
        <v>6.6970000000000001</v>
      </c>
      <c r="O29" s="88"/>
      <c r="P29" s="89">
        <f>MIN(P8:P26)</f>
        <v>5.0682999999999998</v>
      </c>
      <c r="Q29" s="88"/>
      <c r="R29" s="89">
        <f>MIN(R8:R26)</f>
        <v>6.3244999999999996</v>
      </c>
      <c r="S29" s="90"/>
    </row>
    <row r="30" spans="1:19" ht="15" thickBot="1" x14ac:dyDescent="0.35">
      <c r="A30" s="91" t="s">
        <v>29</v>
      </c>
      <c r="B30" s="92"/>
      <c r="C30" s="92"/>
      <c r="D30" s="93">
        <f>MAX(D8:D26)</f>
        <v>1331.0771999999999</v>
      </c>
      <c r="E30" s="92"/>
      <c r="F30" s="93">
        <f>MAX(F8:F26)</f>
        <v>434.04689999999999</v>
      </c>
      <c r="G30" s="92"/>
      <c r="H30" s="93">
        <f>MAX(H8:H26)</f>
        <v>217.02350000000001</v>
      </c>
      <c r="I30" s="92"/>
      <c r="J30" s="93">
        <f>MAX(J8:J26)</f>
        <v>146.2722</v>
      </c>
      <c r="K30" s="92"/>
      <c r="L30" s="93">
        <f>MAX(L8:L26)</f>
        <v>109.4036</v>
      </c>
      <c r="M30" s="92"/>
      <c r="N30" s="93">
        <f>MAX(N8:N26)</f>
        <v>8.8847000000000005</v>
      </c>
      <c r="O30" s="92"/>
      <c r="P30" s="93">
        <f>MAX(P8:P26)</f>
        <v>10.5975</v>
      </c>
      <c r="Q30" s="92"/>
      <c r="R30" s="93">
        <f>MAX(R8:R26)</f>
        <v>24.367100000000001</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Data'!$B$7:$R$2292,3,0)</f>
        <v>44482</v>
      </c>
      <c r="C8" s="65">
        <f>VLOOKUP($A8,'Return Data'!$B$7:$R$2292,4,0)</f>
        <v>352.29</v>
      </c>
      <c r="D8" s="65">
        <f>VLOOKUP($A8,'Return Data'!$B$7:$R$2292,10,0)</f>
        <v>14.138999999999999</v>
      </c>
      <c r="E8" s="66">
        <f t="shared" ref="E8:E36" si="0">RANK(D8,D$8:D$36,0)</f>
        <v>13</v>
      </c>
      <c r="F8" s="65">
        <f>VLOOKUP($A8,'Return Data'!$B$7:$R$2292,11,0)</f>
        <v>26.9514</v>
      </c>
      <c r="G8" s="66">
        <f t="shared" ref="G8:G36" si="1">RANK(F8,F$8:F$36,0)</f>
        <v>11</v>
      </c>
      <c r="H8" s="65">
        <f>VLOOKUP($A8,'Return Data'!$B$7:$R$2292,12,0)</f>
        <v>26.052</v>
      </c>
      <c r="I8" s="66">
        <f t="shared" ref="I8:I36" si="2">RANK(H8,H$8:H$36,0)</f>
        <v>12</v>
      </c>
      <c r="J8" s="65">
        <f>VLOOKUP($A8,'Return Data'!$B$7:$R$2292,13,0)</f>
        <v>57.624200000000002</v>
      </c>
      <c r="K8" s="66">
        <f t="shared" ref="K8:K36" si="3">RANK(J8,J$8:J$36,0)</f>
        <v>8</v>
      </c>
      <c r="L8" s="65">
        <f>VLOOKUP($A8,'Return Data'!$B$7:$R$2292,17,0)</f>
        <v>27.581700000000001</v>
      </c>
      <c r="M8" s="66">
        <f t="shared" ref="M8:M36" si="4">RANK(L8,L$8:L$36,0)</f>
        <v>9</v>
      </c>
      <c r="N8" s="65">
        <f>VLOOKUP($A8,'Return Data'!$B$7:$R$2292,14,0)</f>
        <v>19.604299999999999</v>
      </c>
      <c r="O8" s="66">
        <f t="shared" ref="O8:O26" si="5">RANK(N8,N$8:N$36,0)</f>
        <v>19</v>
      </c>
      <c r="P8" s="65">
        <f>VLOOKUP($A8,'Return Data'!$B$7:$R$2292,15,0)</f>
        <v>14.1831</v>
      </c>
      <c r="Q8" s="66">
        <f t="shared" ref="Q8:Q26" si="6">RANK(P8,P$8:P$36,0)</f>
        <v>17</v>
      </c>
      <c r="R8" s="65">
        <f>VLOOKUP($A8,'Return Data'!$B$7:$R$2292,16,0)</f>
        <v>20.4605</v>
      </c>
      <c r="S8" s="67">
        <f t="shared" ref="S8:S36" si="7">RANK(R8,R$8:R$36,0)</f>
        <v>3</v>
      </c>
    </row>
    <row r="9" spans="1:20" x14ac:dyDescent="0.3">
      <c r="A9" s="63" t="s">
        <v>951</v>
      </c>
      <c r="B9" s="64">
        <f>VLOOKUP($A9,'Return Data'!$B$7:$R$2292,3,0)</f>
        <v>44482</v>
      </c>
      <c r="C9" s="65">
        <f>VLOOKUP($A9,'Return Data'!$B$7:$R$2292,4,0)</f>
        <v>48.55</v>
      </c>
      <c r="D9" s="65">
        <f>VLOOKUP($A9,'Return Data'!$B$7:$R$2292,10,0)</f>
        <v>14.992900000000001</v>
      </c>
      <c r="E9" s="66">
        <f t="shared" si="0"/>
        <v>8</v>
      </c>
      <c r="F9" s="65">
        <f>VLOOKUP($A9,'Return Data'!$B$7:$R$2292,11,0)</f>
        <v>27.027699999999999</v>
      </c>
      <c r="G9" s="66">
        <f t="shared" si="1"/>
        <v>10</v>
      </c>
      <c r="H9" s="65">
        <f>VLOOKUP($A9,'Return Data'!$B$7:$R$2292,12,0)</f>
        <v>23.788900000000002</v>
      </c>
      <c r="I9" s="66">
        <f t="shared" si="2"/>
        <v>19</v>
      </c>
      <c r="J9" s="65">
        <f>VLOOKUP($A9,'Return Data'!$B$7:$R$2292,13,0)</f>
        <v>50.8232</v>
      </c>
      <c r="K9" s="66">
        <f t="shared" si="3"/>
        <v>19</v>
      </c>
      <c r="L9" s="65">
        <f>VLOOKUP($A9,'Return Data'!$B$7:$R$2292,17,0)</f>
        <v>25.332599999999999</v>
      </c>
      <c r="M9" s="66">
        <f t="shared" si="4"/>
        <v>19</v>
      </c>
      <c r="N9" s="65">
        <f>VLOOKUP($A9,'Return Data'!$B$7:$R$2292,14,0)</f>
        <v>23.747699999999998</v>
      </c>
      <c r="O9" s="66">
        <f t="shared" si="5"/>
        <v>2</v>
      </c>
      <c r="P9" s="65">
        <f>VLOOKUP($A9,'Return Data'!$B$7:$R$2292,15,0)</f>
        <v>19.017700000000001</v>
      </c>
      <c r="Q9" s="66">
        <f t="shared" si="6"/>
        <v>1</v>
      </c>
      <c r="R9" s="65">
        <f>VLOOKUP($A9,'Return Data'!$B$7:$R$2292,16,0)</f>
        <v>14.356199999999999</v>
      </c>
      <c r="S9" s="67">
        <f t="shared" si="7"/>
        <v>16</v>
      </c>
    </row>
    <row r="10" spans="1:20" x14ac:dyDescent="0.3">
      <c r="A10" s="63" t="s">
        <v>952</v>
      </c>
      <c r="B10" s="64">
        <f>VLOOKUP($A10,'Return Data'!$B$7:$R$2292,3,0)</f>
        <v>44482</v>
      </c>
      <c r="C10" s="65">
        <f>VLOOKUP($A10,'Return Data'!$B$7:$R$2292,4,0)</f>
        <v>23.01</v>
      </c>
      <c r="D10" s="65">
        <f>VLOOKUP($A10,'Return Data'!$B$7:$R$2292,10,0)</f>
        <v>14.363799999999999</v>
      </c>
      <c r="E10" s="66">
        <f t="shared" si="0"/>
        <v>9</v>
      </c>
      <c r="F10" s="65">
        <f>VLOOKUP($A10,'Return Data'!$B$7:$R$2292,11,0)</f>
        <v>26.0822</v>
      </c>
      <c r="G10" s="66">
        <f t="shared" si="1"/>
        <v>16</v>
      </c>
      <c r="H10" s="65">
        <f>VLOOKUP($A10,'Return Data'!$B$7:$R$2292,12,0)</f>
        <v>23.576799999999999</v>
      </c>
      <c r="I10" s="66">
        <f t="shared" si="2"/>
        <v>20</v>
      </c>
      <c r="J10" s="65">
        <f>VLOOKUP($A10,'Return Data'!$B$7:$R$2292,13,0)</f>
        <v>53.093800000000002</v>
      </c>
      <c r="K10" s="66">
        <f t="shared" si="3"/>
        <v>15</v>
      </c>
      <c r="L10" s="65">
        <f>VLOOKUP($A10,'Return Data'!$B$7:$R$2292,17,0)</f>
        <v>26.462599999999998</v>
      </c>
      <c r="M10" s="66">
        <f t="shared" si="4"/>
        <v>12</v>
      </c>
      <c r="N10" s="65">
        <f>VLOOKUP($A10,'Return Data'!$B$7:$R$2292,14,0)</f>
        <v>20.5228</v>
      </c>
      <c r="O10" s="66">
        <f t="shared" si="5"/>
        <v>11</v>
      </c>
      <c r="P10" s="65">
        <f>VLOOKUP($A10,'Return Data'!$B$7:$R$2292,15,0)</f>
        <v>13.3004</v>
      </c>
      <c r="Q10" s="66">
        <f t="shared" si="6"/>
        <v>23</v>
      </c>
      <c r="R10" s="65">
        <f>VLOOKUP($A10,'Return Data'!$B$7:$R$2292,16,0)</f>
        <v>7.641</v>
      </c>
      <c r="S10" s="67">
        <f t="shared" si="7"/>
        <v>29</v>
      </c>
    </row>
    <row r="11" spans="1:20" x14ac:dyDescent="0.3">
      <c r="A11" s="63" t="s">
        <v>954</v>
      </c>
      <c r="B11" s="64">
        <f>VLOOKUP($A11,'Return Data'!$B$7:$R$2292,3,0)</f>
        <v>44482</v>
      </c>
      <c r="C11" s="65">
        <f>VLOOKUP($A11,'Return Data'!$B$7:$R$2292,4,0)</f>
        <v>145.6</v>
      </c>
      <c r="D11" s="65">
        <f>VLOOKUP($A11,'Return Data'!$B$7:$R$2292,10,0)</f>
        <v>13.8567</v>
      </c>
      <c r="E11" s="66">
        <f t="shared" si="0"/>
        <v>16</v>
      </c>
      <c r="F11" s="65">
        <f>VLOOKUP($A11,'Return Data'!$B$7:$R$2292,11,0)</f>
        <v>25.236499999999999</v>
      </c>
      <c r="G11" s="66">
        <f t="shared" si="1"/>
        <v>18</v>
      </c>
      <c r="H11" s="65">
        <f>VLOOKUP($A11,'Return Data'!$B$7:$R$2292,12,0)</f>
        <v>22.425000000000001</v>
      </c>
      <c r="I11" s="66">
        <f t="shared" si="2"/>
        <v>24</v>
      </c>
      <c r="J11" s="65">
        <f>VLOOKUP($A11,'Return Data'!$B$7:$R$2292,13,0)</f>
        <v>49.256799999999998</v>
      </c>
      <c r="K11" s="66">
        <f t="shared" si="3"/>
        <v>22</v>
      </c>
      <c r="L11" s="65">
        <f>VLOOKUP($A11,'Return Data'!$B$7:$R$2292,17,0)</f>
        <v>24.968699999999998</v>
      </c>
      <c r="M11" s="66">
        <f t="shared" si="4"/>
        <v>22</v>
      </c>
      <c r="N11" s="65">
        <f>VLOOKUP($A11,'Return Data'!$B$7:$R$2292,14,0)</f>
        <v>22.503599999999999</v>
      </c>
      <c r="O11" s="66">
        <f t="shared" si="5"/>
        <v>5</v>
      </c>
      <c r="P11" s="65">
        <f>VLOOKUP($A11,'Return Data'!$B$7:$R$2292,15,0)</f>
        <v>15.669499999999999</v>
      </c>
      <c r="Q11" s="66">
        <f t="shared" si="6"/>
        <v>8</v>
      </c>
      <c r="R11" s="65">
        <f>VLOOKUP($A11,'Return Data'!$B$7:$R$2292,16,0)</f>
        <v>16.9924</v>
      </c>
      <c r="S11" s="67">
        <f t="shared" si="7"/>
        <v>10</v>
      </c>
    </row>
    <row r="12" spans="1:20" x14ac:dyDescent="0.3">
      <c r="A12" s="63" t="s">
        <v>957</v>
      </c>
      <c r="B12" s="64">
        <f>VLOOKUP($A12,'Return Data'!$B$7:$R$2292,3,0)</f>
        <v>44482</v>
      </c>
      <c r="C12" s="65">
        <f>VLOOKUP($A12,'Return Data'!$B$7:$R$2292,4,0)</f>
        <v>43.27</v>
      </c>
      <c r="D12" s="65">
        <f>VLOOKUP($A12,'Return Data'!$B$7:$R$2292,10,0)</f>
        <v>13.065099999999999</v>
      </c>
      <c r="E12" s="66">
        <f t="shared" si="0"/>
        <v>23</v>
      </c>
      <c r="F12" s="65">
        <f>VLOOKUP($A12,'Return Data'!$B$7:$R$2292,11,0)</f>
        <v>24.877300000000002</v>
      </c>
      <c r="G12" s="66">
        <f t="shared" si="1"/>
        <v>21</v>
      </c>
      <c r="H12" s="65">
        <f>VLOOKUP($A12,'Return Data'!$B$7:$R$2292,12,0)</f>
        <v>24.410599999999999</v>
      </c>
      <c r="I12" s="66">
        <f t="shared" si="2"/>
        <v>17</v>
      </c>
      <c r="J12" s="65">
        <f>VLOOKUP($A12,'Return Data'!$B$7:$R$2292,13,0)</f>
        <v>51.505600000000001</v>
      </c>
      <c r="K12" s="66">
        <f t="shared" si="3"/>
        <v>18</v>
      </c>
      <c r="L12" s="65">
        <f>VLOOKUP($A12,'Return Data'!$B$7:$R$2292,17,0)</f>
        <v>30.48</v>
      </c>
      <c r="M12" s="66">
        <f t="shared" si="4"/>
        <v>1</v>
      </c>
      <c r="N12" s="65">
        <f>VLOOKUP($A12,'Return Data'!$B$7:$R$2292,14,0)</f>
        <v>24.362200000000001</v>
      </c>
      <c r="O12" s="66">
        <f t="shared" si="5"/>
        <v>1</v>
      </c>
      <c r="P12" s="65">
        <f>VLOOKUP($A12,'Return Data'!$B$7:$R$2292,15,0)</f>
        <v>17.9068</v>
      </c>
      <c r="Q12" s="66">
        <f t="shared" si="6"/>
        <v>2</v>
      </c>
      <c r="R12" s="65">
        <f>VLOOKUP($A12,'Return Data'!$B$7:$R$2292,16,0)</f>
        <v>14.031700000000001</v>
      </c>
      <c r="S12" s="67">
        <f t="shared" si="7"/>
        <v>17</v>
      </c>
    </row>
    <row r="13" spans="1:20" x14ac:dyDescent="0.3">
      <c r="A13" s="63" t="s">
        <v>959</v>
      </c>
      <c r="B13" s="64">
        <f>VLOOKUP($A13,'Return Data'!$B$7:$R$2292,3,0)</f>
        <v>44482</v>
      </c>
      <c r="C13" s="65">
        <f>VLOOKUP($A13,'Return Data'!$B$7:$R$2292,4,0)</f>
        <v>303.16800000000001</v>
      </c>
      <c r="D13" s="65">
        <f>VLOOKUP($A13,'Return Data'!$B$7:$R$2292,10,0)</f>
        <v>8.7622</v>
      </c>
      <c r="E13" s="66">
        <f t="shared" si="0"/>
        <v>29</v>
      </c>
      <c r="F13" s="65">
        <f>VLOOKUP($A13,'Return Data'!$B$7:$R$2292,11,0)</f>
        <v>20.8934</v>
      </c>
      <c r="G13" s="66">
        <f t="shared" si="1"/>
        <v>29</v>
      </c>
      <c r="H13" s="65">
        <f>VLOOKUP($A13,'Return Data'!$B$7:$R$2292,12,0)</f>
        <v>19.299700000000001</v>
      </c>
      <c r="I13" s="66">
        <f t="shared" si="2"/>
        <v>29</v>
      </c>
      <c r="J13" s="65">
        <f>VLOOKUP($A13,'Return Data'!$B$7:$R$2292,13,0)</f>
        <v>45.979799999999997</v>
      </c>
      <c r="K13" s="66">
        <f t="shared" si="3"/>
        <v>25</v>
      </c>
      <c r="L13" s="65">
        <f>VLOOKUP($A13,'Return Data'!$B$7:$R$2292,17,0)</f>
        <v>20.883500000000002</v>
      </c>
      <c r="M13" s="66">
        <f t="shared" si="4"/>
        <v>27</v>
      </c>
      <c r="N13" s="65">
        <f>VLOOKUP($A13,'Return Data'!$B$7:$R$2292,14,0)</f>
        <v>17.390499999999999</v>
      </c>
      <c r="O13" s="66">
        <f t="shared" si="5"/>
        <v>25</v>
      </c>
      <c r="P13" s="65">
        <f>VLOOKUP($A13,'Return Data'!$B$7:$R$2292,15,0)</f>
        <v>11.673400000000001</v>
      </c>
      <c r="Q13" s="66">
        <f t="shared" si="6"/>
        <v>26</v>
      </c>
      <c r="R13" s="65">
        <f>VLOOKUP($A13,'Return Data'!$B$7:$R$2292,16,0)</f>
        <v>20.122699999999998</v>
      </c>
      <c r="S13" s="67">
        <f t="shared" si="7"/>
        <v>7</v>
      </c>
    </row>
    <row r="14" spans="1:20" x14ac:dyDescent="0.3">
      <c r="A14" s="63" t="s">
        <v>960</v>
      </c>
      <c r="B14" s="64">
        <f>VLOOKUP($A14,'Return Data'!$B$7:$R$2292,3,0)</f>
        <v>44482</v>
      </c>
      <c r="C14" s="65">
        <f>VLOOKUP($A14,'Return Data'!$B$7:$R$2292,4,0)</f>
        <v>56.72</v>
      </c>
      <c r="D14" s="65">
        <f>VLOOKUP($A14,'Return Data'!$B$7:$R$2292,10,0)</f>
        <v>13.7357</v>
      </c>
      <c r="E14" s="66">
        <f t="shared" si="0"/>
        <v>19</v>
      </c>
      <c r="F14" s="65">
        <f>VLOOKUP($A14,'Return Data'!$B$7:$R$2292,11,0)</f>
        <v>24.796500000000002</v>
      </c>
      <c r="G14" s="66">
        <f t="shared" si="1"/>
        <v>22</v>
      </c>
      <c r="H14" s="65">
        <f>VLOOKUP($A14,'Return Data'!$B$7:$R$2292,12,0)</f>
        <v>23.117000000000001</v>
      </c>
      <c r="I14" s="66">
        <f t="shared" si="2"/>
        <v>21</v>
      </c>
      <c r="J14" s="65">
        <f>VLOOKUP($A14,'Return Data'!$B$7:$R$2292,13,0)</f>
        <v>49.815100000000001</v>
      </c>
      <c r="K14" s="66">
        <f t="shared" si="3"/>
        <v>21</v>
      </c>
      <c r="L14" s="65">
        <f>VLOOKUP($A14,'Return Data'!$B$7:$R$2292,17,0)</f>
        <v>26.351800000000001</v>
      </c>
      <c r="M14" s="66">
        <f t="shared" si="4"/>
        <v>14</v>
      </c>
      <c r="N14" s="65">
        <f>VLOOKUP($A14,'Return Data'!$B$7:$R$2292,14,0)</f>
        <v>20.319900000000001</v>
      </c>
      <c r="O14" s="66">
        <f t="shared" si="5"/>
        <v>14</v>
      </c>
      <c r="P14" s="65">
        <f>VLOOKUP($A14,'Return Data'!$B$7:$R$2292,15,0)</f>
        <v>15.6798</v>
      </c>
      <c r="Q14" s="66">
        <f t="shared" si="6"/>
        <v>7</v>
      </c>
      <c r="R14" s="65">
        <f>VLOOKUP($A14,'Return Data'!$B$7:$R$2292,16,0)</f>
        <v>15.012499999999999</v>
      </c>
      <c r="S14" s="67">
        <f t="shared" si="7"/>
        <v>14</v>
      </c>
    </row>
    <row r="15" spans="1:20" x14ac:dyDescent="0.3">
      <c r="A15" s="63" t="s">
        <v>962</v>
      </c>
      <c r="B15" s="64">
        <f>VLOOKUP($A15,'Return Data'!$B$7:$R$2292,3,0)</f>
        <v>44482</v>
      </c>
      <c r="C15" s="65">
        <f>VLOOKUP($A15,'Return Data'!$B$7:$R$2292,4,0)</f>
        <v>1744.0132079760699</v>
      </c>
      <c r="D15" s="65">
        <f>VLOOKUP($A15,'Return Data'!$B$7:$R$2292,10,0)</f>
        <v>9.7058999999999997</v>
      </c>
      <c r="E15" s="66">
        <f t="shared" si="0"/>
        <v>28</v>
      </c>
      <c r="F15" s="65">
        <f>VLOOKUP($A15,'Return Data'!$B$7:$R$2292,11,0)</f>
        <v>24.106200000000001</v>
      </c>
      <c r="G15" s="66">
        <f t="shared" si="1"/>
        <v>24</v>
      </c>
      <c r="H15" s="65">
        <f>VLOOKUP($A15,'Return Data'!$B$7:$R$2292,12,0)</f>
        <v>26.712</v>
      </c>
      <c r="I15" s="66">
        <f t="shared" si="2"/>
        <v>10</v>
      </c>
      <c r="J15" s="65">
        <f>VLOOKUP($A15,'Return Data'!$B$7:$R$2292,13,0)</f>
        <v>66.488100000000003</v>
      </c>
      <c r="K15" s="66">
        <f t="shared" si="3"/>
        <v>2</v>
      </c>
      <c r="L15" s="65">
        <f>VLOOKUP($A15,'Return Data'!$B$7:$R$2292,17,0)</f>
        <v>29.012799999999999</v>
      </c>
      <c r="M15" s="66">
        <f t="shared" si="4"/>
        <v>5</v>
      </c>
      <c r="N15" s="65">
        <f>VLOOKUP($A15,'Return Data'!$B$7:$R$2292,14,0)</f>
        <v>18.941700000000001</v>
      </c>
      <c r="O15" s="66">
        <f t="shared" si="5"/>
        <v>22</v>
      </c>
      <c r="P15" s="65">
        <f>VLOOKUP($A15,'Return Data'!$B$7:$R$2292,15,0)</f>
        <v>13.591100000000001</v>
      </c>
      <c r="Q15" s="66">
        <f t="shared" si="6"/>
        <v>22</v>
      </c>
      <c r="R15" s="65">
        <f>VLOOKUP($A15,'Return Data'!$B$7:$R$2292,16,0)</f>
        <v>20.333300000000001</v>
      </c>
      <c r="S15" s="67">
        <f t="shared" si="7"/>
        <v>5</v>
      </c>
    </row>
    <row r="16" spans="1:20" x14ac:dyDescent="0.3">
      <c r="A16" s="63" t="s">
        <v>964</v>
      </c>
      <c r="B16" s="64">
        <f>VLOOKUP($A16,'Return Data'!$B$7:$R$2292,3,0)</f>
        <v>44482</v>
      </c>
      <c r="C16" s="65">
        <f>VLOOKUP($A16,'Return Data'!$B$7:$R$2292,4,0)</f>
        <v>879.26342614685495</v>
      </c>
      <c r="D16" s="65">
        <f>VLOOKUP($A16,'Return Data'!$B$7:$R$2292,10,0)</f>
        <v>14.148</v>
      </c>
      <c r="E16" s="66">
        <f t="shared" si="0"/>
        <v>12</v>
      </c>
      <c r="F16" s="65">
        <f>VLOOKUP($A16,'Return Data'!$B$7:$R$2292,11,0)</f>
        <v>27.474799999999998</v>
      </c>
      <c r="G16" s="66">
        <f t="shared" si="1"/>
        <v>7</v>
      </c>
      <c r="H16" s="65">
        <f>VLOOKUP($A16,'Return Data'!$B$7:$R$2292,12,0)</f>
        <v>26.9712</v>
      </c>
      <c r="I16" s="66">
        <f t="shared" si="2"/>
        <v>8</v>
      </c>
      <c r="J16" s="65">
        <f>VLOOKUP($A16,'Return Data'!$B$7:$R$2292,13,0)</f>
        <v>63.256900000000002</v>
      </c>
      <c r="K16" s="66">
        <f t="shared" si="3"/>
        <v>3</v>
      </c>
      <c r="L16" s="65">
        <f>VLOOKUP($A16,'Return Data'!$B$7:$R$2292,17,0)</f>
        <v>23.8657</v>
      </c>
      <c r="M16" s="66">
        <f t="shared" si="4"/>
        <v>25</v>
      </c>
      <c r="N16" s="65">
        <f>VLOOKUP($A16,'Return Data'!$B$7:$R$2292,14,0)</f>
        <v>17.403300000000002</v>
      </c>
      <c r="O16" s="66">
        <f t="shared" si="5"/>
        <v>24</v>
      </c>
      <c r="P16" s="65">
        <f>VLOOKUP($A16,'Return Data'!$B$7:$R$2292,15,0)</f>
        <v>14.342499999999999</v>
      </c>
      <c r="Q16" s="66">
        <f t="shared" si="6"/>
        <v>16</v>
      </c>
      <c r="R16" s="65">
        <f>VLOOKUP($A16,'Return Data'!$B$7:$R$2292,16,0)</f>
        <v>19.501899999999999</v>
      </c>
      <c r="S16" s="67">
        <f t="shared" si="7"/>
        <v>8</v>
      </c>
    </row>
    <row r="17" spans="1:19" x14ac:dyDescent="0.3">
      <c r="A17" s="63" t="s">
        <v>966</v>
      </c>
      <c r="B17" s="64">
        <f>VLOOKUP($A17,'Return Data'!$B$7:$R$2292,3,0)</f>
        <v>44482</v>
      </c>
      <c r="C17" s="65">
        <f>VLOOKUP($A17,'Return Data'!$B$7:$R$2292,4,0)</f>
        <v>330.27719999999999</v>
      </c>
      <c r="D17" s="65">
        <f>VLOOKUP($A17,'Return Data'!$B$7:$R$2292,10,0)</f>
        <v>12.974600000000001</v>
      </c>
      <c r="E17" s="66">
        <f t="shared" si="0"/>
        <v>25</v>
      </c>
      <c r="F17" s="65">
        <f>VLOOKUP($A17,'Return Data'!$B$7:$R$2292,11,0)</f>
        <v>23.867100000000001</v>
      </c>
      <c r="G17" s="66">
        <f t="shared" si="1"/>
        <v>25</v>
      </c>
      <c r="H17" s="65">
        <f>VLOOKUP($A17,'Return Data'!$B$7:$R$2292,12,0)</f>
        <v>20.945399999999999</v>
      </c>
      <c r="I17" s="66">
        <f t="shared" si="2"/>
        <v>27</v>
      </c>
      <c r="J17" s="65">
        <f>VLOOKUP($A17,'Return Data'!$B$7:$R$2292,13,0)</f>
        <v>48.536700000000003</v>
      </c>
      <c r="K17" s="66">
        <f t="shared" si="3"/>
        <v>23</v>
      </c>
      <c r="L17" s="65">
        <f>VLOOKUP($A17,'Return Data'!$B$7:$R$2292,17,0)</f>
        <v>25.398099999999999</v>
      </c>
      <c r="M17" s="66">
        <f t="shared" si="4"/>
        <v>18</v>
      </c>
      <c r="N17" s="65">
        <f>VLOOKUP($A17,'Return Data'!$B$7:$R$2292,14,0)</f>
        <v>19.778700000000001</v>
      </c>
      <c r="O17" s="66">
        <f t="shared" si="5"/>
        <v>17</v>
      </c>
      <c r="P17" s="65">
        <f>VLOOKUP($A17,'Return Data'!$B$7:$R$2292,15,0)</f>
        <v>14.966900000000001</v>
      </c>
      <c r="Q17" s="66">
        <f t="shared" si="6"/>
        <v>12</v>
      </c>
      <c r="R17" s="65">
        <f>VLOOKUP($A17,'Return Data'!$B$7:$R$2292,16,0)</f>
        <v>20.380600000000001</v>
      </c>
      <c r="S17" s="67">
        <f t="shared" si="7"/>
        <v>4</v>
      </c>
    </row>
    <row r="18" spans="1:19" x14ac:dyDescent="0.3">
      <c r="A18" s="63" t="s">
        <v>968</v>
      </c>
      <c r="B18" s="64">
        <f>VLOOKUP($A18,'Return Data'!$B$7:$R$2292,3,0)</f>
        <v>44482</v>
      </c>
      <c r="C18" s="65">
        <f>VLOOKUP($A18,'Return Data'!$B$7:$R$2292,4,0)</f>
        <v>66.73</v>
      </c>
      <c r="D18" s="65">
        <f>VLOOKUP($A18,'Return Data'!$B$7:$R$2292,10,0)</f>
        <v>14.2637</v>
      </c>
      <c r="E18" s="66">
        <f t="shared" si="0"/>
        <v>10</v>
      </c>
      <c r="F18" s="65">
        <f>VLOOKUP($A18,'Return Data'!$B$7:$R$2292,11,0)</f>
        <v>26.4544</v>
      </c>
      <c r="G18" s="66">
        <f t="shared" si="1"/>
        <v>14</v>
      </c>
      <c r="H18" s="65">
        <f>VLOOKUP($A18,'Return Data'!$B$7:$R$2292,12,0)</f>
        <v>25.079699999999999</v>
      </c>
      <c r="I18" s="66">
        <f t="shared" si="2"/>
        <v>15</v>
      </c>
      <c r="J18" s="65">
        <f>VLOOKUP($A18,'Return Data'!$B$7:$R$2292,13,0)</f>
        <v>57.085700000000003</v>
      </c>
      <c r="K18" s="66">
        <f t="shared" si="3"/>
        <v>9</v>
      </c>
      <c r="L18" s="65">
        <f>VLOOKUP($A18,'Return Data'!$B$7:$R$2292,17,0)</f>
        <v>26.424199999999999</v>
      </c>
      <c r="M18" s="66">
        <f t="shared" si="4"/>
        <v>13</v>
      </c>
      <c r="N18" s="65">
        <f>VLOOKUP($A18,'Return Data'!$B$7:$R$2292,14,0)</f>
        <v>19.638200000000001</v>
      </c>
      <c r="O18" s="66">
        <f t="shared" si="5"/>
        <v>18</v>
      </c>
      <c r="P18" s="65">
        <f>VLOOKUP($A18,'Return Data'!$B$7:$R$2292,15,0)</f>
        <v>15.940300000000001</v>
      </c>
      <c r="Q18" s="66">
        <f t="shared" si="6"/>
        <v>5</v>
      </c>
      <c r="R18" s="65">
        <f>VLOOKUP($A18,'Return Data'!$B$7:$R$2292,16,0)</f>
        <v>15.217000000000001</v>
      </c>
      <c r="S18" s="67">
        <f t="shared" si="7"/>
        <v>13</v>
      </c>
    </row>
    <row r="19" spans="1:19" x14ac:dyDescent="0.3">
      <c r="A19" s="63" t="s">
        <v>970</v>
      </c>
      <c r="B19" s="64">
        <f>VLOOKUP($A19,'Return Data'!$B$7:$R$2292,3,0)</f>
        <v>44482</v>
      </c>
      <c r="C19" s="65">
        <f>VLOOKUP($A19,'Return Data'!$B$7:$R$2292,4,0)</f>
        <v>41.26</v>
      </c>
      <c r="D19" s="65">
        <f>VLOOKUP($A19,'Return Data'!$B$7:$R$2292,10,0)</f>
        <v>16.029199999999999</v>
      </c>
      <c r="E19" s="66">
        <f t="shared" si="0"/>
        <v>4</v>
      </c>
      <c r="F19" s="65">
        <f>VLOOKUP($A19,'Return Data'!$B$7:$R$2292,11,0)</f>
        <v>31.863199999999999</v>
      </c>
      <c r="G19" s="66">
        <f t="shared" si="1"/>
        <v>1</v>
      </c>
      <c r="H19" s="65">
        <f>VLOOKUP($A19,'Return Data'!$B$7:$R$2292,12,0)</f>
        <v>31.863199999999999</v>
      </c>
      <c r="I19" s="66">
        <f t="shared" si="2"/>
        <v>1</v>
      </c>
      <c r="J19" s="65">
        <f>VLOOKUP($A19,'Return Data'!$B$7:$R$2292,13,0)</f>
        <v>59.922499999999999</v>
      </c>
      <c r="K19" s="66">
        <f t="shared" si="3"/>
        <v>4</v>
      </c>
      <c r="L19" s="65">
        <f>VLOOKUP($A19,'Return Data'!$B$7:$R$2292,17,0)</f>
        <v>29.977699999999999</v>
      </c>
      <c r="M19" s="66">
        <f t="shared" si="4"/>
        <v>3</v>
      </c>
      <c r="N19" s="65">
        <f>VLOOKUP($A19,'Return Data'!$B$7:$R$2292,14,0)</f>
        <v>23.743099999999998</v>
      </c>
      <c r="O19" s="66">
        <f t="shared" si="5"/>
        <v>3</v>
      </c>
      <c r="P19" s="65">
        <f>VLOOKUP($A19,'Return Data'!$B$7:$R$2292,15,0)</f>
        <v>14.6068</v>
      </c>
      <c r="Q19" s="66">
        <f t="shared" si="6"/>
        <v>14</v>
      </c>
      <c r="R19" s="65">
        <f>VLOOKUP($A19,'Return Data'!$B$7:$R$2292,16,0)</f>
        <v>16.238099999999999</v>
      </c>
      <c r="S19" s="67">
        <f t="shared" si="7"/>
        <v>12</v>
      </c>
    </row>
    <row r="20" spans="1:19" x14ac:dyDescent="0.3">
      <c r="A20" s="63" t="s">
        <v>973</v>
      </c>
      <c r="B20" s="64">
        <f>VLOOKUP($A20,'Return Data'!$B$7:$R$2292,3,0)</f>
        <v>44482</v>
      </c>
      <c r="C20" s="65">
        <f>VLOOKUP($A20,'Return Data'!$B$7:$R$2292,4,0)</f>
        <v>51.4</v>
      </c>
      <c r="D20" s="65">
        <f>VLOOKUP($A20,'Return Data'!$B$7:$R$2292,10,0)</f>
        <v>15.220800000000001</v>
      </c>
      <c r="E20" s="66">
        <f t="shared" si="0"/>
        <v>6</v>
      </c>
      <c r="F20" s="65">
        <f>VLOOKUP($A20,'Return Data'!$B$7:$R$2292,11,0)</f>
        <v>25.703099999999999</v>
      </c>
      <c r="G20" s="66">
        <f t="shared" si="1"/>
        <v>17</v>
      </c>
      <c r="H20" s="65">
        <f>VLOOKUP($A20,'Return Data'!$B$7:$R$2292,12,0)</f>
        <v>22.672999999999998</v>
      </c>
      <c r="I20" s="66">
        <f t="shared" si="2"/>
        <v>22</v>
      </c>
      <c r="J20" s="65">
        <f>VLOOKUP($A20,'Return Data'!$B$7:$R$2292,13,0)</f>
        <v>45.732900000000001</v>
      </c>
      <c r="K20" s="66">
        <f t="shared" si="3"/>
        <v>26</v>
      </c>
      <c r="L20" s="65">
        <f>VLOOKUP($A20,'Return Data'!$B$7:$R$2292,17,0)</f>
        <v>26.8324</v>
      </c>
      <c r="M20" s="66">
        <f t="shared" si="4"/>
        <v>11</v>
      </c>
      <c r="N20" s="65">
        <f>VLOOKUP($A20,'Return Data'!$B$7:$R$2292,14,0)</f>
        <v>19.527699999999999</v>
      </c>
      <c r="O20" s="66">
        <f t="shared" si="5"/>
        <v>20</v>
      </c>
      <c r="P20" s="65">
        <f>VLOOKUP($A20,'Return Data'!$B$7:$R$2292,15,0)</f>
        <v>15.2082</v>
      </c>
      <c r="Q20" s="66">
        <f t="shared" si="6"/>
        <v>10</v>
      </c>
      <c r="R20" s="65">
        <f>VLOOKUP($A20,'Return Data'!$B$7:$R$2292,16,0)</f>
        <v>11.249499999999999</v>
      </c>
      <c r="S20" s="67">
        <f t="shared" si="7"/>
        <v>24</v>
      </c>
    </row>
    <row r="21" spans="1:19" x14ac:dyDescent="0.3">
      <c r="A21" s="63" t="s">
        <v>974</v>
      </c>
      <c r="B21" s="64">
        <f>VLOOKUP($A21,'Return Data'!$B$7:$R$2292,3,0)</f>
        <v>44482</v>
      </c>
      <c r="C21" s="65">
        <f>VLOOKUP($A21,'Return Data'!$B$7:$R$2292,4,0)</f>
        <v>30.25</v>
      </c>
      <c r="D21" s="65">
        <f>VLOOKUP($A21,'Return Data'!$B$7:$R$2292,10,0)</f>
        <v>14.1509</v>
      </c>
      <c r="E21" s="66">
        <f t="shared" si="0"/>
        <v>11</v>
      </c>
      <c r="F21" s="65">
        <f>VLOOKUP($A21,'Return Data'!$B$7:$R$2292,11,0)</f>
        <v>23.721900000000002</v>
      </c>
      <c r="G21" s="66">
        <f t="shared" si="1"/>
        <v>26</v>
      </c>
      <c r="H21" s="65">
        <f>VLOOKUP($A21,'Return Data'!$B$7:$R$2292,12,0)</f>
        <v>21.048400000000001</v>
      </c>
      <c r="I21" s="66">
        <f t="shared" si="2"/>
        <v>26</v>
      </c>
      <c r="J21" s="65">
        <f>VLOOKUP($A21,'Return Data'!$B$7:$R$2292,13,0)</f>
        <v>44.875500000000002</v>
      </c>
      <c r="K21" s="66">
        <f t="shared" si="3"/>
        <v>27</v>
      </c>
      <c r="L21" s="65">
        <f>VLOOKUP($A21,'Return Data'!$B$7:$R$2292,17,0)</f>
        <v>20.359100000000002</v>
      </c>
      <c r="M21" s="66">
        <f t="shared" si="4"/>
        <v>29</v>
      </c>
      <c r="N21" s="65">
        <f>VLOOKUP($A21,'Return Data'!$B$7:$R$2292,14,0)</f>
        <v>16.409800000000001</v>
      </c>
      <c r="O21" s="66">
        <f t="shared" si="5"/>
        <v>27</v>
      </c>
      <c r="P21" s="65">
        <f>VLOOKUP($A21,'Return Data'!$B$7:$R$2292,15,0)</f>
        <v>12.8124</v>
      </c>
      <c r="Q21" s="66">
        <f t="shared" si="6"/>
        <v>25</v>
      </c>
      <c r="R21" s="65">
        <f>VLOOKUP($A21,'Return Data'!$B$7:$R$2292,16,0)</f>
        <v>12.1152</v>
      </c>
      <c r="S21" s="67">
        <f t="shared" si="7"/>
        <v>23</v>
      </c>
    </row>
    <row r="22" spans="1:19" x14ac:dyDescent="0.3">
      <c r="A22" s="63" t="s">
        <v>976</v>
      </c>
      <c r="B22" s="64">
        <f>VLOOKUP($A22,'Return Data'!$B$7:$R$2292,3,0)</f>
        <v>44482</v>
      </c>
      <c r="C22" s="65">
        <f>VLOOKUP($A22,'Return Data'!$B$7:$R$2292,4,0)</f>
        <v>45.92</v>
      </c>
      <c r="D22" s="65">
        <f>VLOOKUP($A22,'Return Data'!$B$7:$R$2292,10,0)</f>
        <v>15.842599999999999</v>
      </c>
      <c r="E22" s="66">
        <f t="shared" si="0"/>
        <v>5</v>
      </c>
      <c r="F22" s="65">
        <f>VLOOKUP($A22,'Return Data'!$B$7:$R$2292,11,0)</f>
        <v>31.802499999999998</v>
      </c>
      <c r="G22" s="66">
        <f t="shared" si="1"/>
        <v>2</v>
      </c>
      <c r="H22" s="65">
        <f>VLOOKUP($A22,'Return Data'!$B$7:$R$2292,12,0)</f>
        <v>30.1587</v>
      </c>
      <c r="I22" s="66">
        <f t="shared" si="2"/>
        <v>3</v>
      </c>
      <c r="J22" s="65">
        <f>VLOOKUP($A22,'Return Data'!$B$7:$R$2292,13,0)</f>
        <v>51.551200000000001</v>
      </c>
      <c r="K22" s="66">
        <f t="shared" si="3"/>
        <v>17</v>
      </c>
      <c r="L22" s="65">
        <f>VLOOKUP($A22,'Return Data'!$B$7:$R$2292,17,0)</f>
        <v>27.978400000000001</v>
      </c>
      <c r="M22" s="66">
        <f t="shared" si="4"/>
        <v>7</v>
      </c>
      <c r="N22" s="65">
        <f>VLOOKUP($A22,'Return Data'!$B$7:$R$2292,14,0)</f>
        <v>20.435600000000001</v>
      </c>
      <c r="O22" s="66">
        <f t="shared" si="5"/>
        <v>13</v>
      </c>
      <c r="P22" s="65">
        <f>VLOOKUP($A22,'Return Data'!$B$7:$R$2292,15,0)</f>
        <v>15.102600000000001</v>
      </c>
      <c r="Q22" s="66">
        <f t="shared" si="6"/>
        <v>11</v>
      </c>
      <c r="R22" s="65">
        <f>VLOOKUP($A22,'Return Data'!$B$7:$R$2292,16,0)</f>
        <v>13.3628</v>
      </c>
      <c r="S22" s="67">
        <f t="shared" si="7"/>
        <v>20</v>
      </c>
    </row>
    <row r="23" spans="1:19" x14ac:dyDescent="0.3">
      <c r="A23" s="63" t="s">
        <v>978</v>
      </c>
      <c r="B23" s="64">
        <f>VLOOKUP($A23,'Return Data'!$B$7:$R$2292,3,0)</f>
        <v>44482</v>
      </c>
      <c r="C23" s="65">
        <f>VLOOKUP($A23,'Return Data'!$B$7:$R$2292,4,0)</f>
        <v>101.44029999999999</v>
      </c>
      <c r="D23" s="65">
        <f>VLOOKUP($A23,'Return Data'!$B$7:$R$2292,10,0)</f>
        <v>13.644</v>
      </c>
      <c r="E23" s="66">
        <f t="shared" si="0"/>
        <v>20</v>
      </c>
      <c r="F23" s="65">
        <f>VLOOKUP($A23,'Return Data'!$B$7:$R$2292,11,0)</f>
        <v>23.428000000000001</v>
      </c>
      <c r="G23" s="66">
        <f t="shared" si="1"/>
        <v>27</v>
      </c>
      <c r="H23" s="65">
        <f>VLOOKUP($A23,'Return Data'!$B$7:$R$2292,12,0)</f>
        <v>22.5717</v>
      </c>
      <c r="I23" s="66">
        <f t="shared" si="2"/>
        <v>23</v>
      </c>
      <c r="J23" s="65">
        <f>VLOOKUP($A23,'Return Data'!$B$7:$R$2292,13,0)</f>
        <v>40.171900000000001</v>
      </c>
      <c r="K23" s="66">
        <f t="shared" si="3"/>
        <v>29</v>
      </c>
      <c r="L23" s="65">
        <f>VLOOKUP($A23,'Return Data'!$B$7:$R$2292,17,0)</f>
        <v>23.667400000000001</v>
      </c>
      <c r="M23" s="66">
        <f t="shared" si="4"/>
        <v>26</v>
      </c>
      <c r="N23" s="65">
        <f>VLOOKUP($A23,'Return Data'!$B$7:$R$2292,14,0)</f>
        <v>16.5075</v>
      </c>
      <c r="O23" s="66">
        <f t="shared" si="5"/>
        <v>26</v>
      </c>
      <c r="P23" s="65">
        <f>VLOOKUP($A23,'Return Data'!$B$7:$R$2292,15,0)</f>
        <v>12.8642</v>
      </c>
      <c r="Q23" s="66">
        <f t="shared" si="6"/>
        <v>24</v>
      </c>
      <c r="R23" s="65">
        <f>VLOOKUP($A23,'Return Data'!$B$7:$R$2292,16,0)</f>
        <v>9.1173999999999999</v>
      </c>
      <c r="S23" s="67">
        <f t="shared" si="7"/>
        <v>28</v>
      </c>
    </row>
    <row r="24" spans="1:19" x14ac:dyDescent="0.3">
      <c r="A24" s="63" t="s">
        <v>1909</v>
      </c>
      <c r="B24" s="64">
        <f>VLOOKUP($A24,'Return Data'!$B$7:$R$2292,3,0)</f>
        <v>44482</v>
      </c>
      <c r="C24" s="65">
        <f>VLOOKUP($A24,'Return Data'!$B$7:$R$2292,4,0)</f>
        <v>391.73399999999998</v>
      </c>
      <c r="D24" s="65">
        <f>VLOOKUP($A24,'Return Data'!$B$7:$R$2292,10,0)</f>
        <v>13.7508</v>
      </c>
      <c r="E24" s="66">
        <f t="shared" si="0"/>
        <v>18</v>
      </c>
      <c r="F24" s="65">
        <f>VLOOKUP($A24,'Return Data'!$B$7:$R$2292,11,0)</f>
        <v>26.8523</v>
      </c>
      <c r="G24" s="66">
        <f t="shared" si="1"/>
        <v>12</v>
      </c>
      <c r="H24" s="65">
        <f>VLOOKUP($A24,'Return Data'!$B$7:$R$2292,12,0)</f>
        <v>27.635200000000001</v>
      </c>
      <c r="I24" s="66">
        <f t="shared" si="2"/>
        <v>6</v>
      </c>
      <c r="J24" s="65">
        <f>VLOOKUP($A24,'Return Data'!$B$7:$R$2292,13,0)</f>
        <v>54.298900000000003</v>
      </c>
      <c r="K24" s="66">
        <f t="shared" si="3"/>
        <v>13</v>
      </c>
      <c r="L24" s="65">
        <f>VLOOKUP($A24,'Return Data'!$B$7:$R$2292,17,0)</f>
        <v>29.611599999999999</v>
      </c>
      <c r="M24" s="66">
        <f t="shared" si="4"/>
        <v>4</v>
      </c>
      <c r="N24" s="65">
        <f>VLOOKUP($A24,'Return Data'!$B$7:$R$2292,14,0)</f>
        <v>22.884</v>
      </c>
      <c r="O24" s="66">
        <f t="shared" si="5"/>
        <v>4</v>
      </c>
      <c r="P24" s="65">
        <f>VLOOKUP($A24,'Return Data'!$B$7:$R$2292,15,0)</f>
        <v>15.8704</v>
      </c>
      <c r="Q24" s="66">
        <f t="shared" si="6"/>
        <v>6</v>
      </c>
      <c r="R24" s="65">
        <f>VLOOKUP($A24,'Return Data'!$B$7:$R$2292,16,0)</f>
        <v>20.4711</v>
      </c>
      <c r="S24" s="67">
        <f t="shared" si="7"/>
        <v>2</v>
      </c>
    </row>
    <row r="25" spans="1:19" x14ac:dyDescent="0.3">
      <c r="A25" s="63" t="s">
        <v>981</v>
      </c>
      <c r="B25" s="64">
        <f>VLOOKUP($A25,'Return Data'!$B$7:$R$2292,3,0)</f>
        <v>44482</v>
      </c>
      <c r="C25" s="65">
        <f>VLOOKUP($A25,'Return Data'!$B$7:$R$2292,4,0)</f>
        <v>42.45</v>
      </c>
      <c r="D25" s="65">
        <f>VLOOKUP($A25,'Return Data'!$B$7:$R$2292,10,0)</f>
        <v>13.3451</v>
      </c>
      <c r="E25" s="66">
        <f t="shared" si="0"/>
        <v>22</v>
      </c>
      <c r="F25" s="65">
        <f>VLOOKUP($A25,'Return Data'!$B$7:$R$2292,11,0)</f>
        <v>25.0442</v>
      </c>
      <c r="G25" s="66">
        <f t="shared" si="1"/>
        <v>19</v>
      </c>
      <c r="H25" s="65">
        <f>VLOOKUP($A25,'Return Data'!$B$7:$R$2292,12,0)</f>
        <v>24.286300000000001</v>
      </c>
      <c r="I25" s="66">
        <f t="shared" si="2"/>
        <v>18</v>
      </c>
      <c r="J25" s="65">
        <f>VLOOKUP($A25,'Return Data'!$B$7:$R$2292,13,0)</f>
        <v>50.164499999999997</v>
      </c>
      <c r="K25" s="66">
        <f t="shared" si="3"/>
        <v>20</v>
      </c>
      <c r="L25" s="65">
        <f>VLOOKUP($A25,'Return Data'!$B$7:$R$2292,17,0)</f>
        <v>24.607600000000001</v>
      </c>
      <c r="M25" s="66">
        <f t="shared" si="4"/>
        <v>24</v>
      </c>
      <c r="N25" s="65">
        <f>VLOOKUP($A25,'Return Data'!$B$7:$R$2292,14,0)</f>
        <v>19.992599999999999</v>
      </c>
      <c r="O25" s="66">
        <f t="shared" si="5"/>
        <v>15</v>
      </c>
      <c r="P25" s="65">
        <f>VLOOKUP($A25,'Return Data'!$B$7:$R$2292,15,0)</f>
        <v>14.0303</v>
      </c>
      <c r="Q25" s="66">
        <f t="shared" si="6"/>
        <v>20</v>
      </c>
      <c r="R25" s="65">
        <f>VLOOKUP($A25,'Return Data'!$B$7:$R$2292,16,0)</f>
        <v>10.892200000000001</v>
      </c>
      <c r="S25" s="67">
        <f t="shared" si="7"/>
        <v>26</v>
      </c>
    </row>
    <row r="26" spans="1:19" x14ac:dyDescent="0.3">
      <c r="A26" s="63" t="s">
        <v>982</v>
      </c>
      <c r="B26" s="64">
        <f>VLOOKUP($A26,'Return Data'!$B$7:$R$2292,3,0)</f>
        <v>44482</v>
      </c>
      <c r="C26" s="65">
        <f>VLOOKUP($A26,'Return Data'!$B$7:$R$2292,4,0)</f>
        <v>47.761861343587398</v>
      </c>
      <c r="D26" s="65">
        <f>VLOOKUP($A26,'Return Data'!$B$7:$R$2292,10,0)</f>
        <v>16.174700000000001</v>
      </c>
      <c r="E26" s="66">
        <f t="shared" si="0"/>
        <v>3</v>
      </c>
      <c r="F26" s="65">
        <f>VLOOKUP($A26,'Return Data'!$B$7:$R$2292,11,0)</f>
        <v>28.532399999999999</v>
      </c>
      <c r="G26" s="66">
        <f t="shared" si="1"/>
        <v>5</v>
      </c>
      <c r="H26" s="65">
        <f>VLOOKUP($A26,'Return Data'!$B$7:$R$2292,12,0)</f>
        <v>25.624700000000001</v>
      </c>
      <c r="I26" s="66">
        <f t="shared" si="2"/>
        <v>13</v>
      </c>
      <c r="J26" s="65">
        <f>VLOOKUP($A26,'Return Data'!$B$7:$R$2292,13,0)</f>
        <v>54.550699999999999</v>
      </c>
      <c r="K26" s="66">
        <f t="shared" si="3"/>
        <v>12</v>
      </c>
      <c r="L26" s="65">
        <f>VLOOKUP($A26,'Return Data'!$B$7:$R$2292,17,0)</f>
        <v>25.1388</v>
      </c>
      <c r="M26" s="66">
        <f t="shared" si="4"/>
        <v>21</v>
      </c>
      <c r="N26" s="65">
        <f>VLOOKUP($A26,'Return Data'!$B$7:$R$2292,14,0)</f>
        <v>21.510999999999999</v>
      </c>
      <c r="O26" s="66">
        <f t="shared" si="5"/>
        <v>8</v>
      </c>
      <c r="P26" s="65">
        <f>VLOOKUP($A26,'Return Data'!$B$7:$R$2292,15,0)</f>
        <v>14.718500000000001</v>
      </c>
      <c r="Q26" s="66">
        <f t="shared" si="6"/>
        <v>13</v>
      </c>
      <c r="R26" s="65">
        <f>VLOOKUP($A26,'Return Data'!$B$7:$R$2292,16,0)</f>
        <v>10.895799999999999</v>
      </c>
      <c r="S26" s="67">
        <f t="shared" si="7"/>
        <v>25</v>
      </c>
    </row>
    <row r="27" spans="1:19" x14ac:dyDescent="0.3">
      <c r="A27" s="63" t="s">
        <v>985</v>
      </c>
      <c r="B27" s="64">
        <f>VLOOKUP($A27,'Return Data'!$B$7:$R$2292,3,0)</f>
        <v>44482</v>
      </c>
      <c r="C27" s="65">
        <f>VLOOKUP($A27,'Return Data'!$B$7:$R$2292,4,0)</f>
        <v>16.1996</v>
      </c>
      <c r="D27" s="65">
        <f>VLOOKUP($A27,'Return Data'!$B$7:$R$2292,10,0)</f>
        <v>13.033300000000001</v>
      </c>
      <c r="E27" s="66">
        <f t="shared" si="0"/>
        <v>24</v>
      </c>
      <c r="F27" s="65">
        <f>VLOOKUP($A27,'Return Data'!$B$7:$R$2292,11,0)</f>
        <v>26.325500000000002</v>
      </c>
      <c r="G27" s="66">
        <f t="shared" si="1"/>
        <v>15</v>
      </c>
      <c r="H27" s="65">
        <f>VLOOKUP($A27,'Return Data'!$B$7:$R$2292,12,0)</f>
        <v>26.703900000000001</v>
      </c>
      <c r="I27" s="66">
        <f t="shared" si="2"/>
        <v>11</v>
      </c>
      <c r="J27" s="65">
        <f>VLOOKUP($A27,'Return Data'!$B$7:$R$2292,13,0)</f>
        <v>58.330599999999997</v>
      </c>
      <c r="K27" s="66">
        <f t="shared" si="3"/>
        <v>7</v>
      </c>
      <c r="L27" s="65">
        <f>VLOOKUP($A27,'Return Data'!$B$7:$R$2292,17,0)</f>
        <v>26.304600000000001</v>
      </c>
      <c r="M27" s="66">
        <f t="shared" si="4"/>
        <v>15</v>
      </c>
      <c r="N27" s="65"/>
      <c r="O27" s="66"/>
      <c r="P27" s="65"/>
      <c r="Q27" s="66"/>
      <c r="R27" s="65">
        <f>VLOOKUP($A27,'Return Data'!$B$7:$R$2292,16,0)</f>
        <v>20.5289</v>
      </c>
      <c r="S27" s="67">
        <f t="shared" si="7"/>
        <v>1</v>
      </c>
    </row>
    <row r="28" spans="1:19" x14ac:dyDescent="0.3">
      <c r="A28" s="63" t="s">
        <v>987</v>
      </c>
      <c r="B28" s="64">
        <f>VLOOKUP($A28,'Return Data'!$B$7:$R$2292,3,0)</f>
        <v>44482</v>
      </c>
      <c r="C28" s="65">
        <f>VLOOKUP($A28,'Return Data'!$B$7:$R$2292,4,0)</f>
        <v>82.153999999999996</v>
      </c>
      <c r="D28" s="65">
        <f>VLOOKUP($A28,'Return Data'!$B$7:$R$2292,10,0)</f>
        <v>14.094900000000001</v>
      </c>
      <c r="E28" s="66">
        <f t="shared" si="0"/>
        <v>14</v>
      </c>
      <c r="F28" s="65">
        <f>VLOOKUP($A28,'Return Data'!$B$7:$R$2292,11,0)</f>
        <v>27.425899999999999</v>
      </c>
      <c r="G28" s="66">
        <f t="shared" si="1"/>
        <v>8</v>
      </c>
      <c r="H28" s="65">
        <f>VLOOKUP($A28,'Return Data'!$B$7:$R$2292,12,0)</f>
        <v>26.749600000000001</v>
      </c>
      <c r="I28" s="66">
        <f t="shared" si="2"/>
        <v>9</v>
      </c>
      <c r="J28" s="65">
        <f>VLOOKUP($A28,'Return Data'!$B$7:$R$2292,13,0)</f>
        <v>53.464199999999998</v>
      </c>
      <c r="K28" s="66">
        <f t="shared" si="3"/>
        <v>14</v>
      </c>
      <c r="L28" s="65">
        <f>VLOOKUP($A28,'Return Data'!$B$7:$R$2292,17,0)</f>
        <v>28.200700000000001</v>
      </c>
      <c r="M28" s="66">
        <f t="shared" si="4"/>
        <v>6</v>
      </c>
      <c r="N28" s="65">
        <f>VLOOKUP($A28,'Return Data'!$B$7:$R$2292,14,0)</f>
        <v>21.275300000000001</v>
      </c>
      <c r="O28" s="66">
        <f t="shared" ref="O28:O36" si="8">RANK(N28,N$8:N$36,0)</f>
        <v>9</v>
      </c>
      <c r="P28" s="65">
        <f>VLOOKUP($A28,'Return Data'!$B$7:$R$2292,15,0)</f>
        <v>17.463899999999999</v>
      </c>
      <c r="Q28" s="66">
        <f t="shared" ref="Q28:Q36" si="9">RANK(P28,P$8:P$36,0)</f>
        <v>3</v>
      </c>
      <c r="R28" s="65">
        <f>VLOOKUP($A28,'Return Data'!$B$7:$R$2292,16,0)</f>
        <v>16.836600000000001</v>
      </c>
      <c r="S28" s="67">
        <f t="shared" si="7"/>
        <v>11</v>
      </c>
    </row>
    <row r="29" spans="1:19" x14ac:dyDescent="0.3">
      <c r="A29" s="63" t="s">
        <v>2019</v>
      </c>
      <c r="B29" s="64">
        <f>VLOOKUP($A29,'Return Data'!$B$7:$R$2292,3,0)</f>
        <v>44482</v>
      </c>
      <c r="C29" s="65">
        <f>VLOOKUP($A29,'Return Data'!$B$7:$R$2292,4,0)</f>
        <v>35.6053</v>
      </c>
      <c r="D29" s="65">
        <f>VLOOKUP($A29,'Return Data'!$B$7:$R$2292,10,0)</f>
        <v>13.4657</v>
      </c>
      <c r="E29" s="66">
        <f t="shared" si="0"/>
        <v>21</v>
      </c>
      <c r="F29" s="65">
        <f>VLOOKUP($A29,'Return Data'!$B$7:$R$2292,11,0)</f>
        <v>26.633500000000002</v>
      </c>
      <c r="G29" s="66">
        <f t="shared" si="1"/>
        <v>13</v>
      </c>
      <c r="H29" s="65">
        <f>VLOOKUP($A29,'Return Data'!$B$7:$R$2292,12,0)</f>
        <v>24.5045</v>
      </c>
      <c r="I29" s="66">
        <f t="shared" si="2"/>
        <v>16</v>
      </c>
      <c r="J29" s="65">
        <f>VLOOKUP($A29,'Return Data'!$B$7:$R$2292,13,0)</f>
        <v>52.602200000000003</v>
      </c>
      <c r="K29" s="66">
        <f t="shared" si="3"/>
        <v>16</v>
      </c>
      <c r="L29" s="65">
        <f>VLOOKUP($A29,'Return Data'!$B$7:$R$2292,17,0)</f>
        <v>25.1632</v>
      </c>
      <c r="M29" s="66">
        <f t="shared" si="4"/>
        <v>20</v>
      </c>
      <c r="N29" s="65">
        <f>VLOOKUP($A29,'Return Data'!$B$7:$R$2292,14,0)</f>
        <v>19.7986</v>
      </c>
      <c r="O29" s="66">
        <f t="shared" si="8"/>
        <v>16</v>
      </c>
      <c r="P29" s="65">
        <f>VLOOKUP($A29,'Return Data'!$B$7:$R$2292,15,0)</f>
        <v>13.8469</v>
      </c>
      <c r="Q29" s="66">
        <f t="shared" si="9"/>
        <v>21</v>
      </c>
      <c r="R29" s="65">
        <f>VLOOKUP($A29,'Return Data'!$B$7:$R$2292,16,0)</f>
        <v>13.469900000000001</v>
      </c>
      <c r="S29" s="67">
        <f t="shared" si="7"/>
        <v>18</v>
      </c>
    </row>
    <row r="30" spans="1:19" x14ac:dyDescent="0.3">
      <c r="A30" s="63" t="s">
        <v>988</v>
      </c>
      <c r="B30" s="64">
        <f>VLOOKUP($A30,'Return Data'!$B$7:$R$2292,3,0)</f>
        <v>44482</v>
      </c>
      <c r="C30" s="65">
        <f>VLOOKUP($A30,'Return Data'!$B$7:$R$2292,4,0)</f>
        <v>52.099600000000002</v>
      </c>
      <c r="D30" s="65">
        <f>VLOOKUP($A30,'Return Data'!$B$7:$R$2292,10,0)</f>
        <v>16.6264</v>
      </c>
      <c r="E30" s="66">
        <f t="shared" si="0"/>
        <v>2</v>
      </c>
      <c r="F30" s="65">
        <f>VLOOKUP($A30,'Return Data'!$B$7:$R$2292,11,0)</f>
        <v>31.587900000000001</v>
      </c>
      <c r="G30" s="66">
        <f t="shared" si="1"/>
        <v>3</v>
      </c>
      <c r="H30" s="65">
        <f>VLOOKUP($A30,'Return Data'!$B$7:$R$2292,12,0)</f>
        <v>31.0425</v>
      </c>
      <c r="I30" s="66">
        <f t="shared" si="2"/>
        <v>2</v>
      </c>
      <c r="J30" s="65">
        <f>VLOOKUP($A30,'Return Data'!$B$7:$R$2292,13,0)</f>
        <v>69.645300000000006</v>
      </c>
      <c r="K30" s="66">
        <f t="shared" si="3"/>
        <v>1</v>
      </c>
      <c r="L30" s="65">
        <f>VLOOKUP($A30,'Return Data'!$B$7:$R$2292,17,0)</f>
        <v>25.860600000000002</v>
      </c>
      <c r="M30" s="66">
        <f t="shared" si="4"/>
        <v>16</v>
      </c>
      <c r="N30" s="65">
        <f>VLOOKUP($A30,'Return Data'!$B$7:$R$2292,14,0)</f>
        <v>18.5961</v>
      </c>
      <c r="O30" s="66">
        <f t="shared" si="8"/>
        <v>23</v>
      </c>
      <c r="P30" s="65">
        <f>VLOOKUP($A30,'Return Data'!$B$7:$R$2292,15,0)</f>
        <v>15.3697</v>
      </c>
      <c r="Q30" s="66">
        <f t="shared" si="9"/>
        <v>9</v>
      </c>
      <c r="R30" s="65">
        <f>VLOOKUP($A30,'Return Data'!$B$7:$R$2292,16,0)</f>
        <v>12.3338</v>
      </c>
      <c r="S30" s="67">
        <f t="shared" si="7"/>
        <v>22</v>
      </c>
    </row>
    <row r="31" spans="1:19" x14ac:dyDescent="0.3">
      <c r="A31" s="63" t="s">
        <v>990</v>
      </c>
      <c r="B31" s="64">
        <f>VLOOKUP($A31,'Return Data'!$B$7:$R$2292,3,0)</f>
        <v>44482</v>
      </c>
      <c r="C31" s="65">
        <f>VLOOKUP($A31,'Return Data'!$B$7:$R$2292,4,0)</f>
        <v>260.07</v>
      </c>
      <c r="D31" s="65">
        <f>VLOOKUP($A31,'Return Data'!$B$7:$R$2292,10,0)</f>
        <v>11.188499999999999</v>
      </c>
      <c r="E31" s="66">
        <f t="shared" si="0"/>
        <v>26</v>
      </c>
      <c r="F31" s="65">
        <f>VLOOKUP($A31,'Return Data'!$B$7:$R$2292,11,0)</f>
        <v>24.263000000000002</v>
      </c>
      <c r="G31" s="66">
        <f t="shared" si="1"/>
        <v>23</v>
      </c>
      <c r="H31" s="65">
        <f>VLOOKUP($A31,'Return Data'!$B$7:$R$2292,12,0)</f>
        <v>22.247800000000002</v>
      </c>
      <c r="I31" s="66">
        <f t="shared" si="2"/>
        <v>25</v>
      </c>
      <c r="J31" s="65">
        <f>VLOOKUP($A31,'Return Data'!$B$7:$R$2292,13,0)</f>
        <v>48.238700000000001</v>
      </c>
      <c r="K31" s="66">
        <f t="shared" si="3"/>
        <v>24</v>
      </c>
      <c r="L31" s="65">
        <f>VLOOKUP($A31,'Return Data'!$B$7:$R$2292,17,0)</f>
        <v>24.7273</v>
      </c>
      <c r="M31" s="66">
        <f t="shared" si="4"/>
        <v>23</v>
      </c>
      <c r="N31" s="65">
        <f>VLOOKUP($A31,'Return Data'!$B$7:$R$2292,14,0)</f>
        <v>19.271599999999999</v>
      </c>
      <c r="O31" s="66">
        <f t="shared" si="8"/>
        <v>21</v>
      </c>
      <c r="P31" s="65">
        <f>VLOOKUP($A31,'Return Data'!$B$7:$R$2292,15,0)</f>
        <v>14.142899999999999</v>
      </c>
      <c r="Q31" s="66">
        <f t="shared" si="9"/>
        <v>19</v>
      </c>
      <c r="R31" s="65">
        <f>VLOOKUP($A31,'Return Data'!$B$7:$R$2292,16,0)</f>
        <v>19.017900000000001</v>
      </c>
      <c r="S31" s="67">
        <f t="shared" si="7"/>
        <v>9</v>
      </c>
    </row>
    <row r="32" spans="1:19" x14ac:dyDescent="0.3">
      <c r="A32" s="63" t="s">
        <v>993</v>
      </c>
      <c r="B32" s="64">
        <f>VLOOKUP($A32,'Return Data'!$B$7:$R$2292,3,0)</f>
        <v>44482</v>
      </c>
      <c r="C32" s="65">
        <f>VLOOKUP($A32,'Return Data'!$B$7:$R$2292,4,0)</f>
        <v>63.6447</v>
      </c>
      <c r="D32" s="65">
        <f>VLOOKUP($A32,'Return Data'!$B$7:$R$2292,10,0)</f>
        <v>14.0891</v>
      </c>
      <c r="E32" s="66">
        <f t="shared" si="0"/>
        <v>15</v>
      </c>
      <c r="F32" s="65">
        <f>VLOOKUP($A32,'Return Data'!$B$7:$R$2292,11,0)</f>
        <v>24.8934</v>
      </c>
      <c r="G32" s="66">
        <f t="shared" si="1"/>
        <v>20</v>
      </c>
      <c r="H32" s="65">
        <f>VLOOKUP($A32,'Return Data'!$B$7:$R$2292,12,0)</f>
        <v>25.354199999999999</v>
      </c>
      <c r="I32" s="66">
        <f t="shared" si="2"/>
        <v>14</v>
      </c>
      <c r="J32" s="65">
        <f>VLOOKUP($A32,'Return Data'!$B$7:$R$2292,13,0)</f>
        <v>59.319699999999997</v>
      </c>
      <c r="K32" s="66">
        <f t="shared" si="3"/>
        <v>6</v>
      </c>
      <c r="L32" s="65">
        <f>VLOOKUP($A32,'Return Data'!$B$7:$R$2292,17,0)</f>
        <v>27.373000000000001</v>
      </c>
      <c r="M32" s="66">
        <f t="shared" si="4"/>
        <v>10</v>
      </c>
      <c r="N32" s="65">
        <f>VLOOKUP($A32,'Return Data'!$B$7:$R$2292,14,0)</f>
        <v>21.7593</v>
      </c>
      <c r="O32" s="66">
        <f t="shared" si="8"/>
        <v>7</v>
      </c>
      <c r="P32" s="65">
        <f>VLOOKUP($A32,'Return Data'!$B$7:$R$2292,15,0)</f>
        <v>14.586</v>
      </c>
      <c r="Q32" s="66">
        <f t="shared" si="9"/>
        <v>15</v>
      </c>
      <c r="R32" s="65">
        <f>VLOOKUP($A32,'Return Data'!$B$7:$R$2292,16,0)</f>
        <v>12.477499999999999</v>
      </c>
      <c r="S32" s="67">
        <f t="shared" si="7"/>
        <v>21</v>
      </c>
    </row>
    <row r="33" spans="1:19" x14ac:dyDescent="0.3">
      <c r="A33" s="63" t="s">
        <v>994</v>
      </c>
      <c r="B33" s="64">
        <f>VLOOKUP($A33,'Return Data'!$B$7:$R$2292,3,0)</f>
        <v>44482</v>
      </c>
      <c r="C33" s="65">
        <f>VLOOKUP($A33,'Return Data'!$B$7:$R$2292,4,0)</f>
        <v>752.61147742912704</v>
      </c>
      <c r="D33" s="65">
        <f>VLOOKUP($A33,'Return Data'!$B$7:$R$2292,10,0)</f>
        <v>13.7834</v>
      </c>
      <c r="E33" s="66">
        <f t="shared" si="0"/>
        <v>17</v>
      </c>
      <c r="F33" s="65">
        <f>VLOOKUP($A33,'Return Data'!$B$7:$R$2292,11,0)</f>
        <v>27.491299999999999</v>
      </c>
      <c r="G33" s="66">
        <f t="shared" si="1"/>
        <v>6</v>
      </c>
      <c r="H33" s="65">
        <f>VLOOKUP($A33,'Return Data'!$B$7:$R$2292,12,0)</f>
        <v>29.327000000000002</v>
      </c>
      <c r="I33" s="66">
        <f t="shared" si="2"/>
        <v>4</v>
      </c>
      <c r="J33" s="65">
        <f>VLOOKUP($A33,'Return Data'!$B$7:$R$2292,13,0)</f>
        <v>59.366500000000002</v>
      </c>
      <c r="K33" s="66">
        <f t="shared" si="3"/>
        <v>5</v>
      </c>
      <c r="L33" s="65">
        <f>VLOOKUP($A33,'Return Data'!$B$7:$R$2292,17,0)</f>
        <v>25.6386</v>
      </c>
      <c r="M33" s="66">
        <f t="shared" si="4"/>
        <v>17</v>
      </c>
      <c r="N33" s="65">
        <f>VLOOKUP($A33,'Return Data'!$B$7:$R$2292,14,0)</f>
        <v>20.4633</v>
      </c>
      <c r="O33" s="66">
        <f t="shared" si="8"/>
        <v>12</v>
      </c>
      <c r="P33" s="65">
        <f>VLOOKUP($A33,'Return Data'!$B$7:$R$2292,15,0)</f>
        <v>14.160299999999999</v>
      </c>
      <c r="Q33" s="66">
        <f t="shared" si="9"/>
        <v>18</v>
      </c>
      <c r="R33" s="65">
        <f>VLOOKUP($A33,'Return Data'!$B$7:$R$2292,16,0)</f>
        <v>20.231200000000001</v>
      </c>
      <c r="S33" s="67">
        <f t="shared" si="7"/>
        <v>6</v>
      </c>
    </row>
    <row r="34" spans="1:19" x14ac:dyDescent="0.3">
      <c r="A34" s="63" t="s">
        <v>997</v>
      </c>
      <c r="B34" s="64">
        <f>VLOOKUP($A34,'Return Data'!$B$7:$R$2292,3,0)</f>
        <v>44482</v>
      </c>
      <c r="C34" s="65">
        <f>VLOOKUP($A34,'Return Data'!$B$7:$R$2292,4,0)</f>
        <v>142.13333333333301</v>
      </c>
      <c r="D34" s="65">
        <f>VLOOKUP($A34,'Return Data'!$B$7:$R$2292,10,0)</f>
        <v>10.7532</v>
      </c>
      <c r="E34" s="66">
        <f t="shared" si="0"/>
        <v>27</v>
      </c>
      <c r="F34" s="65">
        <f>VLOOKUP($A34,'Return Data'!$B$7:$R$2292,11,0)</f>
        <v>22.303799999999999</v>
      </c>
      <c r="G34" s="66">
        <f t="shared" si="1"/>
        <v>28</v>
      </c>
      <c r="H34" s="65">
        <f>VLOOKUP($A34,'Return Data'!$B$7:$R$2292,12,0)</f>
        <v>20.261700000000001</v>
      </c>
      <c r="I34" s="66">
        <f t="shared" si="2"/>
        <v>28</v>
      </c>
      <c r="J34" s="65">
        <f>VLOOKUP($A34,'Return Data'!$B$7:$R$2292,13,0)</f>
        <v>41.698799999999999</v>
      </c>
      <c r="K34" s="66">
        <f t="shared" si="3"/>
        <v>28</v>
      </c>
      <c r="L34" s="65">
        <f>VLOOKUP($A34,'Return Data'!$B$7:$R$2292,17,0)</f>
        <v>20.847200000000001</v>
      </c>
      <c r="M34" s="66">
        <f t="shared" si="4"/>
        <v>28</v>
      </c>
      <c r="N34" s="65">
        <f>VLOOKUP($A34,'Return Data'!$B$7:$R$2292,14,0)</f>
        <v>15.3283</v>
      </c>
      <c r="O34" s="66">
        <f t="shared" si="8"/>
        <v>28</v>
      </c>
      <c r="P34" s="65">
        <f>VLOOKUP($A34,'Return Data'!$B$7:$R$2292,15,0)</f>
        <v>10.619400000000001</v>
      </c>
      <c r="Q34" s="66">
        <f t="shared" si="9"/>
        <v>27</v>
      </c>
      <c r="R34" s="65">
        <f>VLOOKUP($A34,'Return Data'!$B$7:$R$2292,16,0)</f>
        <v>10.475899999999999</v>
      </c>
      <c r="S34" s="67">
        <f t="shared" si="7"/>
        <v>27</v>
      </c>
    </row>
    <row r="35" spans="1:19" x14ac:dyDescent="0.3">
      <c r="A35" s="63" t="s">
        <v>999</v>
      </c>
      <c r="B35" s="64">
        <f>VLOOKUP($A35,'Return Data'!$B$7:$R$2292,3,0)</f>
        <v>44482</v>
      </c>
      <c r="C35" s="65">
        <f>VLOOKUP($A35,'Return Data'!$B$7:$R$2292,4,0)</f>
        <v>17.46</v>
      </c>
      <c r="D35" s="65">
        <f>VLOOKUP($A35,'Return Data'!$B$7:$R$2292,10,0)</f>
        <v>17.024100000000001</v>
      </c>
      <c r="E35" s="66">
        <f t="shared" si="0"/>
        <v>1</v>
      </c>
      <c r="F35" s="65">
        <f>VLOOKUP($A35,'Return Data'!$B$7:$R$2292,11,0)</f>
        <v>30.007400000000001</v>
      </c>
      <c r="G35" s="66">
        <f t="shared" si="1"/>
        <v>4</v>
      </c>
      <c r="H35" s="65">
        <f>VLOOKUP($A35,'Return Data'!$B$7:$R$2292,12,0)</f>
        <v>28.099799999999998</v>
      </c>
      <c r="I35" s="66">
        <f t="shared" si="2"/>
        <v>5</v>
      </c>
      <c r="J35" s="65">
        <f>VLOOKUP($A35,'Return Data'!$B$7:$R$2292,13,0)</f>
        <v>56.732500000000002</v>
      </c>
      <c r="K35" s="66">
        <f t="shared" si="3"/>
        <v>11</v>
      </c>
      <c r="L35" s="65">
        <f>VLOOKUP($A35,'Return Data'!$B$7:$R$2292,17,0)</f>
        <v>27.9709</v>
      </c>
      <c r="M35" s="66">
        <f t="shared" si="4"/>
        <v>8</v>
      </c>
      <c r="N35" s="65">
        <f>VLOOKUP($A35,'Return Data'!$B$7:$R$2292,14,0)</f>
        <v>21.104199999999999</v>
      </c>
      <c r="O35" s="66">
        <f t="shared" si="8"/>
        <v>10</v>
      </c>
      <c r="P35" s="65">
        <f>VLOOKUP($A35,'Return Data'!$B$7:$R$2292,15,0)</f>
        <v>0</v>
      </c>
      <c r="Q35" s="66">
        <f t="shared" si="9"/>
        <v>28</v>
      </c>
      <c r="R35" s="65">
        <f>VLOOKUP($A35,'Return Data'!$B$7:$R$2292,16,0)</f>
        <v>13.4148</v>
      </c>
      <c r="S35" s="67">
        <f t="shared" si="7"/>
        <v>19</v>
      </c>
    </row>
    <row r="36" spans="1:19" x14ac:dyDescent="0.3">
      <c r="A36" s="63" t="s">
        <v>1916</v>
      </c>
      <c r="B36" s="64">
        <f>VLOOKUP($A36,'Return Data'!$B$7:$R$2292,3,0)</f>
        <v>44482</v>
      </c>
      <c r="C36" s="65">
        <f>VLOOKUP($A36,'Return Data'!$B$7:$R$2292,4,0)</f>
        <v>202.9058</v>
      </c>
      <c r="D36" s="65">
        <f>VLOOKUP($A36,'Return Data'!$B$7:$R$2292,10,0)</f>
        <v>15.201700000000001</v>
      </c>
      <c r="E36" s="66">
        <f t="shared" si="0"/>
        <v>7</v>
      </c>
      <c r="F36" s="65">
        <f>VLOOKUP($A36,'Return Data'!$B$7:$R$2292,11,0)</f>
        <v>27.148900000000001</v>
      </c>
      <c r="G36" s="66">
        <f t="shared" si="1"/>
        <v>9</v>
      </c>
      <c r="H36" s="65">
        <f>VLOOKUP($A36,'Return Data'!$B$7:$R$2292,12,0)</f>
        <v>26.9756</v>
      </c>
      <c r="I36" s="66">
        <f t="shared" si="2"/>
        <v>7</v>
      </c>
      <c r="J36" s="65">
        <f>VLOOKUP($A36,'Return Data'!$B$7:$R$2292,13,0)</f>
        <v>57.057699999999997</v>
      </c>
      <c r="K36" s="66">
        <f t="shared" si="3"/>
        <v>10</v>
      </c>
      <c r="L36" s="65">
        <f>VLOOKUP($A36,'Return Data'!$B$7:$R$2292,17,0)</f>
        <v>30.185300000000002</v>
      </c>
      <c r="M36" s="66">
        <f t="shared" si="4"/>
        <v>2</v>
      </c>
      <c r="N36" s="65">
        <f>VLOOKUP($A36,'Return Data'!$B$7:$R$2292,14,0)</f>
        <v>21.970500000000001</v>
      </c>
      <c r="O36" s="66">
        <f t="shared" si="8"/>
        <v>6</v>
      </c>
      <c r="P36" s="65">
        <f>VLOOKUP($A36,'Return Data'!$B$7:$R$2292,15,0)</f>
        <v>16.0779</v>
      </c>
      <c r="Q36" s="66">
        <f t="shared" si="9"/>
        <v>4</v>
      </c>
      <c r="R36" s="65">
        <f>VLOOKUP($A36,'Return Data'!$B$7:$R$2292,16,0)</f>
        <v>14.3612</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13.842275862068965</v>
      </c>
      <c r="E38" s="74"/>
      <c r="F38" s="75">
        <f>AVERAGE(F8:F36)</f>
        <v>26.303300000000004</v>
      </c>
      <c r="G38" s="74"/>
      <c r="H38" s="75">
        <f>AVERAGE(H8:H36)</f>
        <v>25.155382758620689</v>
      </c>
      <c r="I38" s="74"/>
      <c r="J38" s="75">
        <f>AVERAGE(J8:J36)</f>
        <v>53.489317241379311</v>
      </c>
      <c r="K38" s="74"/>
      <c r="L38" s="75">
        <f>AVERAGE(L8:L36)</f>
        <v>26.110555172413793</v>
      </c>
      <c r="M38" s="74"/>
      <c r="N38" s="75">
        <f>AVERAGE(N8:N36)</f>
        <v>20.171121428571432</v>
      </c>
      <c r="O38" s="74"/>
      <c r="P38" s="75">
        <f>AVERAGE(P8:P36)</f>
        <v>14.205425000000002</v>
      </c>
      <c r="Q38" s="74"/>
      <c r="R38" s="75">
        <f>AVERAGE(R8:R36)</f>
        <v>15.225503448275864</v>
      </c>
      <c r="S38" s="76"/>
    </row>
    <row r="39" spans="1:19" x14ac:dyDescent="0.3">
      <c r="A39" s="73" t="s">
        <v>28</v>
      </c>
      <c r="B39" s="74"/>
      <c r="C39" s="74"/>
      <c r="D39" s="75">
        <f>MIN(D8:D36)</f>
        <v>8.7622</v>
      </c>
      <c r="E39" s="74"/>
      <c r="F39" s="75">
        <f>MIN(F8:F36)</f>
        <v>20.8934</v>
      </c>
      <c r="G39" s="74"/>
      <c r="H39" s="75">
        <f>MIN(H8:H36)</f>
        <v>19.299700000000001</v>
      </c>
      <c r="I39" s="74"/>
      <c r="J39" s="75">
        <f>MIN(J8:J36)</f>
        <v>40.171900000000001</v>
      </c>
      <c r="K39" s="74"/>
      <c r="L39" s="75">
        <f>MIN(L8:L36)</f>
        <v>20.359100000000002</v>
      </c>
      <c r="M39" s="74"/>
      <c r="N39" s="75">
        <f>MIN(N8:N36)</f>
        <v>15.3283</v>
      </c>
      <c r="O39" s="74"/>
      <c r="P39" s="75">
        <f>MIN(P8:P36)</f>
        <v>0</v>
      </c>
      <c r="Q39" s="74"/>
      <c r="R39" s="75">
        <f>MIN(R8:R36)</f>
        <v>7.641</v>
      </c>
      <c r="S39" s="76"/>
    </row>
    <row r="40" spans="1:19" ht="15" thickBot="1" x14ac:dyDescent="0.35">
      <c r="A40" s="77" t="s">
        <v>29</v>
      </c>
      <c r="B40" s="78"/>
      <c r="C40" s="78"/>
      <c r="D40" s="79">
        <f>MAX(D8:D36)</f>
        <v>17.024100000000001</v>
      </c>
      <c r="E40" s="78"/>
      <c r="F40" s="79">
        <f>MAX(F8:F36)</f>
        <v>31.863199999999999</v>
      </c>
      <c r="G40" s="78"/>
      <c r="H40" s="79">
        <f>MAX(H8:H36)</f>
        <v>31.863199999999999</v>
      </c>
      <c r="I40" s="78"/>
      <c r="J40" s="79">
        <f>MAX(J8:J36)</f>
        <v>69.645300000000006</v>
      </c>
      <c r="K40" s="78"/>
      <c r="L40" s="79">
        <f>MAX(L8:L36)</f>
        <v>30.48</v>
      </c>
      <c r="M40" s="78"/>
      <c r="N40" s="79">
        <f>MAX(N8:N36)</f>
        <v>24.362200000000001</v>
      </c>
      <c r="O40" s="78"/>
      <c r="P40" s="79">
        <f>MAX(P8:P36)</f>
        <v>19.017700000000001</v>
      </c>
      <c r="Q40" s="78"/>
      <c r="R40" s="79">
        <f>MAX(R8:R36)</f>
        <v>20.5289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Data'!$B$7:$R$2292,3,0)</f>
        <v>44482</v>
      </c>
      <c r="C8" s="65">
        <f>VLOOKUP($A8,'Return Data'!$B$7:$R$2292,4,0)</f>
        <v>37.456400000000002</v>
      </c>
      <c r="D8" s="65">
        <f>VLOOKUP($A8,'Return Data'!$B$7:$R$2292,9,0)</f>
        <v>3.7208000000000001</v>
      </c>
      <c r="E8" s="66">
        <f t="shared" ref="E8:E35" si="0">RANK(D8,D$8:D$35,0)</f>
        <v>9</v>
      </c>
      <c r="F8" s="65">
        <f>VLOOKUP($A8,'Return Data'!$B$7:$R$2292,10,0)</f>
        <v>6.9077000000000002</v>
      </c>
      <c r="G8" s="66">
        <f t="shared" ref="G8:G35" si="1">RANK(F8,F$8:F$35,0)</f>
        <v>15</v>
      </c>
      <c r="H8" s="65">
        <f>VLOOKUP($A8,'Return Data'!$B$7:$R$2292,11,0)</f>
        <v>6.6163999999999996</v>
      </c>
      <c r="I8" s="66">
        <f t="shared" ref="I8:I35" si="2">RANK(H8,H$8:H$35,0)</f>
        <v>8</v>
      </c>
      <c r="J8" s="65">
        <f>VLOOKUP($A8,'Return Data'!$B$7:$R$2292,12,0)</f>
        <v>6.0186000000000002</v>
      </c>
      <c r="K8" s="66">
        <f t="shared" ref="K8:K33" si="3">RANK(J8,J$8:J$35,0)</f>
        <v>6</v>
      </c>
      <c r="L8" s="65">
        <f>VLOOKUP($A8,'Return Data'!$B$7:$R$2292,13,0)</f>
        <v>6.1616999999999997</v>
      </c>
      <c r="M8" s="66">
        <f>RANK(L8,L$8:L$35,0)</f>
        <v>8</v>
      </c>
      <c r="N8" s="65">
        <f>VLOOKUP($A8,'Return Data'!$B$7:$R$2292,17,0)</f>
        <v>5.2842000000000002</v>
      </c>
      <c r="O8" s="66">
        <f>RANK(N8,N$8:N$35,0)</f>
        <v>24</v>
      </c>
      <c r="P8" s="65">
        <f>VLOOKUP($A8,'Return Data'!$B$7:$R$2292,14,0)</f>
        <v>6.1325000000000003</v>
      </c>
      <c r="Q8" s="66">
        <f>RANK(P8,P$8:P$35,0)</f>
        <v>22</v>
      </c>
      <c r="R8" s="65">
        <f>VLOOKUP($A8,'Return Data'!$B$7:$R$2292,16,0)</f>
        <v>7.7549999999999999</v>
      </c>
      <c r="S8" s="67">
        <f t="shared" ref="S8:S35" si="4">RANK(R8,R$8:R$35,0)</f>
        <v>19</v>
      </c>
    </row>
    <row r="9" spans="1:19" x14ac:dyDescent="0.3">
      <c r="A9" s="82" t="s">
        <v>54</v>
      </c>
      <c r="B9" s="64">
        <f>VLOOKUP($A9,'Return Data'!$B$7:$R$2292,3,0)</f>
        <v>44482</v>
      </c>
      <c r="C9" s="65">
        <f>VLOOKUP($A9,'Return Data'!$B$7:$R$2292,4,0)</f>
        <v>1.4522999999999999</v>
      </c>
      <c r="D9" s="65">
        <f>VLOOKUP($A9,'Return Data'!$B$7:$R$2292,9,0)</f>
        <v>0</v>
      </c>
      <c r="E9" s="66">
        <f t="shared" si="0"/>
        <v>26</v>
      </c>
      <c r="F9" s="65">
        <f>VLOOKUP($A9,'Return Data'!$B$7:$R$2292,10,0)</f>
        <v>0</v>
      </c>
      <c r="G9" s="66">
        <f t="shared" si="1"/>
        <v>27</v>
      </c>
      <c r="H9" s="65">
        <f>VLOOKUP($A9,'Return Data'!$B$7:$R$2292,11,0)</f>
        <v>0</v>
      </c>
      <c r="I9" s="66">
        <f t="shared" si="2"/>
        <v>27</v>
      </c>
      <c r="J9" s="65">
        <f>VLOOKUP($A9,'Return Data'!$B$7:$R$2292,12,0)</f>
        <v>0</v>
      </c>
      <c r="K9" s="66">
        <f t="shared" si="3"/>
        <v>26</v>
      </c>
      <c r="L9" s="65"/>
      <c r="M9" s="66"/>
      <c r="N9" s="65"/>
      <c r="O9" s="66"/>
      <c r="P9" s="65"/>
      <c r="Q9" s="66"/>
      <c r="R9" s="65">
        <f>VLOOKUP($A9,'Return Data'!$B$7:$R$2292,16,0)</f>
        <v>-13.512700000000001</v>
      </c>
      <c r="S9" s="67">
        <f t="shared" si="4"/>
        <v>27</v>
      </c>
    </row>
    <row r="10" spans="1:19" x14ac:dyDescent="0.3">
      <c r="A10" s="82" t="s">
        <v>55</v>
      </c>
      <c r="B10" s="64">
        <f>VLOOKUP($A10,'Return Data'!$B$7:$R$2292,3,0)</f>
        <v>44482</v>
      </c>
      <c r="C10" s="65">
        <f>VLOOKUP($A10,'Return Data'!$B$7:$R$2292,4,0)</f>
        <v>25.731999999999999</v>
      </c>
      <c r="D10" s="65">
        <f>VLOOKUP($A10,'Return Data'!$B$7:$R$2292,9,0)</f>
        <v>1.714</v>
      </c>
      <c r="E10" s="66">
        <f t="shared" si="0"/>
        <v>20</v>
      </c>
      <c r="F10" s="65">
        <f>VLOOKUP($A10,'Return Data'!$B$7:$R$2292,10,0)</f>
        <v>7.5461999999999998</v>
      </c>
      <c r="G10" s="66">
        <f t="shared" si="1"/>
        <v>11</v>
      </c>
      <c r="H10" s="65">
        <f>VLOOKUP($A10,'Return Data'!$B$7:$R$2292,11,0)</f>
        <v>5.2283999999999997</v>
      </c>
      <c r="I10" s="66">
        <f t="shared" si="2"/>
        <v>16</v>
      </c>
      <c r="J10" s="65">
        <f>VLOOKUP($A10,'Return Data'!$B$7:$R$2292,12,0)</f>
        <v>4.3392999999999997</v>
      </c>
      <c r="K10" s="66">
        <f t="shared" si="3"/>
        <v>12</v>
      </c>
      <c r="L10" s="65">
        <f>VLOOKUP($A10,'Return Data'!$B$7:$R$2292,13,0)</f>
        <v>5.1315999999999997</v>
      </c>
      <c r="M10" s="66">
        <f t="shared" ref="M10:M33" si="5">RANK(L10,L$8:L$35,0)</f>
        <v>12</v>
      </c>
      <c r="N10" s="65">
        <f>VLOOKUP($A10,'Return Data'!$B$7:$R$2292,17,0)</f>
        <v>9.2182999999999993</v>
      </c>
      <c r="O10" s="66">
        <f t="shared" ref="O10:O21" si="6">RANK(N10,N$8:N$35,0)</f>
        <v>3</v>
      </c>
      <c r="P10" s="65">
        <f>VLOOKUP($A10,'Return Data'!$B$7:$R$2292,14,0)</f>
        <v>10.4879</v>
      </c>
      <c r="Q10" s="66">
        <f t="shared" ref="Q10:Q21" si="7">RANK(P10,P$8:P$35,0)</f>
        <v>2</v>
      </c>
      <c r="R10" s="65">
        <f>VLOOKUP($A10,'Return Data'!$B$7:$R$2292,16,0)</f>
        <v>9.4338999999999995</v>
      </c>
      <c r="S10" s="67">
        <f t="shared" si="4"/>
        <v>3</v>
      </c>
    </row>
    <row r="11" spans="1:19" x14ac:dyDescent="0.3">
      <c r="A11" s="82" t="s">
        <v>56</v>
      </c>
      <c r="B11" s="64">
        <f>VLOOKUP($A11,'Return Data'!$B$7:$R$2292,3,0)</f>
        <v>44482</v>
      </c>
      <c r="C11" s="65">
        <f>VLOOKUP($A11,'Return Data'!$B$7:$R$2292,4,0)</f>
        <v>19.909800000000001</v>
      </c>
      <c r="D11" s="65">
        <f>VLOOKUP($A11,'Return Data'!$B$7:$R$2292,9,0)</f>
        <v>1.7808999999999999</v>
      </c>
      <c r="E11" s="66">
        <f t="shared" si="0"/>
        <v>18</v>
      </c>
      <c r="F11" s="65">
        <f>VLOOKUP($A11,'Return Data'!$B$7:$R$2292,10,0)</f>
        <v>6.9733000000000001</v>
      </c>
      <c r="G11" s="66">
        <f t="shared" si="1"/>
        <v>14</v>
      </c>
      <c r="H11" s="65">
        <f>VLOOKUP($A11,'Return Data'!$B$7:$R$2292,11,0)</f>
        <v>5.6798000000000002</v>
      </c>
      <c r="I11" s="66">
        <f t="shared" si="2"/>
        <v>14</v>
      </c>
      <c r="J11" s="65">
        <f>VLOOKUP($A11,'Return Data'!$B$7:$R$2292,12,0)</f>
        <v>3.1549999999999998</v>
      </c>
      <c r="K11" s="66">
        <f t="shared" si="3"/>
        <v>18</v>
      </c>
      <c r="L11" s="65">
        <f>VLOOKUP($A11,'Return Data'!$B$7:$R$2292,13,0)</f>
        <v>6.7910000000000004</v>
      </c>
      <c r="M11" s="66">
        <f t="shared" si="5"/>
        <v>6</v>
      </c>
      <c r="N11" s="65">
        <f>VLOOKUP($A11,'Return Data'!$B$7:$R$2292,17,0)</f>
        <v>7.2335000000000003</v>
      </c>
      <c r="O11" s="66">
        <f t="shared" si="6"/>
        <v>16</v>
      </c>
      <c r="P11" s="65">
        <f>VLOOKUP($A11,'Return Data'!$B$7:$R$2292,14,0)</f>
        <v>4.7545999999999999</v>
      </c>
      <c r="Q11" s="66">
        <f t="shared" si="7"/>
        <v>24</v>
      </c>
      <c r="R11" s="65">
        <f>VLOOKUP($A11,'Return Data'!$B$7:$R$2292,16,0)</f>
        <v>7.5185000000000004</v>
      </c>
      <c r="S11" s="67">
        <f t="shared" si="4"/>
        <v>23</v>
      </c>
    </row>
    <row r="12" spans="1:19" x14ac:dyDescent="0.3">
      <c r="A12" s="82" t="s">
        <v>57</v>
      </c>
      <c r="B12" s="64">
        <f>VLOOKUP($A12,'Return Data'!$B$7:$R$2292,3,0)</f>
        <v>44482</v>
      </c>
      <c r="C12" s="65">
        <f>VLOOKUP($A12,'Return Data'!$B$7:$R$2292,4,0)</f>
        <v>39.284700000000001</v>
      </c>
      <c r="D12" s="65">
        <f>VLOOKUP($A12,'Return Data'!$B$7:$R$2292,9,0)</f>
        <v>3.9211</v>
      </c>
      <c r="E12" s="66">
        <f t="shared" si="0"/>
        <v>8</v>
      </c>
      <c r="F12" s="65">
        <f>VLOOKUP($A12,'Return Data'!$B$7:$R$2292,10,0)</f>
        <v>6.5475000000000003</v>
      </c>
      <c r="G12" s="66">
        <f t="shared" si="1"/>
        <v>17</v>
      </c>
      <c r="H12" s="65">
        <f>VLOOKUP($A12,'Return Data'!$B$7:$R$2292,11,0)</f>
        <v>5.1421000000000001</v>
      </c>
      <c r="I12" s="66">
        <f t="shared" si="2"/>
        <v>18</v>
      </c>
      <c r="J12" s="65">
        <f>VLOOKUP($A12,'Return Data'!$B$7:$R$2292,12,0)</f>
        <v>2.7536999999999998</v>
      </c>
      <c r="K12" s="66">
        <f t="shared" si="3"/>
        <v>21</v>
      </c>
      <c r="L12" s="65">
        <f>VLOOKUP($A12,'Return Data'!$B$7:$R$2292,13,0)</f>
        <v>3.5297999999999998</v>
      </c>
      <c r="M12" s="66">
        <f t="shared" si="5"/>
        <v>21</v>
      </c>
      <c r="N12" s="65">
        <f>VLOOKUP($A12,'Return Data'!$B$7:$R$2292,17,0)</f>
        <v>6.8175999999999997</v>
      </c>
      <c r="O12" s="66">
        <f t="shared" si="6"/>
        <v>19</v>
      </c>
      <c r="P12" s="65">
        <f>VLOOKUP($A12,'Return Data'!$B$7:$R$2292,14,0)</f>
        <v>8.1013000000000002</v>
      </c>
      <c r="Q12" s="66">
        <f t="shared" si="7"/>
        <v>17</v>
      </c>
      <c r="R12" s="65">
        <f>VLOOKUP($A12,'Return Data'!$B$7:$R$2292,16,0)</f>
        <v>8.4972999999999992</v>
      </c>
      <c r="S12" s="67">
        <f t="shared" si="4"/>
        <v>11</v>
      </c>
    </row>
    <row r="13" spans="1:19" x14ac:dyDescent="0.3">
      <c r="A13" s="82" t="s">
        <v>58</v>
      </c>
      <c r="B13" s="64">
        <f>VLOOKUP($A13,'Return Data'!$B$7:$R$2292,3,0)</f>
        <v>44482</v>
      </c>
      <c r="C13" s="65">
        <f>VLOOKUP($A13,'Return Data'!$B$7:$R$2292,4,0)</f>
        <v>25.664999999999999</v>
      </c>
      <c r="D13" s="65">
        <f>VLOOKUP($A13,'Return Data'!$B$7:$R$2292,9,0)</f>
        <v>2.0276000000000001</v>
      </c>
      <c r="E13" s="66">
        <f t="shared" si="0"/>
        <v>16</v>
      </c>
      <c r="F13" s="65">
        <f>VLOOKUP($A13,'Return Data'!$B$7:$R$2292,10,0)</f>
        <v>4.5815999999999999</v>
      </c>
      <c r="G13" s="66">
        <f t="shared" si="1"/>
        <v>25</v>
      </c>
      <c r="H13" s="65">
        <f>VLOOKUP($A13,'Return Data'!$B$7:$R$2292,11,0)</f>
        <v>3.7759</v>
      </c>
      <c r="I13" s="66">
        <f t="shared" si="2"/>
        <v>25</v>
      </c>
      <c r="J13" s="65">
        <f>VLOOKUP($A13,'Return Data'!$B$7:$R$2292,12,0)</f>
        <v>2.2551000000000001</v>
      </c>
      <c r="K13" s="66">
        <f t="shared" si="3"/>
        <v>25</v>
      </c>
      <c r="L13" s="65">
        <f>VLOOKUP($A13,'Return Data'!$B$7:$R$2292,13,0)</f>
        <v>2.9028999999999998</v>
      </c>
      <c r="M13" s="66">
        <f t="shared" si="5"/>
        <v>25</v>
      </c>
      <c r="N13" s="65">
        <f>VLOOKUP($A13,'Return Data'!$B$7:$R$2292,17,0)</f>
        <v>6.5293000000000001</v>
      </c>
      <c r="O13" s="66">
        <f t="shared" si="6"/>
        <v>21</v>
      </c>
      <c r="P13" s="65">
        <f>VLOOKUP($A13,'Return Data'!$B$7:$R$2292,14,0)</f>
        <v>8.0914000000000001</v>
      </c>
      <c r="Q13" s="66">
        <f t="shared" si="7"/>
        <v>18</v>
      </c>
      <c r="R13" s="65">
        <f>VLOOKUP($A13,'Return Data'!$B$7:$R$2292,16,0)</f>
        <v>8.4685000000000006</v>
      </c>
      <c r="S13" s="67">
        <f t="shared" si="4"/>
        <v>12</v>
      </c>
    </row>
    <row r="14" spans="1:19" x14ac:dyDescent="0.3">
      <c r="A14" s="82" t="s">
        <v>59</v>
      </c>
      <c r="B14" s="64">
        <f>VLOOKUP($A14,'Return Data'!$B$7:$R$2292,3,0)</f>
        <v>44482</v>
      </c>
      <c r="C14" s="65">
        <f>VLOOKUP($A14,'Return Data'!$B$7:$R$2292,4,0)</f>
        <v>2792.0909999999999</v>
      </c>
      <c r="D14" s="65">
        <f>VLOOKUP($A14,'Return Data'!$B$7:$R$2292,9,0)</f>
        <v>3.2382</v>
      </c>
      <c r="E14" s="66">
        <f t="shared" si="0"/>
        <v>11</v>
      </c>
      <c r="F14" s="65">
        <f>VLOOKUP($A14,'Return Data'!$B$7:$R$2292,10,0)</f>
        <v>8.2885000000000009</v>
      </c>
      <c r="G14" s="66">
        <f t="shared" si="1"/>
        <v>6</v>
      </c>
      <c r="H14" s="65">
        <f>VLOOKUP($A14,'Return Data'!$B$7:$R$2292,11,0)</f>
        <v>5.5663</v>
      </c>
      <c r="I14" s="66">
        <f t="shared" si="2"/>
        <v>15</v>
      </c>
      <c r="J14" s="65">
        <f>VLOOKUP($A14,'Return Data'!$B$7:$R$2292,12,0)</f>
        <v>3.3664000000000001</v>
      </c>
      <c r="K14" s="66">
        <f t="shared" si="3"/>
        <v>16</v>
      </c>
      <c r="L14" s="65">
        <f>VLOOKUP($A14,'Return Data'!$B$7:$R$2292,13,0)</f>
        <v>4.1029999999999998</v>
      </c>
      <c r="M14" s="66">
        <f t="shared" si="5"/>
        <v>16</v>
      </c>
      <c r="N14" s="65">
        <f>VLOOKUP($A14,'Return Data'!$B$7:$R$2292,17,0)</f>
        <v>8.4356000000000009</v>
      </c>
      <c r="O14" s="66">
        <f t="shared" si="6"/>
        <v>8</v>
      </c>
      <c r="P14" s="65">
        <f>VLOOKUP($A14,'Return Data'!$B$7:$R$2292,14,0)</f>
        <v>10.318899999999999</v>
      </c>
      <c r="Q14" s="66">
        <f t="shared" si="7"/>
        <v>4</v>
      </c>
      <c r="R14" s="65">
        <f>VLOOKUP($A14,'Return Data'!$B$7:$R$2292,16,0)</f>
        <v>8.7677999999999994</v>
      </c>
      <c r="S14" s="67">
        <f t="shared" si="4"/>
        <v>9</v>
      </c>
    </row>
    <row r="15" spans="1:19" x14ac:dyDescent="0.3">
      <c r="A15" s="82" t="s">
        <v>61</v>
      </c>
      <c r="B15" s="64">
        <f>VLOOKUP($A15,'Return Data'!$B$7:$R$2292,3,0)</f>
        <v>44482</v>
      </c>
      <c r="C15" s="65">
        <f>VLOOKUP($A15,'Return Data'!$B$7:$R$2292,4,0)</f>
        <v>82.316400000000002</v>
      </c>
      <c r="D15" s="65">
        <f>VLOOKUP($A15,'Return Data'!$B$7:$R$2292,9,0)</f>
        <v>59.5989</v>
      </c>
      <c r="E15" s="66">
        <f t="shared" si="0"/>
        <v>2</v>
      </c>
      <c r="F15" s="65">
        <f>VLOOKUP($A15,'Return Data'!$B$7:$R$2292,10,0)</f>
        <v>31.177600000000002</v>
      </c>
      <c r="G15" s="66">
        <f t="shared" si="1"/>
        <v>2</v>
      </c>
      <c r="H15" s="65">
        <f>VLOOKUP($A15,'Return Data'!$B$7:$R$2292,11,0)</f>
        <v>16.002600000000001</v>
      </c>
      <c r="I15" s="66">
        <f t="shared" si="2"/>
        <v>2</v>
      </c>
      <c r="J15" s="65">
        <f>VLOOKUP($A15,'Return Data'!$B$7:$R$2292,12,0)</f>
        <v>16.936499999999999</v>
      </c>
      <c r="K15" s="66">
        <f t="shared" si="3"/>
        <v>1</v>
      </c>
      <c r="L15" s="65">
        <f>VLOOKUP($A15,'Return Data'!$B$7:$R$2292,13,0)</f>
        <v>17.857700000000001</v>
      </c>
      <c r="M15" s="66">
        <f t="shared" si="5"/>
        <v>1</v>
      </c>
      <c r="N15" s="65">
        <f>VLOOKUP($A15,'Return Data'!$B$7:$R$2292,17,0)</f>
        <v>6.6069000000000004</v>
      </c>
      <c r="O15" s="66">
        <f t="shared" si="6"/>
        <v>20</v>
      </c>
      <c r="P15" s="65">
        <f>VLOOKUP($A15,'Return Data'!$B$7:$R$2292,14,0)</f>
        <v>7.6539000000000001</v>
      </c>
      <c r="Q15" s="66">
        <f t="shared" si="7"/>
        <v>20</v>
      </c>
      <c r="R15" s="65">
        <f>VLOOKUP($A15,'Return Data'!$B$7:$R$2292,16,0)</f>
        <v>8.8811999999999998</v>
      </c>
      <c r="S15" s="67">
        <f t="shared" si="4"/>
        <v>7</v>
      </c>
    </row>
    <row r="16" spans="1:19" x14ac:dyDescent="0.3">
      <c r="A16" s="82" t="s">
        <v>62</v>
      </c>
      <c r="B16" s="64">
        <f>VLOOKUP($A16,'Return Data'!$B$7:$R$2292,3,0)</f>
        <v>44482</v>
      </c>
      <c r="C16" s="65">
        <f>VLOOKUP($A16,'Return Data'!$B$7:$R$2292,4,0)</f>
        <v>77.7393</v>
      </c>
      <c r="D16" s="65">
        <f>VLOOKUP($A16,'Return Data'!$B$7:$R$2292,9,0)</f>
        <v>-0.70860000000000001</v>
      </c>
      <c r="E16" s="66">
        <f t="shared" si="0"/>
        <v>27</v>
      </c>
      <c r="F16" s="65">
        <f>VLOOKUP($A16,'Return Data'!$B$7:$R$2292,10,0)</f>
        <v>4.6276000000000002</v>
      </c>
      <c r="G16" s="66">
        <f t="shared" si="1"/>
        <v>24</v>
      </c>
      <c r="H16" s="65">
        <f>VLOOKUP($A16,'Return Data'!$B$7:$R$2292,11,0)</f>
        <v>15.5745</v>
      </c>
      <c r="I16" s="66">
        <f t="shared" si="2"/>
        <v>3</v>
      </c>
      <c r="J16" s="65">
        <f>VLOOKUP($A16,'Return Data'!$B$7:$R$2292,12,0)</f>
        <v>9.9769000000000005</v>
      </c>
      <c r="K16" s="66">
        <f t="shared" si="3"/>
        <v>3</v>
      </c>
      <c r="L16" s="65">
        <f>VLOOKUP($A16,'Return Data'!$B$7:$R$2292,13,0)</f>
        <v>9.3398000000000003</v>
      </c>
      <c r="M16" s="66">
        <f t="shared" si="5"/>
        <v>3</v>
      </c>
      <c r="N16" s="65">
        <f>VLOOKUP($A16,'Return Data'!$B$7:$R$2292,17,0)</f>
        <v>9.7058</v>
      </c>
      <c r="O16" s="66">
        <f t="shared" si="6"/>
        <v>2</v>
      </c>
      <c r="P16" s="65">
        <f>VLOOKUP($A16,'Return Data'!$B$7:$R$2292,14,0)</f>
        <v>8.0633999999999997</v>
      </c>
      <c r="Q16" s="66">
        <f t="shared" si="7"/>
        <v>19</v>
      </c>
      <c r="R16" s="65">
        <f>VLOOKUP($A16,'Return Data'!$B$7:$R$2292,16,0)</f>
        <v>8.3353999999999999</v>
      </c>
      <c r="S16" s="67">
        <f t="shared" si="4"/>
        <v>15</v>
      </c>
    </row>
    <row r="17" spans="1:19" x14ac:dyDescent="0.3">
      <c r="A17" s="82" t="s">
        <v>63</v>
      </c>
      <c r="B17" s="64">
        <f>VLOOKUP($A17,'Return Data'!$B$7:$R$2292,3,0)</f>
        <v>44482</v>
      </c>
      <c r="C17" s="65">
        <f>VLOOKUP($A17,'Return Data'!$B$7:$R$2292,4,0)</f>
        <v>30.750699999999998</v>
      </c>
      <c r="D17" s="65">
        <f>VLOOKUP($A17,'Return Data'!$B$7:$R$2292,9,0)</f>
        <v>0.59379999999999999</v>
      </c>
      <c r="E17" s="66">
        <f t="shared" si="0"/>
        <v>22</v>
      </c>
      <c r="F17" s="65">
        <f>VLOOKUP($A17,'Return Data'!$B$7:$R$2292,10,0)</f>
        <v>5.7366000000000001</v>
      </c>
      <c r="G17" s="66">
        <f t="shared" si="1"/>
        <v>20</v>
      </c>
      <c r="H17" s="65">
        <f>VLOOKUP($A17,'Return Data'!$B$7:$R$2292,11,0)</f>
        <v>4.5660999999999996</v>
      </c>
      <c r="I17" s="66">
        <f t="shared" si="2"/>
        <v>23</v>
      </c>
      <c r="J17" s="65">
        <f>VLOOKUP($A17,'Return Data'!$B$7:$R$2292,12,0)</f>
        <v>2.6465999999999998</v>
      </c>
      <c r="K17" s="66">
        <f t="shared" si="3"/>
        <v>22</v>
      </c>
      <c r="L17" s="65">
        <f>VLOOKUP($A17,'Return Data'!$B$7:$R$2292,13,0)</f>
        <v>3.5806</v>
      </c>
      <c r="M17" s="66">
        <f t="shared" si="5"/>
        <v>20</v>
      </c>
      <c r="N17" s="65">
        <f>VLOOKUP($A17,'Return Data'!$B$7:$R$2292,17,0)</f>
        <v>6.4295999999999998</v>
      </c>
      <c r="O17" s="66">
        <f t="shared" si="6"/>
        <v>22</v>
      </c>
      <c r="P17" s="65">
        <f>VLOOKUP($A17,'Return Data'!$B$7:$R$2292,14,0)</f>
        <v>8.6790000000000003</v>
      </c>
      <c r="Q17" s="66">
        <f t="shared" si="7"/>
        <v>13</v>
      </c>
      <c r="R17" s="65">
        <f>VLOOKUP($A17,'Return Data'!$B$7:$R$2292,16,0)</f>
        <v>7.6649000000000003</v>
      </c>
      <c r="S17" s="67">
        <f t="shared" si="4"/>
        <v>20</v>
      </c>
    </row>
    <row r="18" spans="1:19" x14ac:dyDescent="0.3">
      <c r="A18" s="82" t="s">
        <v>64</v>
      </c>
      <c r="B18" s="64">
        <f>VLOOKUP($A18,'Return Data'!$B$7:$R$2292,3,0)</f>
        <v>44482</v>
      </c>
      <c r="C18" s="65">
        <f>VLOOKUP($A18,'Return Data'!$B$7:$R$2292,4,0)</f>
        <v>30.3689</v>
      </c>
      <c r="D18" s="65">
        <f>VLOOKUP($A18,'Return Data'!$B$7:$R$2292,9,0)</f>
        <v>3.1288999999999998</v>
      </c>
      <c r="E18" s="66">
        <f t="shared" si="0"/>
        <v>12</v>
      </c>
      <c r="F18" s="65">
        <f>VLOOKUP($A18,'Return Data'!$B$7:$R$2292,10,0)</f>
        <v>7.2419000000000002</v>
      </c>
      <c r="G18" s="66">
        <f t="shared" si="1"/>
        <v>13</v>
      </c>
      <c r="H18" s="65">
        <f>VLOOKUP($A18,'Return Data'!$B$7:$R$2292,11,0)</f>
        <v>6.6016000000000004</v>
      </c>
      <c r="I18" s="66">
        <f t="shared" si="2"/>
        <v>9</v>
      </c>
      <c r="J18" s="65">
        <f>VLOOKUP($A18,'Return Data'!$B$7:$R$2292,12,0)</f>
        <v>5.7552000000000003</v>
      </c>
      <c r="K18" s="66">
        <f t="shared" si="3"/>
        <v>7</v>
      </c>
      <c r="L18" s="65">
        <f>VLOOKUP($A18,'Return Data'!$B$7:$R$2292,13,0)</f>
        <v>6.3314000000000004</v>
      </c>
      <c r="M18" s="66">
        <f t="shared" si="5"/>
        <v>7</v>
      </c>
      <c r="N18" s="65">
        <f>VLOOKUP($A18,'Return Data'!$B$7:$R$2292,17,0)</f>
        <v>9.8596000000000004</v>
      </c>
      <c r="O18" s="66">
        <f t="shared" si="6"/>
        <v>1</v>
      </c>
      <c r="P18" s="65">
        <f>VLOOKUP($A18,'Return Data'!$B$7:$R$2292,14,0)</f>
        <v>10.208</v>
      </c>
      <c r="Q18" s="66">
        <f t="shared" si="7"/>
        <v>5</v>
      </c>
      <c r="R18" s="65">
        <f>VLOOKUP($A18,'Return Data'!$B$7:$R$2292,16,0)</f>
        <v>10.607100000000001</v>
      </c>
      <c r="S18" s="67">
        <f t="shared" si="4"/>
        <v>1</v>
      </c>
    </row>
    <row r="19" spans="1:19" x14ac:dyDescent="0.3">
      <c r="A19" s="82" t="s">
        <v>65</v>
      </c>
      <c r="B19" s="64">
        <f>VLOOKUP($A19,'Return Data'!$B$7:$R$2292,3,0)</f>
        <v>44482</v>
      </c>
      <c r="C19" s="65">
        <f>VLOOKUP($A19,'Return Data'!$B$7:$R$2292,4,0)</f>
        <v>19.2773</v>
      </c>
      <c r="D19" s="65">
        <f>VLOOKUP($A19,'Return Data'!$B$7:$R$2292,9,0)</f>
        <v>19.572199999999999</v>
      </c>
      <c r="E19" s="66">
        <f t="shared" si="0"/>
        <v>3</v>
      </c>
      <c r="F19" s="65">
        <f>VLOOKUP($A19,'Return Data'!$B$7:$R$2292,10,0)</f>
        <v>10.9139</v>
      </c>
      <c r="G19" s="66">
        <f t="shared" si="1"/>
        <v>4</v>
      </c>
      <c r="H19" s="65">
        <f>VLOOKUP($A19,'Return Data'!$B$7:$R$2292,11,0)</f>
        <v>8.8129000000000008</v>
      </c>
      <c r="I19" s="66">
        <f t="shared" si="2"/>
        <v>5</v>
      </c>
      <c r="J19" s="65">
        <f>VLOOKUP($A19,'Return Data'!$B$7:$R$2292,12,0)</f>
        <v>6.1967999999999996</v>
      </c>
      <c r="K19" s="66">
        <f t="shared" si="3"/>
        <v>5</v>
      </c>
      <c r="L19" s="65">
        <f>VLOOKUP($A19,'Return Data'!$B$7:$R$2292,13,0)</f>
        <v>7.2241999999999997</v>
      </c>
      <c r="M19" s="66">
        <f t="shared" si="5"/>
        <v>4</v>
      </c>
      <c r="N19" s="65">
        <f>VLOOKUP($A19,'Return Data'!$B$7:$R$2292,17,0)</f>
        <v>9.1600999999999999</v>
      </c>
      <c r="O19" s="66">
        <f t="shared" si="6"/>
        <v>5</v>
      </c>
      <c r="P19" s="65">
        <f>VLOOKUP($A19,'Return Data'!$B$7:$R$2292,14,0)</f>
        <v>8.5760000000000005</v>
      </c>
      <c r="Q19" s="66">
        <f t="shared" si="7"/>
        <v>14</v>
      </c>
      <c r="R19" s="65">
        <f>VLOOKUP($A19,'Return Data'!$B$7:$R$2292,16,0)</f>
        <v>6.7706999999999997</v>
      </c>
      <c r="S19" s="67">
        <f t="shared" si="4"/>
        <v>25</v>
      </c>
    </row>
    <row r="20" spans="1:19" x14ac:dyDescent="0.3">
      <c r="A20" s="82" t="s">
        <v>66</v>
      </c>
      <c r="B20" s="64">
        <f>VLOOKUP($A20,'Return Data'!$B$7:$R$2292,3,0)</f>
        <v>44482</v>
      </c>
      <c r="C20" s="65">
        <f>VLOOKUP($A20,'Return Data'!$B$7:$R$2292,4,0)</f>
        <v>29.882999999999999</v>
      </c>
      <c r="D20" s="65">
        <f>VLOOKUP($A20,'Return Data'!$B$7:$R$2292,9,0)</f>
        <v>3.4870000000000001</v>
      </c>
      <c r="E20" s="66">
        <f t="shared" si="0"/>
        <v>10</v>
      </c>
      <c r="F20" s="65">
        <f>VLOOKUP($A20,'Return Data'!$B$7:$R$2292,10,0)</f>
        <v>6.7511999999999999</v>
      </c>
      <c r="G20" s="66">
        <f t="shared" si="1"/>
        <v>16</v>
      </c>
      <c r="H20" s="65">
        <f>VLOOKUP($A20,'Return Data'!$B$7:$R$2292,11,0)</f>
        <v>6.5076999999999998</v>
      </c>
      <c r="I20" s="66">
        <f t="shared" si="2"/>
        <v>10</v>
      </c>
      <c r="J20" s="65">
        <f>VLOOKUP($A20,'Return Data'!$B$7:$R$2292,12,0)</f>
        <v>3.2172999999999998</v>
      </c>
      <c r="K20" s="66">
        <f t="shared" si="3"/>
        <v>17</v>
      </c>
      <c r="L20" s="65">
        <f>VLOOKUP($A20,'Return Data'!$B$7:$R$2292,13,0)</f>
        <v>3.9643999999999999</v>
      </c>
      <c r="M20" s="66">
        <f t="shared" si="5"/>
        <v>18</v>
      </c>
      <c r="N20" s="65">
        <f>VLOOKUP($A20,'Return Data'!$B$7:$R$2292,17,0)</f>
        <v>8.6547000000000001</v>
      </c>
      <c r="O20" s="66">
        <f t="shared" si="6"/>
        <v>7</v>
      </c>
      <c r="P20" s="65">
        <f>VLOOKUP($A20,'Return Data'!$B$7:$R$2292,14,0)</f>
        <v>10.654500000000001</v>
      </c>
      <c r="Q20" s="66">
        <f t="shared" si="7"/>
        <v>1</v>
      </c>
      <c r="R20" s="65">
        <f>VLOOKUP($A20,'Return Data'!$B$7:$R$2292,16,0)</f>
        <v>9.3234999999999992</v>
      </c>
      <c r="S20" s="67">
        <f t="shared" si="4"/>
        <v>4</v>
      </c>
    </row>
    <row r="21" spans="1:19" x14ac:dyDescent="0.3">
      <c r="A21" s="82" t="s">
        <v>67</v>
      </c>
      <c r="B21" s="64">
        <f>VLOOKUP($A21,'Return Data'!$B$7:$R$2292,3,0)</f>
        <v>44482</v>
      </c>
      <c r="C21" s="65">
        <f>VLOOKUP($A21,'Return Data'!$B$7:$R$2292,4,0)</f>
        <v>18.367599999999999</v>
      </c>
      <c r="D21" s="65">
        <f>VLOOKUP($A21,'Return Data'!$B$7:$R$2292,9,0)</f>
        <v>0.4042</v>
      </c>
      <c r="E21" s="66">
        <f t="shared" si="0"/>
        <v>23</v>
      </c>
      <c r="F21" s="65">
        <f>VLOOKUP($A21,'Return Data'!$B$7:$R$2292,10,0)</f>
        <v>7.9606000000000003</v>
      </c>
      <c r="G21" s="66">
        <f t="shared" si="1"/>
        <v>8</v>
      </c>
      <c r="H21" s="65">
        <f>VLOOKUP($A21,'Return Data'!$B$7:$R$2292,11,0)</f>
        <v>7.9705000000000004</v>
      </c>
      <c r="I21" s="66">
        <f t="shared" si="2"/>
        <v>6</v>
      </c>
      <c r="J21" s="65">
        <f>VLOOKUP($A21,'Return Data'!$B$7:$R$2292,12,0)</f>
        <v>6.5354999999999999</v>
      </c>
      <c r="K21" s="66">
        <f t="shared" si="3"/>
        <v>4</v>
      </c>
      <c r="L21" s="65">
        <f>VLOOKUP($A21,'Return Data'!$B$7:$R$2292,13,0)</f>
        <v>7.0167000000000002</v>
      </c>
      <c r="M21" s="66">
        <f t="shared" si="5"/>
        <v>5</v>
      </c>
      <c r="N21" s="65">
        <f>VLOOKUP($A21,'Return Data'!$B$7:$R$2292,17,0)</f>
        <v>7.6359000000000004</v>
      </c>
      <c r="O21" s="66">
        <f t="shared" si="6"/>
        <v>10</v>
      </c>
      <c r="P21" s="65">
        <f>VLOOKUP($A21,'Return Data'!$B$7:$R$2292,14,0)</f>
        <v>8.1113</v>
      </c>
      <c r="Q21" s="66">
        <f t="shared" si="7"/>
        <v>16</v>
      </c>
      <c r="R21" s="65">
        <f>VLOOKUP($A21,'Return Data'!$B$7:$R$2292,16,0)</f>
        <v>7.5911999999999997</v>
      </c>
      <c r="S21" s="67">
        <f t="shared" si="4"/>
        <v>22</v>
      </c>
    </row>
    <row r="22" spans="1:19" x14ac:dyDescent="0.3">
      <c r="A22" s="82" t="s">
        <v>68</v>
      </c>
      <c r="B22" s="64">
        <f>VLOOKUP($A22,'Return Data'!$B$7:$R$2292,3,0)</f>
        <v>44482</v>
      </c>
      <c r="C22" s="65">
        <f>VLOOKUP($A22,'Return Data'!$B$7:$R$2292,4,0)</f>
        <v>1234.9829</v>
      </c>
      <c r="D22" s="65">
        <f>VLOOKUP($A22,'Return Data'!$B$7:$R$2292,9,0)</f>
        <v>2.4519000000000002</v>
      </c>
      <c r="E22" s="66">
        <f t="shared" si="0"/>
        <v>13</v>
      </c>
      <c r="F22" s="65">
        <f>VLOOKUP($A22,'Return Data'!$B$7:$R$2292,10,0)</f>
        <v>7.5810000000000004</v>
      </c>
      <c r="G22" s="66">
        <f t="shared" si="1"/>
        <v>10</v>
      </c>
      <c r="H22" s="65">
        <f>VLOOKUP($A22,'Return Data'!$B$7:$R$2292,11,0)</f>
        <v>5.9958</v>
      </c>
      <c r="I22" s="66">
        <f t="shared" si="2"/>
        <v>13</v>
      </c>
      <c r="J22" s="65">
        <f>VLOOKUP($A22,'Return Data'!$B$7:$R$2292,12,0)</f>
        <v>4.7220000000000004</v>
      </c>
      <c r="K22" s="66">
        <f t="shared" si="3"/>
        <v>9</v>
      </c>
      <c r="L22" s="65">
        <f>VLOOKUP($A22,'Return Data'!$B$7:$R$2292,13,0)</f>
        <v>5.9630999999999998</v>
      </c>
      <c r="M22" s="66">
        <f t="shared" si="5"/>
        <v>9</v>
      </c>
      <c r="N22" s="65"/>
      <c r="O22" s="66"/>
      <c r="P22" s="65"/>
      <c r="Q22" s="66"/>
      <c r="R22" s="65">
        <f>VLOOKUP($A22,'Return Data'!$B$7:$R$2292,16,0)</f>
        <v>7.6580000000000004</v>
      </c>
      <c r="S22" s="67">
        <f t="shared" si="4"/>
        <v>21</v>
      </c>
    </row>
    <row r="23" spans="1:19" x14ac:dyDescent="0.3">
      <c r="A23" s="82" t="s">
        <v>69</v>
      </c>
      <c r="B23" s="64">
        <f>VLOOKUP($A23,'Return Data'!$B$7:$R$2292,3,0)</f>
        <v>44482</v>
      </c>
      <c r="C23" s="65">
        <f>VLOOKUP($A23,'Return Data'!$B$7:$R$2292,4,0)</f>
        <v>34.744100000000003</v>
      </c>
      <c r="D23" s="65">
        <f>VLOOKUP($A23,'Return Data'!$B$7:$R$2292,9,0)</f>
        <v>2.1153</v>
      </c>
      <c r="E23" s="66">
        <f t="shared" si="0"/>
        <v>15</v>
      </c>
      <c r="F23" s="65">
        <f>VLOOKUP($A23,'Return Data'!$B$7:$R$2292,10,0)</f>
        <v>5.4992000000000001</v>
      </c>
      <c r="G23" s="66">
        <f t="shared" si="1"/>
        <v>22</v>
      </c>
      <c r="H23" s="65">
        <f>VLOOKUP($A23,'Return Data'!$B$7:$R$2292,11,0)</f>
        <v>5.0762</v>
      </c>
      <c r="I23" s="66">
        <f t="shared" si="2"/>
        <v>20</v>
      </c>
      <c r="J23" s="65">
        <f>VLOOKUP($A23,'Return Data'!$B$7:$R$2292,12,0)</f>
        <v>3.992</v>
      </c>
      <c r="K23" s="66">
        <f t="shared" si="3"/>
        <v>14</v>
      </c>
      <c r="L23" s="65">
        <f>VLOOKUP($A23,'Return Data'!$B$7:$R$2292,13,0)</f>
        <v>4.2748999999999997</v>
      </c>
      <c r="M23" s="66">
        <f t="shared" si="5"/>
        <v>15</v>
      </c>
      <c r="N23" s="65">
        <f>VLOOKUP($A23,'Return Data'!$B$7:$R$2292,17,0)</f>
        <v>6.1287000000000003</v>
      </c>
      <c r="O23" s="66">
        <f t="shared" ref="O23:O33" si="8">RANK(N23,N$8:N$35,0)</f>
        <v>23</v>
      </c>
      <c r="P23" s="65">
        <f>VLOOKUP($A23,'Return Data'!$B$7:$R$2292,14,0)</f>
        <v>6.5415000000000001</v>
      </c>
      <c r="Q23" s="66">
        <f t="shared" ref="Q23:Q33" si="9">RANK(P23,P$8:P$35,0)</f>
        <v>21</v>
      </c>
      <c r="R23" s="65">
        <f>VLOOKUP($A23,'Return Data'!$B$7:$R$2292,16,0)</f>
        <v>8.0206</v>
      </c>
      <c r="S23" s="67">
        <f t="shared" si="4"/>
        <v>16</v>
      </c>
    </row>
    <row r="24" spans="1:19" x14ac:dyDescent="0.3">
      <c r="A24" s="82" t="s">
        <v>70</v>
      </c>
      <c r="B24" s="64">
        <f>VLOOKUP($A24,'Return Data'!$B$7:$R$2292,3,0)</f>
        <v>44482</v>
      </c>
      <c r="C24" s="65">
        <f>VLOOKUP($A24,'Return Data'!$B$7:$R$2292,4,0)</f>
        <v>31.744599999999998</v>
      </c>
      <c r="D24" s="65">
        <f>VLOOKUP($A24,'Return Data'!$B$7:$R$2292,9,0)</f>
        <v>4.7209000000000003</v>
      </c>
      <c r="E24" s="66">
        <f t="shared" si="0"/>
        <v>6</v>
      </c>
      <c r="F24" s="65">
        <f>VLOOKUP($A24,'Return Data'!$B$7:$R$2292,10,0)</f>
        <v>9.2871000000000006</v>
      </c>
      <c r="G24" s="66">
        <f t="shared" si="1"/>
        <v>5</v>
      </c>
      <c r="H24" s="65">
        <f>VLOOKUP($A24,'Return Data'!$B$7:$R$2292,11,0)</f>
        <v>7.0884</v>
      </c>
      <c r="I24" s="66">
        <f t="shared" si="2"/>
        <v>7</v>
      </c>
      <c r="J24" s="65">
        <f>VLOOKUP($A24,'Return Data'!$B$7:$R$2292,12,0)</f>
        <v>4.3536999999999999</v>
      </c>
      <c r="K24" s="66">
        <f t="shared" si="3"/>
        <v>11</v>
      </c>
      <c r="L24" s="65">
        <f>VLOOKUP($A24,'Return Data'!$B$7:$R$2292,13,0)</f>
        <v>5.5223000000000004</v>
      </c>
      <c r="M24" s="66">
        <f t="shared" si="5"/>
        <v>11</v>
      </c>
      <c r="N24" s="65">
        <f>VLOOKUP($A24,'Return Data'!$B$7:$R$2292,17,0)</f>
        <v>8.7902000000000005</v>
      </c>
      <c r="O24" s="66">
        <f t="shared" si="8"/>
        <v>6</v>
      </c>
      <c r="P24" s="65">
        <f>VLOOKUP($A24,'Return Data'!$B$7:$R$2292,14,0)</f>
        <v>10.41</v>
      </c>
      <c r="Q24" s="66">
        <f t="shared" si="9"/>
        <v>3</v>
      </c>
      <c r="R24" s="65">
        <f>VLOOKUP($A24,'Return Data'!$B$7:$R$2292,16,0)</f>
        <v>9.5932999999999993</v>
      </c>
      <c r="S24" s="67">
        <f t="shared" si="4"/>
        <v>2</v>
      </c>
    </row>
    <row r="25" spans="1:19" x14ac:dyDescent="0.3">
      <c r="A25" s="82" t="s">
        <v>71</v>
      </c>
      <c r="B25" s="64">
        <f>VLOOKUP($A25,'Return Data'!$B$7:$R$2292,3,0)</f>
        <v>44482</v>
      </c>
      <c r="C25" s="65">
        <f>VLOOKUP($A25,'Return Data'!$B$7:$R$2292,4,0)</f>
        <v>25.2578</v>
      </c>
      <c r="D25" s="65">
        <f>VLOOKUP($A25,'Return Data'!$B$7:$R$2292,9,0)</f>
        <v>1.7656000000000001</v>
      </c>
      <c r="E25" s="66">
        <f t="shared" si="0"/>
        <v>19</v>
      </c>
      <c r="F25" s="65">
        <f>VLOOKUP($A25,'Return Data'!$B$7:$R$2292,10,0)</f>
        <v>5.6928999999999998</v>
      </c>
      <c r="G25" s="66">
        <f t="shared" si="1"/>
        <v>21</v>
      </c>
      <c r="H25" s="65">
        <f>VLOOKUP($A25,'Return Data'!$B$7:$R$2292,11,0)</f>
        <v>5.1520999999999999</v>
      </c>
      <c r="I25" s="66">
        <f t="shared" si="2"/>
        <v>17</v>
      </c>
      <c r="J25" s="65">
        <f>VLOOKUP($A25,'Return Data'!$B$7:$R$2292,12,0)</f>
        <v>2.3275999999999999</v>
      </c>
      <c r="K25" s="66">
        <f t="shared" si="3"/>
        <v>24</v>
      </c>
      <c r="L25" s="65">
        <f>VLOOKUP($A25,'Return Data'!$B$7:$R$2292,13,0)</f>
        <v>2.9933999999999998</v>
      </c>
      <c r="M25" s="66">
        <f t="shared" si="5"/>
        <v>24</v>
      </c>
      <c r="N25" s="65">
        <f>VLOOKUP($A25,'Return Data'!$B$7:$R$2292,17,0)</f>
        <v>7.1017999999999999</v>
      </c>
      <c r="O25" s="66">
        <f t="shared" si="8"/>
        <v>18</v>
      </c>
      <c r="P25" s="65">
        <f>VLOOKUP($A25,'Return Data'!$B$7:$R$2292,14,0)</f>
        <v>8.9688999999999997</v>
      </c>
      <c r="Q25" s="66">
        <f t="shared" si="9"/>
        <v>10</v>
      </c>
      <c r="R25" s="65">
        <f>VLOOKUP($A25,'Return Data'!$B$7:$R$2292,16,0)</f>
        <v>8.77</v>
      </c>
      <c r="S25" s="67">
        <f t="shared" si="4"/>
        <v>8</v>
      </c>
    </row>
    <row r="26" spans="1:19" x14ac:dyDescent="0.3">
      <c r="A26" s="82" t="s">
        <v>72</v>
      </c>
      <c r="B26" s="64">
        <f>VLOOKUP($A26,'Return Data'!$B$7:$R$2292,3,0)</f>
        <v>44482</v>
      </c>
      <c r="C26" s="65">
        <f>VLOOKUP($A26,'Return Data'!$B$7:$R$2292,4,0)</f>
        <v>14.1822</v>
      </c>
      <c r="D26" s="65">
        <f>VLOOKUP($A26,'Return Data'!$B$7:$R$2292,9,0)</f>
        <v>6.8599999999999994E-2</v>
      </c>
      <c r="E26" s="66">
        <f t="shared" si="0"/>
        <v>24</v>
      </c>
      <c r="F26" s="65">
        <f>VLOOKUP($A26,'Return Data'!$B$7:$R$2292,10,0)</f>
        <v>4.4382999999999999</v>
      </c>
      <c r="G26" s="66">
        <f t="shared" si="1"/>
        <v>26</v>
      </c>
      <c r="H26" s="65">
        <f>VLOOKUP($A26,'Return Data'!$B$7:$R$2292,11,0)</f>
        <v>4.5587</v>
      </c>
      <c r="I26" s="66">
        <f t="shared" si="2"/>
        <v>24</v>
      </c>
      <c r="J26" s="65">
        <f>VLOOKUP($A26,'Return Data'!$B$7:$R$2292,12,0)</f>
        <v>3.6829999999999998</v>
      </c>
      <c r="K26" s="66">
        <f t="shared" si="3"/>
        <v>15</v>
      </c>
      <c r="L26" s="65">
        <f>VLOOKUP($A26,'Return Data'!$B$7:$R$2292,13,0)</f>
        <v>3.6892</v>
      </c>
      <c r="M26" s="66">
        <f t="shared" si="5"/>
        <v>19</v>
      </c>
      <c r="N26" s="65">
        <f>VLOOKUP($A26,'Return Data'!$B$7:$R$2292,17,0)</f>
        <v>7.4047000000000001</v>
      </c>
      <c r="O26" s="66">
        <f t="shared" si="8"/>
        <v>14</v>
      </c>
      <c r="P26" s="65">
        <f>VLOOKUP($A26,'Return Data'!$B$7:$R$2292,14,0)</f>
        <v>9.8417999999999992</v>
      </c>
      <c r="Q26" s="66">
        <f t="shared" si="9"/>
        <v>7</v>
      </c>
      <c r="R26" s="65">
        <f>VLOOKUP($A26,'Return Data'!$B$7:$R$2292,16,0)</f>
        <v>7.9654999999999996</v>
      </c>
      <c r="S26" s="67">
        <f t="shared" si="4"/>
        <v>18</v>
      </c>
    </row>
    <row r="27" spans="1:19" x14ac:dyDescent="0.3">
      <c r="A27" s="82" t="s">
        <v>73</v>
      </c>
      <c r="B27" s="64">
        <f>VLOOKUP($A27,'Return Data'!$B$7:$R$2292,3,0)</f>
        <v>44482</v>
      </c>
      <c r="C27" s="65">
        <f>VLOOKUP($A27,'Return Data'!$B$7:$R$2292,4,0)</f>
        <v>31.331800000000001</v>
      </c>
      <c r="D27" s="65">
        <f>VLOOKUP($A27,'Return Data'!$B$7:$R$2292,9,0)</f>
        <v>1.7810999999999999</v>
      </c>
      <c r="E27" s="66">
        <f t="shared" si="0"/>
        <v>17</v>
      </c>
      <c r="F27" s="65">
        <f>VLOOKUP($A27,'Return Data'!$B$7:$R$2292,10,0)</f>
        <v>7.9722999999999997</v>
      </c>
      <c r="G27" s="66">
        <f t="shared" si="1"/>
        <v>7</v>
      </c>
      <c r="H27" s="65">
        <f>VLOOKUP($A27,'Return Data'!$B$7:$R$2292,11,0)</f>
        <v>4.5709</v>
      </c>
      <c r="I27" s="66">
        <f t="shared" si="2"/>
        <v>22</v>
      </c>
      <c r="J27" s="65">
        <f>VLOOKUP($A27,'Return Data'!$B$7:$R$2292,12,0)</f>
        <v>3.0137999999999998</v>
      </c>
      <c r="K27" s="66">
        <f t="shared" si="3"/>
        <v>20</v>
      </c>
      <c r="L27" s="65">
        <f>VLOOKUP($A27,'Return Data'!$B$7:$R$2292,13,0)</f>
        <v>4.6416000000000004</v>
      </c>
      <c r="M27" s="66">
        <f t="shared" si="5"/>
        <v>14</v>
      </c>
      <c r="N27" s="65">
        <f>VLOOKUP($A27,'Return Data'!$B$7:$R$2292,17,0)</f>
        <v>7.3760000000000003</v>
      </c>
      <c r="O27" s="66">
        <f t="shared" si="8"/>
        <v>15</v>
      </c>
      <c r="P27" s="65">
        <f>VLOOKUP($A27,'Return Data'!$B$7:$R$2292,14,0)</f>
        <v>9.0403000000000002</v>
      </c>
      <c r="Q27" s="66">
        <f t="shared" si="9"/>
        <v>9</v>
      </c>
      <c r="R27" s="65">
        <f>VLOOKUP($A27,'Return Data'!$B$7:$R$2292,16,0)</f>
        <v>8.4265000000000008</v>
      </c>
      <c r="S27" s="67">
        <f t="shared" si="4"/>
        <v>14</v>
      </c>
    </row>
    <row r="28" spans="1:19" x14ac:dyDescent="0.3">
      <c r="A28" s="82" t="s">
        <v>74</v>
      </c>
      <c r="B28" s="64">
        <f>VLOOKUP($A28,'Return Data'!$B$7:$R$2292,3,0)</f>
        <v>44482</v>
      </c>
      <c r="C28" s="65">
        <f>VLOOKUP($A28,'Return Data'!$B$7:$R$2292,4,0)</f>
        <v>2318.6977000000002</v>
      </c>
      <c r="D28" s="65">
        <f>VLOOKUP($A28,'Return Data'!$B$7:$R$2292,9,0)</f>
        <v>5.681</v>
      </c>
      <c r="E28" s="66">
        <f t="shared" si="0"/>
        <v>5</v>
      </c>
      <c r="F28" s="65">
        <f>VLOOKUP($A28,'Return Data'!$B$7:$R$2292,10,0)</f>
        <v>7.625</v>
      </c>
      <c r="G28" s="66">
        <f t="shared" si="1"/>
        <v>9</v>
      </c>
      <c r="H28" s="65">
        <f>VLOOKUP($A28,'Return Data'!$B$7:$R$2292,11,0)</f>
        <v>6.1033999999999997</v>
      </c>
      <c r="I28" s="66">
        <f t="shared" si="2"/>
        <v>12</v>
      </c>
      <c r="J28" s="65">
        <f>VLOOKUP($A28,'Return Data'!$B$7:$R$2292,12,0)</f>
        <v>4.665</v>
      </c>
      <c r="K28" s="66">
        <f t="shared" si="3"/>
        <v>10</v>
      </c>
      <c r="L28" s="65">
        <f>VLOOKUP($A28,'Return Data'!$B$7:$R$2292,13,0)</f>
        <v>4.7323000000000004</v>
      </c>
      <c r="M28" s="66">
        <f t="shared" si="5"/>
        <v>13</v>
      </c>
      <c r="N28" s="65">
        <f>VLOOKUP($A28,'Return Data'!$B$7:$R$2292,17,0)</f>
        <v>7.4347000000000003</v>
      </c>
      <c r="O28" s="66">
        <f t="shared" si="8"/>
        <v>12</v>
      </c>
      <c r="P28" s="65">
        <f>VLOOKUP($A28,'Return Data'!$B$7:$R$2292,14,0)</f>
        <v>9.6669</v>
      </c>
      <c r="Q28" s="66">
        <f t="shared" si="9"/>
        <v>8</v>
      </c>
      <c r="R28" s="65">
        <f>VLOOKUP($A28,'Return Data'!$B$7:$R$2292,16,0)</f>
        <v>8.9209999999999994</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Data'!$B$7:$R$2292,3,0)</f>
        <v>44482</v>
      </c>
      <c r="C30" s="65">
        <f>VLOOKUP($A30,'Return Data'!$B$7:$R$2292,4,0)</f>
        <v>16.834099999999999</v>
      </c>
      <c r="D30" s="65">
        <f>VLOOKUP($A30,'Return Data'!$B$7:$R$2292,9,0)</f>
        <v>4.3811</v>
      </c>
      <c r="E30" s="66">
        <f t="shared" si="0"/>
        <v>7</v>
      </c>
      <c r="F30" s="65">
        <f>VLOOKUP($A30,'Return Data'!$B$7:$R$2292,10,0)</f>
        <v>7.2473999999999998</v>
      </c>
      <c r="G30" s="66">
        <f t="shared" si="1"/>
        <v>12</v>
      </c>
      <c r="H30" s="65">
        <f>VLOOKUP($A30,'Return Data'!$B$7:$R$2292,11,0)</f>
        <v>5.0845000000000002</v>
      </c>
      <c r="I30" s="66">
        <f t="shared" si="2"/>
        <v>19</v>
      </c>
      <c r="J30" s="65">
        <f>VLOOKUP($A30,'Return Data'!$B$7:$R$2292,12,0)</f>
        <v>4.1280999999999999</v>
      </c>
      <c r="K30" s="66">
        <f t="shared" si="3"/>
        <v>13</v>
      </c>
      <c r="L30" s="65">
        <f>VLOOKUP($A30,'Return Data'!$B$7:$R$2292,13,0)</f>
        <v>4.0213999999999999</v>
      </c>
      <c r="M30" s="66">
        <f t="shared" si="5"/>
        <v>17</v>
      </c>
      <c r="N30" s="65">
        <f>VLOOKUP($A30,'Return Data'!$B$7:$R$2292,17,0)</f>
        <v>7.4321999999999999</v>
      </c>
      <c r="O30" s="66">
        <f t="shared" si="8"/>
        <v>13</v>
      </c>
      <c r="P30" s="65">
        <f>VLOOKUP($A30,'Return Data'!$B$7:$R$2292,14,0)</f>
        <v>8.68</v>
      </c>
      <c r="Q30" s="66">
        <f t="shared" si="9"/>
        <v>12</v>
      </c>
      <c r="R30" s="65">
        <f>VLOOKUP($A30,'Return Data'!$B$7:$R$2292,16,0)</f>
        <v>8.4667999999999992</v>
      </c>
      <c r="S30" s="67">
        <f t="shared" si="4"/>
        <v>13</v>
      </c>
    </row>
    <row r="31" spans="1:19" x14ac:dyDescent="0.3">
      <c r="A31" s="82" t="s">
        <v>78</v>
      </c>
      <c r="B31" s="64">
        <f>VLOOKUP($A31,'Return Data'!$B$7:$R$2292,3,0)</f>
        <v>44482</v>
      </c>
      <c r="C31" s="65">
        <f>VLOOKUP($A31,'Return Data'!$B$7:$R$2292,4,0)</f>
        <v>29.8873</v>
      </c>
      <c r="D31" s="65">
        <f>VLOOKUP($A31,'Return Data'!$B$7:$R$2292,9,0)</f>
        <v>0.61909999999999998</v>
      </c>
      <c r="E31" s="66">
        <f t="shared" si="0"/>
        <v>21</v>
      </c>
      <c r="F31" s="65">
        <f>VLOOKUP($A31,'Return Data'!$B$7:$R$2292,10,0)</f>
        <v>4.8343999999999996</v>
      </c>
      <c r="G31" s="66">
        <f t="shared" si="1"/>
        <v>23</v>
      </c>
      <c r="H31" s="65">
        <f>VLOOKUP($A31,'Return Data'!$B$7:$R$2292,11,0)</f>
        <v>3.7023999999999999</v>
      </c>
      <c r="I31" s="66">
        <f t="shared" si="2"/>
        <v>26</v>
      </c>
      <c r="J31" s="65">
        <f>VLOOKUP($A31,'Return Data'!$B$7:$R$2292,12,0)</f>
        <v>3.0621999999999998</v>
      </c>
      <c r="K31" s="66">
        <f t="shared" si="3"/>
        <v>19</v>
      </c>
      <c r="L31" s="65">
        <f>VLOOKUP($A31,'Return Data'!$B$7:$R$2292,13,0)</f>
        <v>3.3733</v>
      </c>
      <c r="M31" s="66">
        <f t="shared" si="5"/>
        <v>22</v>
      </c>
      <c r="N31" s="65">
        <f>VLOOKUP($A31,'Return Data'!$B$7:$R$2292,17,0)</f>
        <v>7.6128</v>
      </c>
      <c r="O31" s="66">
        <f t="shared" si="8"/>
        <v>11</v>
      </c>
      <c r="P31" s="65">
        <f>VLOOKUP($A31,'Return Data'!$B$7:$R$2292,14,0)</f>
        <v>9.8610000000000007</v>
      </c>
      <c r="Q31" s="66">
        <f t="shared" si="9"/>
        <v>6</v>
      </c>
      <c r="R31" s="65">
        <f>VLOOKUP($A31,'Return Data'!$B$7:$R$2292,16,0)</f>
        <v>8.6954999999999991</v>
      </c>
      <c r="S31" s="67">
        <f t="shared" si="4"/>
        <v>10</v>
      </c>
    </row>
    <row r="32" spans="1:19" x14ac:dyDescent="0.3">
      <c r="A32" s="82" t="s">
        <v>79</v>
      </c>
      <c r="B32" s="64">
        <f>VLOOKUP($A32,'Return Data'!$B$7:$R$2292,3,0)</f>
        <v>44482</v>
      </c>
      <c r="C32" s="65">
        <f>VLOOKUP($A32,'Return Data'!$B$7:$R$2292,4,0)</f>
        <v>36.208399999999997</v>
      </c>
      <c r="D32" s="65">
        <f>VLOOKUP($A32,'Return Data'!$B$7:$R$2292,9,0)</f>
        <v>2.3296999999999999</v>
      </c>
      <c r="E32" s="66">
        <f t="shared" si="0"/>
        <v>14</v>
      </c>
      <c r="F32" s="65">
        <f>VLOOKUP($A32,'Return Data'!$B$7:$R$2292,10,0)</f>
        <v>6.2256</v>
      </c>
      <c r="G32" s="66">
        <f t="shared" si="1"/>
        <v>19</v>
      </c>
      <c r="H32" s="65">
        <f>VLOOKUP($A32,'Return Data'!$B$7:$R$2292,11,0)</f>
        <v>6.4824999999999999</v>
      </c>
      <c r="I32" s="66">
        <f t="shared" si="2"/>
        <v>11</v>
      </c>
      <c r="J32" s="65">
        <f>VLOOKUP($A32,'Return Data'!$B$7:$R$2292,12,0)</f>
        <v>5.2077999999999998</v>
      </c>
      <c r="K32" s="66">
        <f t="shared" si="3"/>
        <v>8</v>
      </c>
      <c r="L32" s="65">
        <f>VLOOKUP($A32,'Return Data'!$B$7:$R$2292,13,0)</f>
        <v>5.7145999999999999</v>
      </c>
      <c r="M32" s="66">
        <f t="shared" si="5"/>
        <v>10</v>
      </c>
      <c r="N32" s="65">
        <f>VLOOKUP($A32,'Return Data'!$B$7:$R$2292,17,0)</f>
        <v>8.0192999999999994</v>
      </c>
      <c r="O32" s="66">
        <f t="shared" si="8"/>
        <v>9</v>
      </c>
      <c r="P32" s="65">
        <f>VLOOKUP($A32,'Return Data'!$B$7:$R$2292,14,0)</f>
        <v>8.4337999999999997</v>
      </c>
      <c r="Q32" s="66">
        <f t="shared" si="9"/>
        <v>15</v>
      </c>
      <c r="R32" s="65">
        <f>VLOOKUP($A32,'Return Data'!$B$7:$R$2292,16,0)</f>
        <v>9.0742999999999991</v>
      </c>
      <c r="S32" s="67">
        <f t="shared" si="4"/>
        <v>5</v>
      </c>
    </row>
    <row r="33" spans="1:19" x14ac:dyDescent="0.3">
      <c r="A33" s="82" t="s">
        <v>80</v>
      </c>
      <c r="B33" s="64">
        <f>VLOOKUP($A33,'Return Data'!$B$7:$R$2292,3,0)</f>
        <v>44482</v>
      </c>
      <c r="C33" s="65">
        <f>VLOOKUP($A33,'Return Data'!$B$7:$R$2292,4,0)</f>
        <v>20.163399999999999</v>
      </c>
      <c r="D33" s="65">
        <f>VLOOKUP($A33,'Return Data'!$B$7:$R$2292,9,0)</f>
        <v>4.2200000000000001E-2</v>
      </c>
      <c r="E33" s="66">
        <f t="shared" si="0"/>
        <v>25</v>
      </c>
      <c r="F33" s="65">
        <f>VLOOKUP($A33,'Return Data'!$B$7:$R$2292,10,0)</f>
        <v>6.5198999999999998</v>
      </c>
      <c r="G33" s="66">
        <f t="shared" si="1"/>
        <v>18</v>
      </c>
      <c r="H33" s="65">
        <f>VLOOKUP($A33,'Return Data'!$B$7:$R$2292,11,0)</f>
        <v>4.8849</v>
      </c>
      <c r="I33" s="66">
        <f t="shared" si="2"/>
        <v>21</v>
      </c>
      <c r="J33" s="65">
        <f>VLOOKUP($A33,'Return Data'!$B$7:$R$2292,12,0)</f>
        <v>2.6438999999999999</v>
      </c>
      <c r="K33" s="66">
        <f t="shared" si="3"/>
        <v>23</v>
      </c>
      <c r="L33" s="65">
        <f>VLOOKUP($A33,'Return Data'!$B$7:$R$2292,13,0)</f>
        <v>3.1280999999999999</v>
      </c>
      <c r="M33" s="66">
        <f t="shared" si="5"/>
        <v>23</v>
      </c>
      <c r="N33" s="65">
        <f>VLOOKUP($A33,'Return Data'!$B$7:$R$2292,17,0)</f>
        <v>7.2171000000000003</v>
      </c>
      <c r="O33" s="66">
        <f t="shared" si="8"/>
        <v>17</v>
      </c>
      <c r="P33" s="65">
        <f>VLOOKUP($A33,'Return Data'!$B$7:$R$2292,14,0)</f>
        <v>8.8210999999999995</v>
      </c>
      <c r="Q33" s="66">
        <f t="shared" si="9"/>
        <v>11</v>
      </c>
      <c r="R33" s="65">
        <f>VLOOKUP($A33,'Return Data'!$B$7:$R$2292,16,0)</f>
        <v>7.3315000000000001</v>
      </c>
      <c r="S33" s="67">
        <f t="shared" si="4"/>
        <v>24</v>
      </c>
    </row>
    <row r="34" spans="1:19" x14ac:dyDescent="0.3">
      <c r="A34" s="82" t="s">
        <v>363</v>
      </c>
      <c r="B34" s="64">
        <f>VLOOKUP($A34,'Return Data'!$B$7:$R$2292,3,0)</f>
        <v>44482</v>
      </c>
      <c r="C34" s="65">
        <f>VLOOKUP($A34,'Return Data'!$B$7:$R$2292,4,0)</f>
        <v>0.33200000000000002</v>
      </c>
      <c r="D34" s="65">
        <f>VLOOKUP($A34,'Return Data'!$B$7:$R$2292,9,0)</f>
        <v>10.7212</v>
      </c>
      <c r="E34" s="66">
        <f t="shared" si="0"/>
        <v>4</v>
      </c>
      <c r="F34" s="65">
        <f>VLOOKUP($A34,'Return Data'!$B$7:$R$2292,10,0)</f>
        <v>10.9284</v>
      </c>
      <c r="G34" s="66">
        <f t="shared" si="1"/>
        <v>3</v>
      </c>
      <c r="H34" s="65">
        <f>VLOOKUP($A34,'Return Data'!$B$7:$R$2292,11,0)</f>
        <v>11.1713</v>
      </c>
      <c r="I34" s="66">
        <f t="shared" si="2"/>
        <v>4</v>
      </c>
      <c r="J34" s="65"/>
      <c r="K34" s="66"/>
      <c r="L34" s="65"/>
      <c r="M34" s="66"/>
      <c r="N34" s="65"/>
      <c r="O34" s="66"/>
      <c r="P34" s="65"/>
      <c r="Q34" s="66"/>
      <c r="R34" s="65">
        <f>VLOOKUP($A34,'Return Data'!$B$7:$R$2292,16,0)</f>
        <v>-6.8853</v>
      </c>
      <c r="S34" s="67">
        <f t="shared" si="4"/>
        <v>26</v>
      </c>
    </row>
    <row r="35" spans="1:19" x14ac:dyDescent="0.3">
      <c r="A35" s="82" t="s">
        <v>81</v>
      </c>
      <c r="B35" s="64">
        <f>VLOOKUP($A35,'Return Data'!$B$7:$R$2292,3,0)</f>
        <v>44482</v>
      </c>
      <c r="C35" s="65">
        <f>VLOOKUP($A35,'Return Data'!$B$7:$R$2292,4,0)</f>
        <v>24.6097</v>
      </c>
      <c r="D35" s="65">
        <f>VLOOKUP($A35,'Return Data'!$B$7:$R$2292,9,0)</f>
        <v>110.9646</v>
      </c>
      <c r="E35" s="66">
        <f t="shared" si="0"/>
        <v>1</v>
      </c>
      <c r="F35" s="65">
        <f>VLOOKUP($A35,'Return Data'!$B$7:$R$2292,10,0)</f>
        <v>39.930700000000002</v>
      </c>
      <c r="G35" s="66">
        <f t="shared" si="1"/>
        <v>1</v>
      </c>
      <c r="H35" s="65">
        <f>VLOOKUP($A35,'Return Data'!$B$7:$R$2292,11,0)</f>
        <v>21.643000000000001</v>
      </c>
      <c r="I35" s="66">
        <f t="shared" si="2"/>
        <v>1</v>
      </c>
      <c r="J35" s="65">
        <f>VLOOKUP($A35,'Return Data'!$B$7:$R$2292,12,0)</f>
        <v>14.6294</v>
      </c>
      <c r="K35" s="66">
        <f>RANK(J35,J$8:J$35,0)</f>
        <v>2</v>
      </c>
      <c r="L35" s="65">
        <f>VLOOKUP($A35,'Return Data'!$B$7:$R$2292,13,0)</f>
        <v>11.8607</v>
      </c>
      <c r="M35" s="66">
        <f>RANK(L35,L$8:L$35,0)</f>
        <v>2</v>
      </c>
      <c r="N35" s="65">
        <f>VLOOKUP($A35,'Return Data'!$B$7:$R$2292,17,0)</f>
        <v>9.2010000000000005</v>
      </c>
      <c r="O35" s="66">
        <f>RANK(N35,N$8:N$35,0)</f>
        <v>4</v>
      </c>
      <c r="P35" s="65">
        <f>VLOOKUP($A35,'Return Data'!$B$7:$R$2292,14,0)</f>
        <v>5.3869999999999996</v>
      </c>
      <c r="Q35" s="66">
        <f>RANK(P35,P$8:P$35,0)</f>
        <v>23</v>
      </c>
      <c r="R35" s="65">
        <f>VLOOKUP($A35,'Return Data'!$B$7:$R$2292,16,0)</f>
        <v>7.9869000000000003</v>
      </c>
      <c r="S35" s="67">
        <f t="shared" si="4"/>
        <v>17</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9.2637518518518522</v>
      </c>
      <c r="E37" s="88"/>
      <c r="F37" s="89">
        <f>AVERAGE(F8:F35)</f>
        <v>8.8532000000000011</v>
      </c>
      <c r="G37" s="88"/>
      <c r="H37" s="89">
        <f>AVERAGE(H8:H35)</f>
        <v>7.0206999999999997</v>
      </c>
      <c r="I37" s="88"/>
      <c r="J37" s="89">
        <f>AVERAGE(J8:J35)</f>
        <v>4.9839000000000011</v>
      </c>
      <c r="K37" s="88"/>
      <c r="L37" s="89">
        <f>AVERAGE(L8:L35)</f>
        <v>5.7539879999999979</v>
      </c>
      <c r="M37" s="88"/>
      <c r="N37" s="89">
        <f>AVERAGE(N8:N35)</f>
        <v>7.7203999999999979</v>
      </c>
      <c r="O37" s="88"/>
      <c r="P37" s="89">
        <f>AVERAGE(P8:P35)</f>
        <v>8.5618749999999988</v>
      </c>
      <c r="Q37" s="88"/>
      <c r="R37" s="89">
        <f>AVERAGE(R8:R35)</f>
        <v>7.0417370370370369</v>
      </c>
      <c r="S37" s="90"/>
    </row>
    <row r="38" spans="1:19" x14ac:dyDescent="0.3">
      <c r="A38" s="87" t="s">
        <v>28</v>
      </c>
      <c r="B38" s="88"/>
      <c r="C38" s="88"/>
      <c r="D38" s="89">
        <f>MIN(D8:D35)</f>
        <v>-0.70860000000000001</v>
      </c>
      <c r="E38" s="88"/>
      <c r="F38" s="89">
        <f>MIN(F8:F35)</f>
        <v>0</v>
      </c>
      <c r="G38" s="88"/>
      <c r="H38" s="89">
        <f>MIN(H8:H35)</f>
        <v>0</v>
      </c>
      <c r="I38" s="88"/>
      <c r="J38" s="89">
        <f>MIN(J8:J35)</f>
        <v>0</v>
      </c>
      <c r="K38" s="88"/>
      <c r="L38" s="89">
        <f>MIN(L8:L35)</f>
        <v>2.9028999999999998</v>
      </c>
      <c r="M38" s="88"/>
      <c r="N38" s="89">
        <f>MIN(N8:N35)</f>
        <v>5.2842000000000002</v>
      </c>
      <c r="O38" s="88"/>
      <c r="P38" s="89">
        <f>MIN(P8:P35)</f>
        <v>4.7545999999999999</v>
      </c>
      <c r="Q38" s="88"/>
      <c r="R38" s="89">
        <f>MIN(R8:R35)</f>
        <v>-13.512700000000001</v>
      </c>
      <c r="S38" s="90"/>
    </row>
    <row r="39" spans="1:19" ht="15" thickBot="1" x14ac:dyDescent="0.35">
      <c r="A39" s="91" t="s">
        <v>29</v>
      </c>
      <c r="B39" s="92"/>
      <c r="C39" s="92"/>
      <c r="D39" s="93">
        <f>MAX(D8:D35)</f>
        <v>110.9646</v>
      </c>
      <c r="E39" s="92"/>
      <c r="F39" s="93">
        <f>MAX(F8:F35)</f>
        <v>39.930700000000002</v>
      </c>
      <c r="G39" s="92"/>
      <c r="H39" s="93">
        <f>MAX(H8:H35)</f>
        <v>21.643000000000001</v>
      </c>
      <c r="I39" s="92"/>
      <c r="J39" s="93">
        <f>MAX(J8:J35)</f>
        <v>16.936499999999999</v>
      </c>
      <c r="K39" s="92"/>
      <c r="L39" s="93">
        <f>MAX(L8:L35)</f>
        <v>17.857700000000001</v>
      </c>
      <c r="M39" s="92"/>
      <c r="N39" s="93">
        <f>MAX(N8:N35)</f>
        <v>9.8596000000000004</v>
      </c>
      <c r="O39" s="92"/>
      <c r="P39" s="93">
        <f>MAX(P8:P35)</f>
        <v>10.654500000000001</v>
      </c>
      <c r="Q39" s="92"/>
      <c r="R39" s="93">
        <f>MAX(R8:R35)</f>
        <v>10.607100000000001</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Data'!$B$7:$R$2292,3,0)</f>
        <v>44482</v>
      </c>
      <c r="C8" s="65">
        <f>VLOOKUP($A8,'Return Data'!$B$7:$R$2292,4,0)</f>
        <v>24.684200000000001</v>
      </c>
      <c r="D8" s="65">
        <f>VLOOKUP($A8,'Return Data'!$B$7:$R$2292,9,0)</f>
        <v>3.1032999999999999</v>
      </c>
      <c r="E8" s="66">
        <f t="shared" ref="E8:E39" si="0">RANK(D8,D$8:D$39,0)</f>
        <v>9</v>
      </c>
      <c r="F8" s="65">
        <f>VLOOKUP($A8,'Return Data'!$B$7:$R$2292,10,0)</f>
        <v>6.2827000000000002</v>
      </c>
      <c r="G8" s="66">
        <f t="shared" ref="G8:G39" si="1">RANK(F8,F$8:F$39,0)</f>
        <v>16</v>
      </c>
      <c r="H8" s="65">
        <f>VLOOKUP($A8,'Return Data'!$B$7:$R$2292,11,0)</f>
        <v>6.0298999999999996</v>
      </c>
      <c r="I8" s="66">
        <f t="shared" ref="I8:I39" si="2">RANK(H8,H$8:H$39,0)</f>
        <v>11</v>
      </c>
      <c r="J8" s="65">
        <f>VLOOKUP($A8,'Return Data'!$B$7:$R$2292,12,0)</f>
        <v>5.4565000000000001</v>
      </c>
      <c r="K8" s="66">
        <f t="shared" ref="K8:K37" si="3">RANK(J8,J$8:J$39,0)</f>
        <v>8</v>
      </c>
      <c r="L8" s="65">
        <f>VLOOKUP($A8,'Return Data'!$B$7:$R$2292,13,0)</f>
        <v>5.5701000000000001</v>
      </c>
      <c r="M8" s="66">
        <f>RANK(L8,L$8:L$39,0)</f>
        <v>10</v>
      </c>
      <c r="N8" s="65">
        <f>VLOOKUP($A8,'Return Data'!$B$7:$R$2292,17,0)</f>
        <v>4.6883999999999997</v>
      </c>
      <c r="O8" s="66">
        <f>RANK(N8,N$8:N$39,0)</f>
        <v>27</v>
      </c>
      <c r="P8" s="65">
        <f>VLOOKUP($A8,'Return Data'!$B$7:$R$2292,14,0)</f>
        <v>5.5270000000000001</v>
      </c>
      <c r="Q8" s="66">
        <f>RANK(P8,P$8:P$39,0)</f>
        <v>25</v>
      </c>
      <c r="R8" s="65">
        <f>VLOOKUP($A8,'Return Data'!$B$7:$R$2292,16,0)</f>
        <v>7.4819000000000004</v>
      </c>
      <c r="S8" s="67">
        <f t="shared" ref="S8:S39" si="4">RANK(R8,R$8:R$39,0)</f>
        <v>15</v>
      </c>
    </row>
    <row r="9" spans="1:19" x14ac:dyDescent="0.3">
      <c r="A9" s="82" t="s">
        <v>83</v>
      </c>
      <c r="B9" s="64">
        <f>VLOOKUP($A9,'Return Data'!$B$7:$R$2292,3,0)</f>
        <v>44482</v>
      </c>
      <c r="C9" s="65">
        <f>VLOOKUP($A9,'Return Data'!$B$7:$R$2292,4,0)</f>
        <v>35.6905</v>
      </c>
      <c r="D9" s="65">
        <f>VLOOKUP($A9,'Return Data'!$B$7:$R$2292,9,0)</f>
        <v>3.1168999999999998</v>
      </c>
      <c r="E9" s="66">
        <f t="shared" si="0"/>
        <v>8</v>
      </c>
      <c r="F9" s="65">
        <f>VLOOKUP($A9,'Return Data'!$B$7:$R$2292,10,0)</f>
        <v>6.2967000000000004</v>
      </c>
      <c r="G9" s="66">
        <f t="shared" si="1"/>
        <v>15</v>
      </c>
      <c r="H9" s="65">
        <f>VLOOKUP($A9,'Return Data'!$B$7:$R$2292,11,0)</f>
        <v>6.0388000000000002</v>
      </c>
      <c r="I9" s="66">
        <f t="shared" si="2"/>
        <v>10</v>
      </c>
      <c r="J9" s="65">
        <f>VLOOKUP($A9,'Return Data'!$B$7:$R$2292,12,0)</f>
        <v>5.4664000000000001</v>
      </c>
      <c r="K9" s="66">
        <f t="shared" si="3"/>
        <v>7</v>
      </c>
      <c r="L9" s="65">
        <f>VLOOKUP($A9,'Return Data'!$B$7:$R$2292,13,0)</f>
        <v>5.5823</v>
      </c>
      <c r="M9" s="66">
        <f>RANK(L9,L$8:L$39,0)</f>
        <v>9</v>
      </c>
      <c r="N9" s="65">
        <f>VLOOKUP($A9,'Return Data'!$B$7:$R$2292,17,0)</f>
        <v>4.6976000000000004</v>
      </c>
      <c r="O9" s="66">
        <f>RANK(N9,N$8:N$39,0)</f>
        <v>26</v>
      </c>
      <c r="P9" s="65">
        <f>VLOOKUP($A9,'Return Data'!$B$7:$R$2292,14,0)</f>
        <v>5.5334000000000003</v>
      </c>
      <c r="Q9" s="66">
        <f>RANK(P9,P$8:P$39,0)</f>
        <v>24</v>
      </c>
      <c r="R9" s="65">
        <f>VLOOKUP($A9,'Return Data'!$B$7:$R$2292,16,0)</f>
        <v>7.7454000000000001</v>
      </c>
      <c r="S9" s="67">
        <f t="shared" si="4"/>
        <v>14</v>
      </c>
    </row>
    <row r="10" spans="1:19" x14ac:dyDescent="0.3">
      <c r="A10" s="82" t="s">
        <v>84</v>
      </c>
      <c r="B10" s="64">
        <f>VLOOKUP($A10,'Return Data'!$B$7:$R$2292,3,0)</f>
        <v>44482</v>
      </c>
      <c r="C10" s="65">
        <f>VLOOKUP($A10,'Return Data'!$B$7:$R$2292,4,0)</f>
        <v>0.96740000000000004</v>
      </c>
      <c r="D10" s="65">
        <f>VLOOKUP($A10,'Return Data'!$B$7:$R$2292,9,0)</f>
        <v>0</v>
      </c>
      <c r="E10" s="66">
        <f t="shared" si="0"/>
        <v>23</v>
      </c>
      <c r="F10" s="65">
        <f>VLOOKUP($A10,'Return Data'!$B$7:$R$2292,10,0)</f>
        <v>0</v>
      </c>
      <c r="G10" s="66">
        <f t="shared" si="1"/>
        <v>30</v>
      </c>
      <c r="H10" s="65">
        <f>VLOOKUP($A10,'Return Data'!$B$7:$R$2292,11,0)</f>
        <v>0</v>
      </c>
      <c r="I10" s="66">
        <f t="shared" si="2"/>
        <v>30</v>
      </c>
      <c r="J10" s="65">
        <f>VLOOKUP($A10,'Return Data'!$B$7:$R$2292,12,0)</f>
        <v>0</v>
      </c>
      <c r="K10" s="66">
        <f t="shared" si="3"/>
        <v>29</v>
      </c>
      <c r="L10" s="65"/>
      <c r="M10" s="66"/>
      <c r="N10" s="65"/>
      <c r="O10" s="66"/>
      <c r="P10" s="65"/>
      <c r="Q10" s="66"/>
      <c r="R10" s="65">
        <f>VLOOKUP($A10,'Return Data'!$B$7:$R$2292,16,0)</f>
        <v>-13.5098</v>
      </c>
      <c r="S10" s="67">
        <f t="shared" si="4"/>
        <v>30</v>
      </c>
    </row>
    <row r="11" spans="1:19" x14ac:dyDescent="0.3">
      <c r="A11" s="82" t="s">
        <v>85</v>
      </c>
      <c r="B11" s="64">
        <f>VLOOKUP($A11,'Return Data'!$B$7:$R$2292,3,0)</f>
        <v>44482</v>
      </c>
      <c r="C11" s="65">
        <f>VLOOKUP($A11,'Return Data'!$B$7:$R$2292,4,0)</f>
        <v>1.3985000000000001</v>
      </c>
      <c r="D11" s="65">
        <f>VLOOKUP($A11,'Return Data'!$B$7:$R$2292,9,0)</f>
        <v>0</v>
      </c>
      <c r="E11" s="66">
        <f t="shared" si="0"/>
        <v>23</v>
      </c>
      <c r="F11" s="65">
        <f>VLOOKUP($A11,'Return Data'!$B$7:$R$2292,10,0)</f>
        <v>0</v>
      </c>
      <c r="G11" s="66">
        <f t="shared" si="1"/>
        <v>30</v>
      </c>
      <c r="H11" s="65">
        <f>VLOOKUP($A11,'Return Data'!$B$7:$R$2292,11,0)</f>
        <v>0</v>
      </c>
      <c r="I11" s="66">
        <f t="shared" si="2"/>
        <v>30</v>
      </c>
      <c r="J11" s="65">
        <f>VLOOKUP($A11,'Return Data'!$B$7:$R$2292,12,0)</f>
        <v>0</v>
      </c>
      <c r="K11" s="66">
        <f t="shared" si="3"/>
        <v>29</v>
      </c>
      <c r="L11" s="65"/>
      <c r="M11" s="66"/>
      <c r="N11" s="65"/>
      <c r="O11" s="66"/>
      <c r="P11" s="65"/>
      <c r="Q11" s="66"/>
      <c r="R11" s="65">
        <f>VLOOKUP($A11,'Return Data'!$B$7:$R$2292,16,0)</f>
        <v>-13.510999999999999</v>
      </c>
      <c r="S11" s="67">
        <f t="shared" si="4"/>
        <v>31</v>
      </c>
    </row>
    <row r="12" spans="1:19" x14ac:dyDescent="0.3">
      <c r="A12" s="82" t="s">
        <v>86</v>
      </c>
      <c r="B12" s="64">
        <f>VLOOKUP($A12,'Return Data'!$B$7:$R$2292,3,0)</f>
        <v>44482</v>
      </c>
      <c r="C12" s="65">
        <f>VLOOKUP($A12,'Return Data'!$B$7:$R$2292,4,0)</f>
        <v>23.7332</v>
      </c>
      <c r="D12" s="65">
        <f>VLOOKUP($A12,'Return Data'!$B$7:$R$2292,9,0)</f>
        <v>1.2931999999999999</v>
      </c>
      <c r="E12" s="66">
        <f t="shared" si="0"/>
        <v>19</v>
      </c>
      <c r="F12" s="65">
        <f>VLOOKUP($A12,'Return Data'!$B$7:$R$2292,10,0)</f>
        <v>7.1231999999999998</v>
      </c>
      <c r="G12" s="66">
        <f t="shared" si="1"/>
        <v>10</v>
      </c>
      <c r="H12" s="65">
        <f>VLOOKUP($A12,'Return Data'!$B$7:$R$2292,11,0)</f>
        <v>4.8007999999999997</v>
      </c>
      <c r="I12" s="66">
        <f t="shared" si="2"/>
        <v>20</v>
      </c>
      <c r="J12" s="65">
        <f>VLOOKUP($A12,'Return Data'!$B$7:$R$2292,12,0)</f>
        <v>3.9163000000000001</v>
      </c>
      <c r="K12" s="66">
        <f t="shared" si="3"/>
        <v>14</v>
      </c>
      <c r="L12" s="65">
        <f>VLOOKUP($A12,'Return Data'!$B$7:$R$2292,13,0)</f>
        <v>4.6981999999999999</v>
      </c>
      <c r="M12" s="66">
        <f t="shared" ref="M12:M37" si="5">RANK(L12,L$8:L$39,0)</f>
        <v>15</v>
      </c>
      <c r="N12" s="65">
        <f>VLOOKUP($A12,'Return Data'!$B$7:$R$2292,17,0)</f>
        <v>8.7401999999999997</v>
      </c>
      <c r="O12" s="66">
        <f t="shared" ref="O12:O25" si="6">RANK(N12,N$8:N$39,0)</f>
        <v>5</v>
      </c>
      <c r="P12" s="65">
        <f>VLOOKUP($A12,'Return Data'!$B$7:$R$2292,14,0)</f>
        <v>9.8806999999999992</v>
      </c>
      <c r="Q12" s="66">
        <f t="shared" ref="Q12:Q25" si="7">RANK(P12,P$8:P$39,0)</f>
        <v>1</v>
      </c>
      <c r="R12" s="65">
        <f>VLOOKUP($A12,'Return Data'!$B$7:$R$2292,16,0)</f>
        <v>8.6042000000000005</v>
      </c>
      <c r="S12" s="67">
        <f t="shared" si="4"/>
        <v>3</v>
      </c>
    </row>
    <row r="13" spans="1:19" x14ac:dyDescent="0.3">
      <c r="A13" s="82" t="s">
        <v>87</v>
      </c>
      <c r="B13" s="64">
        <f>VLOOKUP($A13,'Return Data'!$B$7:$R$2292,3,0)</f>
        <v>44482</v>
      </c>
      <c r="C13" s="65">
        <f>VLOOKUP($A13,'Return Data'!$B$7:$R$2292,4,0)</f>
        <v>18.8094</v>
      </c>
      <c r="D13" s="65">
        <f>VLOOKUP($A13,'Return Data'!$B$7:$R$2292,9,0)</f>
        <v>1.3793</v>
      </c>
      <c r="E13" s="66">
        <f t="shared" si="0"/>
        <v>17</v>
      </c>
      <c r="F13" s="65">
        <f>VLOOKUP($A13,'Return Data'!$B$7:$R$2292,10,0)</f>
        <v>6.5872000000000002</v>
      </c>
      <c r="G13" s="66">
        <f t="shared" si="1"/>
        <v>12</v>
      </c>
      <c r="H13" s="65">
        <f>VLOOKUP($A13,'Return Data'!$B$7:$R$2292,11,0)</f>
        <v>5.3159000000000001</v>
      </c>
      <c r="I13" s="66">
        <f t="shared" si="2"/>
        <v>16</v>
      </c>
      <c r="J13" s="65">
        <f>VLOOKUP($A13,'Return Data'!$B$7:$R$2292,12,0)</f>
        <v>2.7997000000000001</v>
      </c>
      <c r="K13" s="66">
        <f t="shared" si="3"/>
        <v>18</v>
      </c>
      <c r="L13" s="65">
        <f>VLOOKUP($A13,'Return Data'!$B$7:$R$2292,13,0)</f>
        <v>6.4253</v>
      </c>
      <c r="M13" s="66">
        <f t="shared" si="5"/>
        <v>8</v>
      </c>
      <c r="N13" s="65">
        <f>VLOOKUP($A13,'Return Data'!$B$7:$R$2292,17,0)</f>
        <v>6.8555999999999999</v>
      </c>
      <c r="O13" s="66">
        <f t="shared" si="6"/>
        <v>15</v>
      </c>
      <c r="P13" s="65">
        <f>VLOOKUP($A13,'Return Data'!$B$7:$R$2292,14,0)</f>
        <v>4.3514999999999997</v>
      </c>
      <c r="Q13" s="66">
        <f t="shared" si="7"/>
        <v>27</v>
      </c>
      <c r="R13" s="65">
        <f>VLOOKUP($A13,'Return Data'!$B$7:$R$2292,16,0)</f>
        <v>7.0347</v>
      </c>
      <c r="S13" s="67">
        <f t="shared" si="4"/>
        <v>19</v>
      </c>
    </row>
    <row r="14" spans="1:19" x14ac:dyDescent="0.3">
      <c r="A14" s="82" t="s">
        <v>88</v>
      </c>
      <c r="B14" s="64">
        <f>VLOOKUP($A14,'Return Data'!$B$7:$R$2292,3,0)</f>
        <v>44482</v>
      </c>
      <c r="C14" s="65">
        <f>VLOOKUP($A14,'Return Data'!$B$7:$R$2292,4,0)</f>
        <v>36.615400000000001</v>
      </c>
      <c r="D14" s="65">
        <f>VLOOKUP($A14,'Return Data'!$B$7:$R$2292,9,0)</f>
        <v>2.6907999999999999</v>
      </c>
      <c r="E14" s="66">
        <f t="shared" si="0"/>
        <v>10</v>
      </c>
      <c r="F14" s="65">
        <f>VLOOKUP($A14,'Return Data'!$B$7:$R$2292,10,0)</f>
        <v>5.2244000000000002</v>
      </c>
      <c r="G14" s="66">
        <f t="shared" si="1"/>
        <v>20</v>
      </c>
      <c r="H14" s="65">
        <f>VLOOKUP($A14,'Return Data'!$B$7:$R$2292,11,0)</f>
        <v>3.7953000000000001</v>
      </c>
      <c r="I14" s="66">
        <f t="shared" si="2"/>
        <v>25</v>
      </c>
      <c r="J14" s="65">
        <f>VLOOKUP($A14,'Return Data'!$B$7:$R$2292,12,0)</f>
        <v>1.4215</v>
      </c>
      <c r="K14" s="66">
        <f t="shared" si="3"/>
        <v>27</v>
      </c>
      <c r="L14" s="65">
        <f>VLOOKUP($A14,'Return Data'!$B$7:$R$2292,13,0)</f>
        <v>2.2214</v>
      </c>
      <c r="M14" s="66">
        <f t="shared" si="5"/>
        <v>27</v>
      </c>
      <c r="N14" s="65">
        <f>VLOOKUP($A14,'Return Data'!$B$7:$R$2292,17,0)</f>
        <v>5.7119999999999997</v>
      </c>
      <c r="O14" s="66">
        <f t="shared" si="6"/>
        <v>22</v>
      </c>
      <c r="P14" s="65">
        <f>VLOOKUP($A14,'Return Data'!$B$7:$R$2292,14,0)</f>
        <v>6.9650999999999996</v>
      </c>
      <c r="Q14" s="66">
        <f t="shared" si="7"/>
        <v>21</v>
      </c>
      <c r="R14" s="65">
        <f>VLOOKUP($A14,'Return Data'!$B$7:$R$2292,16,0)</f>
        <v>7.9019000000000004</v>
      </c>
      <c r="S14" s="67">
        <f t="shared" si="4"/>
        <v>11</v>
      </c>
    </row>
    <row r="15" spans="1:19" x14ac:dyDescent="0.3">
      <c r="A15" s="82" t="s">
        <v>89</v>
      </c>
      <c r="B15" s="64">
        <f>VLOOKUP($A15,'Return Data'!$B$7:$R$2292,3,0)</f>
        <v>44482</v>
      </c>
      <c r="C15" s="65">
        <f>VLOOKUP($A15,'Return Data'!$B$7:$R$2292,4,0)</f>
        <v>24.229399999999998</v>
      </c>
      <c r="D15" s="65">
        <f>VLOOKUP($A15,'Return Data'!$B$7:$R$2292,9,0)</f>
        <v>0.96489999999999998</v>
      </c>
      <c r="E15" s="66">
        <f t="shared" si="0"/>
        <v>21</v>
      </c>
      <c r="F15" s="65">
        <f>VLOOKUP($A15,'Return Data'!$B$7:$R$2292,10,0)</f>
        <v>3.4870000000000001</v>
      </c>
      <c r="G15" s="66">
        <f t="shared" si="1"/>
        <v>28</v>
      </c>
      <c r="H15" s="65">
        <f>VLOOKUP($A15,'Return Data'!$B$7:$R$2292,11,0)</f>
        <v>2.7004000000000001</v>
      </c>
      <c r="I15" s="66">
        <f t="shared" si="2"/>
        <v>29</v>
      </c>
      <c r="J15" s="65">
        <f>VLOOKUP($A15,'Return Data'!$B$7:$R$2292,12,0)</f>
        <v>1.1980999999999999</v>
      </c>
      <c r="K15" s="66">
        <f t="shared" si="3"/>
        <v>28</v>
      </c>
      <c r="L15" s="65">
        <f>VLOOKUP($A15,'Return Data'!$B$7:$R$2292,13,0)</f>
        <v>1.8671</v>
      </c>
      <c r="M15" s="66">
        <f t="shared" si="5"/>
        <v>28</v>
      </c>
      <c r="N15" s="65">
        <f>VLOOKUP($A15,'Return Data'!$B$7:$R$2292,17,0)</f>
        <v>5.5567000000000002</v>
      </c>
      <c r="O15" s="66">
        <f t="shared" si="6"/>
        <v>24</v>
      </c>
      <c r="P15" s="65">
        <f>VLOOKUP($A15,'Return Data'!$B$7:$R$2292,14,0)</f>
        <v>7.1300999999999997</v>
      </c>
      <c r="Q15" s="66">
        <f t="shared" si="7"/>
        <v>20</v>
      </c>
      <c r="R15" s="65">
        <f>VLOOKUP($A15,'Return Data'!$B$7:$R$2292,16,0)</f>
        <v>7.4080000000000004</v>
      </c>
      <c r="S15" s="67">
        <f t="shared" si="4"/>
        <v>16</v>
      </c>
    </row>
    <row r="16" spans="1:19" x14ac:dyDescent="0.3">
      <c r="A16" s="82" t="s">
        <v>90</v>
      </c>
      <c r="B16" s="64">
        <f>VLOOKUP($A16,'Return Data'!$B$7:$R$2292,3,0)</f>
        <v>44482</v>
      </c>
      <c r="C16" s="65">
        <f>VLOOKUP($A16,'Return Data'!$B$7:$R$2292,4,0)</f>
        <v>2684.1439999999998</v>
      </c>
      <c r="D16" s="65">
        <f>VLOOKUP($A16,'Return Data'!$B$7:$R$2292,9,0)</f>
        <v>2.6013000000000002</v>
      </c>
      <c r="E16" s="66">
        <f t="shared" si="0"/>
        <v>12</v>
      </c>
      <c r="F16" s="65">
        <f>VLOOKUP($A16,'Return Data'!$B$7:$R$2292,10,0)</f>
        <v>7.6486999999999998</v>
      </c>
      <c r="G16" s="66">
        <f t="shared" si="1"/>
        <v>7</v>
      </c>
      <c r="H16" s="65">
        <f>VLOOKUP($A16,'Return Data'!$B$7:$R$2292,11,0)</f>
        <v>4.9322999999999997</v>
      </c>
      <c r="I16" s="66">
        <f t="shared" si="2"/>
        <v>18</v>
      </c>
      <c r="J16" s="65">
        <f>VLOOKUP($A16,'Return Data'!$B$7:$R$2292,12,0)</f>
        <v>2.7197</v>
      </c>
      <c r="K16" s="66">
        <f t="shared" si="3"/>
        <v>19</v>
      </c>
      <c r="L16" s="65">
        <f>VLOOKUP($A16,'Return Data'!$B$7:$R$2292,13,0)</f>
        <v>3.4365000000000001</v>
      </c>
      <c r="M16" s="66">
        <f t="shared" si="5"/>
        <v>20</v>
      </c>
      <c r="N16" s="65">
        <f>VLOOKUP($A16,'Return Data'!$B$7:$R$2292,17,0)</f>
        <v>7.7438000000000002</v>
      </c>
      <c r="O16" s="66">
        <f t="shared" si="6"/>
        <v>10</v>
      </c>
      <c r="P16" s="65">
        <f>VLOOKUP($A16,'Return Data'!$B$7:$R$2292,14,0)</f>
        <v>9.6289999999999996</v>
      </c>
      <c r="Q16" s="66">
        <f t="shared" si="7"/>
        <v>4</v>
      </c>
      <c r="R16" s="65">
        <f>VLOOKUP($A16,'Return Data'!$B$7:$R$2292,16,0)</f>
        <v>7.0762999999999998</v>
      </c>
      <c r="S16" s="67">
        <f t="shared" si="4"/>
        <v>18</v>
      </c>
    </row>
    <row r="17" spans="1:19" x14ac:dyDescent="0.3">
      <c r="A17" s="82" t="s">
        <v>92</v>
      </c>
      <c r="B17" s="64">
        <f>VLOOKUP($A17,'Return Data'!$B$7:$R$2292,3,0)</f>
        <v>44482</v>
      </c>
      <c r="C17" s="65">
        <f>VLOOKUP($A17,'Return Data'!$B$7:$R$2292,4,0)</f>
        <v>77.004900000000006</v>
      </c>
      <c r="D17" s="65">
        <f>VLOOKUP($A17,'Return Data'!$B$7:$R$2292,9,0)</f>
        <v>59.599499999999999</v>
      </c>
      <c r="E17" s="66">
        <f t="shared" si="0"/>
        <v>2</v>
      </c>
      <c r="F17" s="65">
        <f>VLOOKUP($A17,'Return Data'!$B$7:$R$2292,10,0)</f>
        <v>31.177600000000002</v>
      </c>
      <c r="G17" s="66">
        <f t="shared" si="1"/>
        <v>2</v>
      </c>
      <c r="H17" s="65">
        <f>VLOOKUP($A17,'Return Data'!$B$7:$R$2292,11,0)</f>
        <v>16.0029</v>
      </c>
      <c r="I17" s="66">
        <f t="shared" si="2"/>
        <v>2</v>
      </c>
      <c r="J17" s="65">
        <f>VLOOKUP($A17,'Return Data'!$B$7:$R$2292,12,0)</f>
        <v>16.745899999999999</v>
      </c>
      <c r="K17" s="66">
        <f t="shared" si="3"/>
        <v>1</v>
      </c>
      <c r="L17" s="65">
        <f>VLOOKUP($A17,'Return Data'!$B$7:$R$2292,13,0)</f>
        <v>17.471299999999999</v>
      </c>
      <c r="M17" s="66">
        <f t="shared" si="5"/>
        <v>1</v>
      </c>
      <c r="N17" s="65">
        <f>VLOOKUP($A17,'Return Data'!$B$7:$R$2292,17,0)</f>
        <v>5.9851000000000001</v>
      </c>
      <c r="O17" s="66">
        <f t="shared" si="6"/>
        <v>21</v>
      </c>
      <c r="P17" s="65">
        <f>VLOOKUP($A17,'Return Data'!$B$7:$R$2292,14,0)</f>
        <v>6.9124999999999996</v>
      </c>
      <c r="Q17" s="66">
        <f t="shared" si="7"/>
        <v>22</v>
      </c>
      <c r="R17" s="65">
        <f>VLOOKUP($A17,'Return Data'!$B$7:$R$2292,16,0)</f>
        <v>8.6428999999999991</v>
      </c>
      <c r="S17" s="67">
        <f t="shared" si="4"/>
        <v>2</v>
      </c>
    </row>
    <row r="18" spans="1:19" x14ac:dyDescent="0.3">
      <c r="A18" s="82" t="s">
        <v>93</v>
      </c>
      <c r="B18" s="64">
        <f>VLOOKUP($A18,'Return Data'!$B$7:$R$2292,3,0)</f>
        <v>44482</v>
      </c>
      <c r="C18" s="65">
        <f>VLOOKUP($A18,'Return Data'!$B$7:$R$2292,4,0)</f>
        <v>73.006799999999998</v>
      </c>
      <c r="D18" s="65">
        <f>VLOOKUP($A18,'Return Data'!$B$7:$R$2292,9,0)</f>
        <v>-1.3533999999999999</v>
      </c>
      <c r="E18" s="66">
        <f t="shared" si="0"/>
        <v>29</v>
      </c>
      <c r="F18" s="65">
        <f>VLOOKUP($A18,'Return Data'!$B$7:$R$2292,10,0)</f>
        <v>3.9931999999999999</v>
      </c>
      <c r="G18" s="66">
        <f t="shared" si="1"/>
        <v>25</v>
      </c>
      <c r="H18" s="65">
        <f>VLOOKUP($A18,'Return Data'!$B$7:$R$2292,11,0)</f>
        <v>14.976100000000001</v>
      </c>
      <c r="I18" s="66">
        <f t="shared" si="2"/>
        <v>3</v>
      </c>
      <c r="J18" s="65">
        <f>VLOOKUP($A18,'Return Data'!$B$7:$R$2292,12,0)</f>
        <v>9.4270999999999994</v>
      </c>
      <c r="K18" s="66">
        <f t="shared" si="3"/>
        <v>3</v>
      </c>
      <c r="L18" s="65">
        <f>VLOOKUP($A18,'Return Data'!$B$7:$R$2292,13,0)</f>
        <v>8.7469000000000001</v>
      </c>
      <c r="M18" s="66">
        <f t="shared" si="5"/>
        <v>3</v>
      </c>
      <c r="N18" s="65">
        <f>VLOOKUP($A18,'Return Data'!$B$7:$R$2292,17,0)</f>
        <v>8.9855999999999998</v>
      </c>
      <c r="O18" s="66">
        <f t="shared" si="6"/>
        <v>2</v>
      </c>
      <c r="P18" s="65">
        <f>VLOOKUP($A18,'Return Data'!$B$7:$R$2292,14,0)</f>
        <v>7.3832000000000004</v>
      </c>
      <c r="Q18" s="66">
        <f t="shared" si="7"/>
        <v>16</v>
      </c>
      <c r="R18" s="65">
        <f>VLOOKUP($A18,'Return Data'!$B$7:$R$2292,16,0)</f>
        <v>8.4608000000000008</v>
      </c>
      <c r="S18" s="67">
        <f t="shared" si="4"/>
        <v>5</v>
      </c>
    </row>
    <row r="19" spans="1:19" x14ac:dyDescent="0.3">
      <c r="A19" s="82" t="s">
        <v>94</v>
      </c>
      <c r="B19" s="64">
        <f>VLOOKUP($A19,'Return Data'!$B$7:$R$2292,3,0)</f>
        <v>44482</v>
      </c>
      <c r="C19" s="65">
        <f>VLOOKUP($A19,'Return Data'!$B$7:$R$2292,4,0)</f>
        <v>73.006799999999998</v>
      </c>
      <c r="D19" s="65">
        <f>VLOOKUP($A19,'Return Data'!$B$7:$R$2292,9,0)</f>
        <v>-1.3533999999999999</v>
      </c>
      <c r="E19" s="66">
        <f t="shared" si="0"/>
        <v>29</v>
      </c>
      <c r="F19" s="65">
        <f>VLOOKUP($A19,'Return Data'!$B$7:$R$2292,10,0)</f>
        <v>3.9931999999999999</v>
      </c>
      <c r="G19" s="66">
        <f t="shared" si="1"/>
        <v>25</v>
      </c>
      <c r="H19" s="65">
        <f>VLOOKUP($A19,'Return Data'!$B$7:$R$2292,11,0)</f>
        <v>14.976100000000001</v>
      </c>
      <c r="I19" s="66">
        <f t="shared" si="2"/>
        <v>3</v>
      </c>
      <c r="J19" s="65">
        <f>VLOOKUP($A19,'Return Data'!$B$7:$R$2292,12,0)</f>
        <v>9.4270999999999994</v>
      </c>
      <c r="K19" s="66">
        <f t="shared" si="3"/>
        <v>3</v>
      </c>
      <c r="L19" s="65">
        <f>VLOOKUP($A19,'Return Data'!$B$7:$R$2292,13,0)</f>
        <v>8.7469000000000001</v>
      </c>
      <c r="M19" s="66">
        <f t="shared" si="5"/>
        <v>3</v>
      </c>
      <c r="N19" s="65">
        <f>VLOOKUP($A19,'Return Data'!$B$7:$R$2292,17,0)</f>
        <v>8.9855999999999998</v>
      </c>
      <c r="O19" s="66">
        <f t="shared" si="6"/>
        <v>2</v>
      </c>
      <c r="P19" s="65">
        <f>VLOOKUP($A19,'Return Data'!$B$7:$R$2292,14,0)</f>
        <v>7.3832000000000004</v>
      </c>
      <c r="Q19" s="66">
        <f t="shared" si="7"/>
        <v>16</v>
      </c>
      <c r="R19" s="65">
        <f>VLOOKUP($A19,'Return Data'!$B$7:$R$2292,16,0)</f>
        <v>8.4608000000000008</v>
      </c>
      <c r="S19" s="67">
        <f t="shared" si="4"/>
        <v>5</v>
      </c>
    </row>
    <row r="20" spans="1:19" x14ac:dyDescent="0.3">
      <c r="A20" s="82" t="s">
        <v>95</v>
      </c>
      <c r="B20" s="64">
        <f>VLOOKUP($A20,'Return Data'!$B$7:$R$2292,3,0)</f>
        <v>44482</v>
      </c>
      <c r="C20" s="65">
        <f>VLOOKUP($A20,'Return Data'!$B$7:$R$2292,4,0)</f>
        <v>73.006799999999998</v>
      </c>
      <c r="D20" s="65">
        <f>VLOOKUP($A20,'Return Data'!$B$7:$R$2292,9,0)</f>
        <v>-1.3533999999999999</v>
      </c>
      <c r="E20" s="66">
        <f t="shared" si="0"/>
        <v>29</v>
      </c>
      <c r="F20" s="65">
        <f>VLOOKUP($A20,'Return Data'!$B$7:$R$2292,10,0)</f>
        <v>3.9931999999999999</v>
      </c>
      <c r="G20" s="66">
        <f t="shared" si="1"/>
        <v>25</v>
      </c>
      <c r="H20" s="65">
        <f>VLOOKUP($A20,'Return Data'!$B$7:$R$2292,11,0)</f>
        <v>14.976100000000001</v>
      </c>
      <c r="I20" s="66">
        <f t="shared" si="2"/>
        <v>3</v>
      </c>
      <c r="J20" s="65">
        <f>VLOOKUP($A20,'Return Data'!$B$7:$R$2292,12,0)</f>
        <v>9.4270999999999994</v>
      </c>
      <c r="K20" s="66">
        <f t="shared" si="3"/>
        <v>3</v>
      </c>
      <c r="L20" s="65">
        <f>VLOOKUP($A20,'Return Data'!$B$7:$R$2292,13,0)</f>
        <v>8.7469000000000001</v>
      </c>
      <c r="M20" s="66">
        <f t="shared" si="5"/>
        <v>3</v>
      </c>
      <c r="N20" s="65">
        <f>VLOOKUP($A20,'Return Data'!$B$7:$R$2292,17,0)</f>
        <v>8.9855999999999998</v>
      </c>
      <c r="O20" s="66">
        <f t="shared" si="6"/>
        <v>2</v>
      </c>
      <c r="P20" s="65">
        <f>VLOOKUP($A20,'Return Data'!$B$7:$R$2292,14,0)</f>
        <v>7.3832000000000004</v>
      </c>
      <c r="Q20" s="66">
        <f t="shared" si="7"/>
        <v>16</v>
      </c>
      <c r="R20" s="65">
        <f>VLOOKUP($A20,'Return Data'!$B$7:$R$2292,16,0)</f>
        <v>8.4608000000000008</v>
      </c>
      <c r="S20" s="67">
        <f t="shared" si="4"/>
        <v>5</v>
      </c>
    </row>
    <row r="21" spans="1:19" x14ac:dyDescent="0.3">
      <c r="A21" s="82" t="s">
        <v>96</v>
      </c>
      <c r="B21" s="64">
        <f>VLOOKUP($A21,'Return Data'!$B$7:$R$2292,3,0)</f>
        <v>44482</v>
      </c>
      <c r="C21" s="65">
        <f>VLOOKUP($A21,'Return Data'!$B$7:$R$2292,4,0)</f>
        <v>28.747800000000002</v>
      </c>
      <c r="D21" s="65">
        <f>VLOOKUP($A21,'Return Data'!$B$7:$R$2292,9,0)</f>
        <v>-0.19889999999999999</v>
      </c>
      <c r="E21" s="66">
        <f t="shared" si="0"/>
        <v>27</v>
      </c>
      <c r="F21" s="65">
        <f>VLOOKUP($A21,'Return Data'!$B$7:$R$2292,10,0)</f>
        <v>4.9363999999999999</v>
      </c>
      <c r="G21" s="66">
        <f t="shared" si="1"/>
        <v>22</v>
      </c>
      <c r="H21" s="65">
        <f>VLOOKUP($A21,'Return Data'!$B$7:$R$2292,11,0)</f>
        <v>3.7631000000000001</v>
      </c>
      <c r="I21" s="66">
        <f t="shared" si="2"/>
        <v>26</v>
      </c>
      <c r="J21" s="65">
        <f>VLOOKUP($A21,'Return Data'!$B$7:$R$2292,12,0)</f>
        <v>1.8459000000000001</v>
      </c>
      <c r="K21" s="66">
        <f t="shared" si="3"/>
        <v>25</v>
      </c>
      <c r="L21" s="65">
        <f>VLOOKUP($A21,'Return Data'!$B$7:$R$2292,13,0)</f>
        <v>2.7686999999999999</v>
      </c>
      <c r="M21" s="66">
        <f t="shared" si="5"/>
        <v>23</v>
      </c>
      <c r="N21" s="65">
        <f>VLOOKUP($A21,'Return Data'!$B$7:$R$2292,17,0)</f>
        <v>5.5990000000000002</v>
      </c>
      <c r="O21" s="66">
        <f t="shared" si="6"/>
        <v>23</v>
      </c>
      <c r="P21" s="65">
        <f>VLOOKUP($A21,'Return Data'!$B$7:$R$2292,14,0)</f>
        <v>7.8411</v>
      </c>
      <c r="Q21" s="66">
        <f t="shared" si="7"/>
        <v>13</v>
      </c>
      <c r="R21" s="65">
        <f>VLOOKUP($A21,'Return Data'!$B$7:$R$2292,16,0)</f>
        <v>7.8154000000000003</v>
      </c>
      <c r="S21" s="67">
        <f t="shared" si="4"/>
        <v>12</v>
      </c>
    </row>
    <row r="22" spans="1:19" x14ac:dyDescent="0.3">
      <c r="A22" s="82" t="s">
        <v>97</v>
      </c>
      <c r="B22" s="64">
        <f>VLOOKUP($A22,'Return Data'!$B$7:$R$2292,3,0)</f>
        <v>44482</v>
      </c>
      <c r="C22" s="65">
        <f>VLOOKUP($A22,'Return Data'!$B$7:$R$2292,4,0)</f>
        <v>28.884399999999999</v>
      </c>
      <c r="D22" s="65">
        <f>VLOOKUP($A22,'Return Data'!$B$7:$R$2292,9,0)</f>
        <v>2.3422999999999998</v>
      </c>
      <c r="E22" s="66">
        <f t="shared" si="0"/>
        <v>13</v>
      </c>
      <c r="F22" s="65">
        <f>VLOOKUP($A22,'Return Data'!$B$7:$R$2292,10,0)</f>
        <v>6.4390000000000001</v>
      </c>
      <c r="G22" s="66">
        <f t="shared" si="1"/>
        <v>14</v>
      </c>
      <c r="H22" s="65">
        <f>VLOOKUP($A22,'Return Data'!$B$7:$R$2292,11,0)</f>
        <v>5.7866</v>
      </c>
      <c r="I22" s="66">
        <f t="shared" si="2"/>
        <v>13</v>
      </c>
      <c r="J22" s="65">
        <f>VLOOKUP($A22,'Return Data'!$B$7:$R$2292,12,0)</f>
        <v>4.9344999999999999</v>
      </c>
      <c r="K22" s="66">
        <f t="shared" si="3"/>
        <v>10</v>
      </c>
      <c r="L22" s="65">
        <f>VLOOKUP($A22,'Return Data'!$B$7:$R$2292,13,0)</f>
        <v>5.5068999999999999</v>
      </c>
      <c r="M22" s="66">
        <f t="shared" si="5"/>
        <v>11</v>
      </c>
      <c r="N22" s="65">
        <f>VLOOKUP($A22,'Return Data'!$B$7:$R$2292,17,0)</f>
        <v>9.0733999999999995</v>
      </c>
      <c r="O22" s="66">
        <f t="shared" si="6"/>
        <v>1</v>
      </c>
      <c r="P22" s="65">
        <f>VLOOKUP($A22,'Return Data'!$B$7:$R$2292,14,0)</f>
        <v>9.4314999999999998</v>
      </c>
      <c r="Q22" s="66">
        <f t="shared" si="7"/>
        <v>5</v>
      </c>
      <c r="R22" s="65">
        <f>VLOOKUP($A22,'Return Data'!$B$7:$R$2292,16,0)</f>
        <v>9.4582999999999995</v>
      </c>
      <c r="S22" s="67">
        <f t="shared" si="4"/>
        <v>1</v>
      </c>
    </row>
    <row r="23" spans="1:19" x14ac:dyDescent="0.3">
      <c r="A23" s="82" t="s">
        <v>98</v>
      </c>
      <c r="B23" s="64">
        <f>VLOOKUP($A23,'Return Data'!$B$7:$R$2292,3,0)</f>
        <v>44482</v>
      </c>
      <c r="C23" s="65">
        <f>VLOOKUP($A23,'Return Data'!$B$7:$R$2292,4,0)</f>
        <v>17.9588</v>
      </c>
      <c r="D23" s="65">
        <f>VLOOKUP($A23,'Return Data'!$B$7:$R$2292,9,0)</f>
        <v>18.8155</v>
      </c>
      <c r="E23" s="66">
        <f t="shared" si="0"/>
        <v>3</v>
      </c>
      <c r="F23" s="65">
        <f>VLOOKUP($A23,'Return Data'!$B$7:$R$2292,10,0)</f>
        <v>10.1479</v>
      </c>
      <c r="G23" s="66">
        <f t="shared" si="1"/>
        <v>4</v>
      </c>
      <c r="H23" s="65">
        <f>VLOOKUP($A23,'Return Data'!$B$7:$R$2292,11,0)</f>
        <v>8.0325000000000006</v>
      </c>
      <c r="I23" s="66">
        <f t="shared" si="2"/>
        <v>7</v>
      </c>
      <c r="J23" s="65">
        <f>VLOOKUP($A23,'Return Data'!$B$7:$R$2292,12,0)</f>
        <v>5.4260000000000002</v>
      </c>
      <c r="K23" s="66">
        <f t="shared" si="3"/>
        <v>9</v>
      </c>
      <c r="L23" s="65">
        <f>VLOOKUP($A23,'Return Data'!$B$7:$R$2292,13,0)</f>
        <v>6.4358000000000004</v>
      </c>
      <c r="M23" s="66">
        <f t="shared" si="5"/>
        <v>7</v>
      </c>
      <c r="N23" s="65">
        <f>VLOOKUP($A23,'Return Data'!$B$7:$R$2292,17,0)</f>
        <v>8.3351000000000006</v>
      </c>
      <c r="O23" s="66">
        <f t="shared" si="6"/>
        <v>7</v>
      </c>
      <c r="P23" s="65">
        <f>VLOOKUP($A23,'Return Data'!$B$7:$R$2292,14,0)</f>
        <v>7.6741000000000001</v>
      </c>
      <c r="Q23" s="66">
        <f t="shared" si="7"/>
        <v>14</v>
      </c>
      <c r="R23" s="65">
        <f>VLOOKUP($A23,'Return Data'!$B$7:$R$2292,16,0)</f>
        <v>6.2556000000000003</v>
      </c>
      <c r="S23" s="67">
        <f t="shared" si="4"/>
        <v>26</v>
      </c>
    </row>
    <row r="24" spans="1:19" x14ac:dyDescent="0.3">
      <c r="A24" s="82" t="s">
        <v>99</v>
      </c>
      <c r="B24" s="64">
        <f>VLOOKUP($A24,'Return Data'!$B$7:$R$2292,3,0)</f>
        <v>44482</v>
      </c>
      <c r="C24" s="65">
        <f>VLOOKUP($A24,'Return Data'!$B$7:$R$2292,4,0)</f>
        <v>27.762</v>
      </c>
      <c r="D24" s="65">
        <f>VLOOKUP($A24,'Return Data'!$B$7:$R$2292,9,0)</f>
        <v>2.6132</v>
      </c>
      <c r="E24" s="66">
        <f t="shared" si="0"/>
        <v>11</v>
      </c>
      <c r="F24" s="65">
        <f>VLOOKUP($A24,'Return Data'!$B$7:$R$2292,10,0)</f>
        <v>5.8616999999999999</v>
      </c>
      <c r="G24" s="66">
        <f t="shared" si="1"/>
        <v>18</v>
      </c>
      <c r="H24" s="65">
        <f>VLOOKUP($A24,'Return Data'!$B$7:$R$2292,11,0)</f>
        <v>5.6059999999999999</v>
      </c>
      <c r="I24" s="66">
        <f t="shared" si="2"/>
        <v>14</v>
      </c>
      <c r="J24" s="65">
        <f>VLOOKUP($A24,'Return Data'!$B$7:$R$2292,12,0)</f>
        <v>2.29</v>
      </c>
      <c r="K24" s="66">
        <f t="shared" si="3"/>
        <v>23</v>
      </c>
      <c r="L24" s="65">
        <f>VLOOKUP($A24,'Return Data'!$B$7:$R$2292,13,0)</f>
        <v>3.0424000000000002</v>
      </c>
      <c r="M24" s="66">
        <f t="shared" si="5"/>
        <v>21</v>
      </c>
      <c r="N24" s="65">
        <f>VLOOKUP($A24,'Return Data'!$B$7:$R$2292,17,0)</f>
        <v>7.7493999999999996</v>
      </c>
      <c r="O24" s="66">
        <f t="shared" si="6"/>
        <v>9</v>
      </c>
      <c r="P24" s="65">
        <f>VLOOKUP($A24,'Return Data'!$B$7:$R$2292,14,0)</f>
        <v>9.7888000000000002</v>
      </c>
      <c r="Q24" s="66">
        <f t="shared" si="7"/>
        <v>2</v>
      </c>
      <c r="R24" s="65">
        <f>VLOOKUP($A24,'Return Data'!$B$7:$R$2292,16,0)</f>
        <v>8.2544000000000004</v>
      </c>
      <c r="S24" s="67">
        <f t="shared" si="4"/>
        <v>9</v>
      </c>
    </row>
    <row r="25" spans="1:19" x14ac:dyDescent="0.3">
      <c r="A25" s="82" t="s">
        <v>100</v>
      </c>
      <c r="B25" s="64">
        <f>VLOOKUP($A25,'Return Data'!$B$7:$R$2292,3,0)</f>
        <v>44482</v>
      </c>
      <c r="C25" s="65">
        <f>VLOOKUP($A25,'Return Data'!$B$7:$R$2292,4,0)</f>
        <v>17.572600000000001</v>
      </c>
      <c r="D25" s="65">
        <f>VLOOKUP($A25,'Return Data'!$B$7:$R$2292,9,0)</f>
        <v>0.1593</v>
      </c>
      <c r="E25" s="66">
        <f t="shared" si="0"/>
        <v>22</v>
      </c>
      <c r="F25" s="65">
        <f>VLOOKUP($A25,'Return Data'!$B$7:$R$2292,10,0)</f>
        <v>7.7055999999999996</v>
      </c>
      <c r="G25" s="66">
        <f t="shared" si="1"/>
        <v>6</v>
      </c>
      <c r="H25" s="65">
        <f>VLOOKUP($A25,'Return Data'!$B$7:$R$2292,11,0)</f>
        <v>7.7107000000000001</v>
      </c>
      <c r="I25" s="66">
        <f t="shared" si="2"/>
        <v>8</v>
      </c>
      <c r="J25" s="65">
        <f>VLOOKUP($A25,'Return Data'!$B$7:$R$2292,12,0)</f>
        <v>6.2119</v>
      </c>
      <c r="K25" s="66">
        <f t="shared" si="3"/>
        <v>6</v>
      </c>
      <c r="L25" s="65">
        <f>VLOOKUP($A25,'Return Data'!$B$7:$R$2292,13,0)</f>
        <v>6.6356999999999999</v>
      </c>
      <c r="M25" s="66">
        <f t="shared" si="5"/>
        <v>6</v>
      </c>
      <c r="N25" s="65">
        <f>VLOOKUP($A25,'Return Data'!$B$7:$R$2292,17,0)</f>
        <v>7.1125999999999996</v>
      </c>
      <c r="O25" s="66">
        <f t="shared" si="6"/>
        <v>12</v>
      </c>
      <c r="P25" s="65">
        <f>VLOOKUP($A25,'Return Data'!$B$7:$R$2292,14,0)</f>
        <v>7.5279999999999996</v>
      </c>
      <c r="Q25" s="66">
        <f t="shared" si="7"/>
        <v>15</v>
      </c>
      <c r="R25" s="65">
        <f>VLOOKUP($A25,'Return Data'!$B$7:$R$2292,16,0)</f>
        <v>7.0198</v>
      </c>
      <c r="S25" s="67">
        <f t="shared" si="4"/>
        <v>20</v>
      </c>
    </row>
    <row r="26" spans="1:19" x14ac:dyDescent="0.3">
      <c r="A26" s="82" t="s">
        <v>101</v>
      </c>
      <c r="B26" s="64">
        <f>VLOOKUP($A26,'Return Data'!$B$7:$R$2292,3,0)</f>
        <v>44482</v>
      </c>
      <c r="C26" s="65">
        <f>VLOOKUP($A26,'Return Data'!$B$7:$R$2292,4,0)</f>
        <v>1216.8633</v>
      </c>
      <c r="D26" s="65">
        <f>VLOOKUP($A26,'Return Data'!$B$7:$R$2292,9,0)</f>
        <v>1.9338</v>
      </c>
      <c r="E26" s="66">
        <f t="shared" si="0"/>
        <v>14</v>
      </c>
      <c r="F26" s="65">
        <f>VLOOKUP($A26,'Return Data'!$B$7:$R$2292,10,0)</f>
        <v>7.0556000000000001</v>
      </c>
      <c r="G26" s="66">
        <f t="shared" si="1"/>
        <v>11</v>
      </c>
      <c r="H26" s="65">
        <f>VLOOKUP($A26,'Return Data'!$B$7:$R$2292,11,0)</f>
        <v>5.4629000000000003</v>
      </c>
      <c r="I26" s="66">
        <f t="shared" si="2"/>
        <v>15</v>
      </c>
      <c r="J26" s="65">
        <f>VLOOKUP($A26,'Return Data'!$B$7:$R$2292,12,0)</f>
        <v>4.1882999999999999</v>
      </c>
      <c r="K26" s="66">
        <f t="shared" si="3"/>
        <v>12</v>
      </c>
      <c r="L26" s="65">
        <f>VLOOKUP($A26,'Return Data'!$B$7:$R$2292,13,0)</f>
        <v>5.4177</v>
      </c>
      <c r="M26" s="66">
        <f t="shared" si="5"/>
        <v>12</v>
      </c>
      <c r="N26" s="65"/>
      <c r="O26" s="66"/>
      <c r="P26" s="65"/>
      <c r="Q26" s="66"/>
      <c r="R26" s="65">
        <f>VLOOKUP($A26,'Return Data'!$B$7:$R$2292,16,0)</f>
        <v>7.1031000000000004</v>
      </c>
      <c r="S26" s="67">
        <f t="shared" si="4"/>
        <v>17</v>
      </c>
    </row>
    <row r="27" spans="1:19" x14ac:dyDescent="0.3">
      <c r="A27" s="82" t="s">
        <v>102</v>
      </c>
      <c r="B27" s="64">
        <f>VLOOKUP($A27,'Return Data'!$B$7:$R$2292,3,0)</f>
        <v>44482</v>
      </c>
      <c r="C27" s="65">
        <f>VLOOKUP($A27,'Return Data'!$B$7:$R$2292,4,0)</f>
        <v>33.069600000000001</v>
      </c>
      <c r="D27" s="65">
        <f>VLOOKUP($A27,'Return Data'!$B$7:$R$2292,9,0)</f>
        <v>1.3849</v>
      </c>
      <c r="E27" s="66">
        <f t="shared" si="0"/>
        <v>16</v>
      </c>
      <c r="F27" s="65">
        <f>VLOOKUP($A27,'Return Data'!$B$7:$R$2292,10,0)</f>
        <v>4.7592999999999996</v>
      </c>
      <c r="G27" s="66">
        <f t="shared" si="1"/>
        <v>23</v>
      </c>
      <c r="H27" s="65">
        <f>VLOOKUP($A27,'Return Data'!$B$7:$R$2292,11,0)</f>
        <v>4.3285999999999998</v>
      </c>
      <c r="I27" s="66">
        <f t="shared" si="2"/>
        <v>23</v>
      </c>
      <c r="J27" s="65">
        <f>VLOOKUP($A27,'Return Data'!$B$7:$R$2292,12,0)</f>
        <v>3.242</v>
      </c>
      <c r="K27" s="66">
        <f t="shared" si="3"/>
        <v>17</v>
      </c>
      <c r="L27" s="65">
        <f>VLOOKUP($A27,'Return Data'!$B$7:$R$2292,13,0)</f>
        <v>3.5162</v>
      </c>
      <c r="M27" s="66">
        <f t="shared" si="5"/>
        <v>19</v>
      </c>
      <c r="N27" s="65">
        <f>VLOOKUP($A27,'Return Data'!$B$7:$R$2292,17,0)</f>
        <v>5.3981000000000003</v>
      </c>
      <c r="O27" s="66">
        <f t="shared" ref="O27:O37" si="8">RANK(N27,N$8:N$39,0)</f>
        <v>25</v>
      </c>
      <c r="P27" s="65">
        <f>VLOOKUP($A27,'Return Data'!$B$7:$R$2292,14,0)</f>
        <v>5.8754</v>
      </c>
      <c r="Q27" s="66">
        <f t="shared" ref="Q27:Q37" si="9">RANK(P27,P$8:P$39,0)</f>
        <v>23</v>
      </c>
      <c r="R27" s="65">
        <f>VLOOKUP($A27,'Return Data'!$B$7:$R$2292,16,0)</f>
        <v>6.7481999999999998</v>
      </c>
      <c r="S27" s="67">
        <f t="shared" si="4"/>
        <v>23</v>
      </c>
    </row>
    <row r="28" spans="1:19" x14ac:dyDescent="0.3">
      <c r="A28" s="82" t="s">
        <v>103</v>
      </c>
      <c r="B28" s="64">
        <f>VLOOKUP($A28,'Return Data'!$B$7:$R$2292,3,0)</f>
        <v>44482</v>
      </c>
      <c r="C28" s="65">
        <f>VLOOKUP($A28,'Return Data'!$B$7:$R$2292,4,0)</f>
        <v>30.037500000000001</v>
      </c>
      <c r="D28" s="65">
        <f>VLOOKUP($A28,'Return Data'!$B$7:$R$2292,9,0)</f>
        <v>3.9866000000000001</v>
      </c>
      <c r="E28" s="66">
        <f t="shared" si="0"/>
        <v>7</v>
      </c>
      <c r="F28" s="65">
        <f>VLOOKUP($A28,'Return Data'!$B$7:$R$2292,10,0)</f>
        <v>8.5351999999999997</v>
      </c>
      <c r="G28" s="66">
        <f t="shared" si="1"/>
        <v>5</v>
      </c>
      <c r="H28" s="65">
        <f>VLOOKUP($A28,'Return Data'!$B$7:$R$2292,11,0)</f>
        <v>6.3261000000000003</v>
      </c>
      <c r="I28" s="66">
        <f t="shared" si="2"/>
        <v>9</v>
      </c>
      <c r="J28" s="65">
        <f>VLOOKUP($A28,'Return Data'!$B$7:$R$2292,12,0)</f>
        <v>3.5958999999999999</v>
      </c>
      <c r="K28" s="66">
        <f t="shared" si="3"/>
        <v>15</v>
      </c>
      <c r="L28" s="65">
        <f>VLOOKUP($A28,'Return Data'!$B$7:$R$2292,13,0)</f>
        <v>4.7565999999999997</v>
      </c>
      <c r="M28" s="66">
        <f t="shared" si="5"/>
        <v>14</v>
      </c>
      <c r="N28" s="65">
        <f>VLOOKUP($A28,'Return Data'!$B$7:$R$2292,17,0)</f>
        <v>8.0412999999999997</v>
      </c>
      <c r="O28" s="66">
        <f t="shared" si="8"/>
        <v>8</v>
      </c>
      <c r="P28" s="65">
        <f>VLOOKUP($A28,'Return Data'!$B$7:$R$2292,14,0)</f>
        <v>9.6628000000000007</v>
      </c>
      <c r="Q28" s="66">
        <f t="shared" si="9"/>
        <v>3</v>
      </c>
      <c r="R28" s="65">
        <f>VLOOKUP($A28,'Return Data'!$B$7:$R$2292,16,0)</f>
        <v>8.5614000000000008</v>
      </c>
      <c r="S28" s="67">
        <f t="shared" si="4"/>
        <v>4</v>
      </c>
    </row>
    <row r="29" spans="1:19" x14ac:dyDescent="0.3">
      <c r="A29" s="82" t="s">
        <v>104</v>
      </c>
      <c r="B29" s="64">
        <f>VLOOKUP($A29,'Return Data'!$B$7:$R$2292,3,0)</f>
        <v>44482</v>
      </c>
      <c r="C29" s="65">
        <f>VLOOKUP($A29,'Return Data'!$B$7:$R$2292,4,0)</f>
        <v>23.837900000000001</v>
      </c>
      <c r="D29" s="65">
        <f>VLOOKUP($A29,'Return Data'!$B$7:$R$2292,9,0)</f>
        <v>1.0471999999999999</v>
      </c>
      <c r="E29" s="66">
        <f t="shared" si="0"/>
        <v>20</v>
      </c>
      <c r="F29" s="65">
        <f>VLOOKUP($A29,'Return Data'!$B$7:$R$2292,10,0)</f>
        <v>4.9626999999999999</v>
      </c>
      <c r="G29" s="66">
        <f t="shared" si="1"/>
        <v>21</v>
      </c>
      <c r="H29" s="65">
        <f>VLOOKUP($A29,'Return Data'!$B$7:$R$2292,11,0)</f>
        <v>4.4158999999999997</v>
      </c>
      <c r="I29" s="66">
        <f t="shared" si="2"/>
        <v>22</v>
      </c>
      <c r="J29" s="65">
        <f>VLOOKUP($A29,'Return Data'!$B$7:$R$2292,12,0)</f>
        <v>1.5976999999999999</v>
      </c>
      <c r="K29" s="66">
        <f t="shared" si="3"/>
        <v>26</v>
      </c>
      <c r="L29" s="65">
        <f>VLOOKUP($A29,'Return Data'!$B$7:$R$2292,13,0)</f>
        <v>2.2656000000000001</v>
      </c>
      <c r="M29" s="66">
        <f t="shared" si="5"/>
        <v>26</v>
      </c>
      <c r="N29" s="65">
        <f>VLOOKUP($A29,'Return Data'!$B$7:$R$2292,17,0)</f>
        <v>6.3726000000000003</v>
      </c>
      <c r="O29" s="66">
        <f t="shared" si="8"/>
        <v>19</v>
      </c>
      <c r="P29" s="65">
        <f>VLOOKUP($A29,'Return Data'!$B$7:$R$2292,14,0)</f>
        <v>8.2048000000000005</v>
      </c>
      <c r="Q29" s="66">
        <f t="shared" si="9"/>
        <v>12</v>
      </c>
      <c r="R29" s="65">
        <f>VLOOKUP($A29,'Return Data'!$B$7:$R$2292,16,0)</f>
        <v>5.9089</v>
      </c>
      <c r="S29" s="67">
        <f t="shared" si="4"/>
        <v>28</v>
      </c>
    </row>
    <row r="30" spans="1:19" x14ac:dyDescent="0.3">
      <c r="A30" s="82" t="s">
        <v>105</v>
      </c>
      <c r="B30" s="64">
        <f>VLOOKUP($A30,'Return Data'!$B$7:$R$2292,3,0)</f>
        <v>44482</v>
      </c>
      <c r="C30" s="65">
        <f>VLOOKUP($A30,'Return Data'!$B$7:$R$2292,4,0)</f>
        <v>13.4229</v>
      </c>
      <c r="D30" s="65">
        <f>VLOOKUP($A30,'Return Data'!$B$7:$R$2292,9,0)</f>
        <v>-0.88759999999999994</v>
      </c>
      <c r="E30" s="66">
        <f t="shared" si="0"/>
        <v>28</v>
      </c>
      <c r="F30" s="65">
        <f>VLOOKUP($A30,'Return Data'!$B$7:$R$2292,10,0)</f>
        <v>3.4735</v>
      </c>
      <c r="G30" s="66">
        <f t="shared" si="1"/>
        <v>29</v>
      </c>
      <c r="H30" s="65">
        <f>VLOOKUP($A30,'Return Data'!$B$7:$R$2292,11,0)</f>
        <v>3.5853999999999999</v>
      </c>
      <c r="I30" s="66">
        <f t="shared" si="2"/>
        <v>27</v>
      </c>
      <c r="J30" s="65">
        <f>VLOOKUP($A30,'Return Data'!$B$7:$R$2292,12,0)</f>
        <v>2.702</v>
      </c>
      <c r="K30" s="66">
        <f t="shared" si="3"/>
        <v>20</v>
      </c>
      <c r="L30" s="65">
        <f>VLOOKUP($A30,'Return Data'!$B$7:$R$2292,13,0)</f>
        <v>2.7048000000000001</v>
      </c>
      <c r="M30" s="66">
        <f t="shared" si="5"/>
        <v>24</v>
      </c>
      <c r="N30" s="65">
        <f>VLOOKUP($A30,'Return Data'!$B$7:$R$2292,17,0)</f>
        <v>6.3890000000000002</v>
      </c>
      <c r="O30" s="66">
        <f t="shared" si="8"/>
        <v>18</v>
      </c>
      <c r="P30" s="65">
        <f>VLOOKUP($A30,'Return Data'!$B$7:$R$2292,14,0)</f>
        <v>8.6982999999999997</v>
      </c>
      <c r="Q30" s="66">
        <f t="shared" si="9"/>
        <v>7</v>
      </c>
      <c r="R30" s="65">
        <f>VLOOKUP($A30,'Return Data'!$B$7:$R$2292,16,0)</f>
        <v>6.6702000000000004</v>
      </c>
      <c r="S30" s="67">
        <f t="shared" si="4"/>
        <v>24</v>
      </c>
    </row>
    <row r="31" spans="1:19" x14ac:dyDescent="0.3">
      <c r="A31" s="82" t="s">
        <v>106</v>
      </c>
      <c r="B31" s="64">
        <f>VLOOKUP($A31,'Return Data'!$B$7:$R$2292,3,0)</f>
        <v>44482</v>
      </c>
      <c r="C31" s="65">
        <f>VLOOKUP($A31,'Return Data'!$B$7:$R$2292,4,0)</f>
        <v>29.6433</v>
      </c>
      <c r="D31" s="65">
        <f>VLOOKUP($A31,'Return Data'!$B$7:$R$2292,9,0)</f>
        <v>1.3683000000000001</v>
      </c>
      <c r="E31" s="66">
        <f t="shared" si="0"/>
        <v>18</v>
      </c>
      <c r="F31" s="65">
        <f>VLOOKUP($A31,'Return Data'!$B$7:$R$2292,10,0)</f>
        <v>7.5557999999999996</v>
      </c>
      <c r="G31" s="66">
        <f t="shared" si="1"/>
        <v>8</v>
      </c>
      <c r="H31" s="65">
        <f>VLOOKUP($A31,'Return Data'!$B$7:$R$2292,11,0)</f>
        <v>4.1524999999999999</v>
      </c>
      <c r="I31" s="66">
        <f t="shared" si="2"/>
        <v>24</v>
      </c>
      <c r="J31" s="65">
        <f>VLOOKUP($A31,'Return Data'!$B$7:$R$2292,12,0)</f>
        <v>2.5908000000000002</v>
      </c>
      <c r="K31" s="66">
        <f t="shared" si="3"/>
        <v>21</v>
      </c>
      <c r="L31" s="65">
        <f>VLOOKUP($A31,'Return Data'!$B$7:$R$2292,13,0)</f>
        <v>4.2012999999999998</v>
      </c>
      <c r="M31" s="66">
        <f t="shared" si="5"/>
        <v>16</v>
      </c>
      <c r="N31" s="65">
        <f>VLOOKUP($A31,'Return Data'!$B$7:$R$2292,17,0)</f>
        <v>6.8449</v>
      </c>
      <c r="O31" s="66">
        <f t="shared" si="8"/>
        <v>17</v>
      </c>
      <c r="P31" s="65">
        <f>VLOOKUP($A31,'Return Data'!$B$7:$R$2292,14,0)</f>
        <v>8.4191000000000003</v>
      </c>
      <c r="Q31" s="66">
        <f t="shared" si="9"/>
        <v>11</v>
      </c>
      <c r="R31" s="65">
        <f>VLOOKUP($A31,'Return Data'!$B$7:$R$2292,16,0)</f>
        <v>6.6327999999999996</v>
      </c>
      <c r="S31" s="67">
        <f t="shared" si="4"/>
        <v>25</v>
      </c>
    </row>
    <row r="32" spans="1:19" x14ac:dyDescent="0.3">
      <c r="A32" s="82" t="s">
        <v>107</v>
      </c>
      <c r="B32" s="64">
        <f>VLOOKUP($A32,'Return Data'!$B$7:$R$2292,3,0)</f>
        <v>44482</v>
      </c>
      <c r="C32" s="65">
        <f>VLOOKUP($A32,'Return Data'!$B$7:$R$2292,4,0)</f>
        <v>2138.9956999999999</v>
      </c>
      <c r="D32" s="65">
        <f>VLOOKUP($A32,'Return Data'!$B$7:$R$2292,9,0)</f>
        <v>4.4577</v>
      </c>
      <c r="E32" s="66">
        <f t="shared" si="0"/>
        <v>5</v>
      </c>
      <c r="F32" s="65">
        <f>VLOOKUP($A32,'Return Data'!$B$7:$R$2292,10,0)</f>
        <v>6.4980000000000002</v>
      </c>
      <c r="G32" s="66">
        <f t="shared" si="1"/>
        <v>13</v>
      </c>
      <c r="H32" s="65">
        <f>VLOOKUP($A32,'Return Data'!$B$7:$R$2292,11,0)</f>
        <v>4.9123999999999999</v>
      </c>
      <c r="I32" s="66">
        <f t="shared" si="2"/>
        <v>19</v>
      </c>
      <c r="J32" s="65">
        <f>VLOOKUP($A32,'Return Data'!$B$7:$R$2292,12,0)</f>
        <v>3.4531999999999998</v>
      </c>
      <c r="K32" s="66">
        <f t="shared" si="3"/>
        <v>16</v>
      </c>
      <c r="L32" s="65">
        <f>VLOOKUP($A32,'Return Data'!$B$7:$R$2292,13,0)</f>
        <v>3.5451000000000001</v>
      </c>
      <c r="M32" s="66">
        <f t="shared" si="5"/>
        <v>18</v>
      </c>
      <c r="N32" s="65">
        <f>VLOOKUP($A32,'Return Data'!$B$7:$R$2292,17,0)</f>
        <v>6.3201000000000001</v>
      </c>
      <c r="O32" s="66">
        <f t="shared" si="8"/>
        <v>20</v>
      </c>
      <c r="P32" s="65">
        <f>VLOOKUP($A32,'Return Data'!$B$7:$R$2292,14,0)</f>
        <v>8.6797000000000004</v>
      </c>
      <c r="Q32" s="66">
        <f t="shared" si="9"/>
        <v>8</v>
      </c>
      <c r="R32" s="65">
        <f>VLOOKUP($A32,'Return Data'!$B$7:$R$2292,16,0)</f>
        <v>8.1028000000000002</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Data'!$B$7:$R$2292,3,0)</f>
        <v>44482</v>
      </c>
      <c r="C34" s="65">
        <f>VLOOKUP($A34,'Return Data'!$B$7:$R$2292,4,0)</f>
        <v>16.7486</v>
      </c>
      <c r="D34" s="65">
        <f>VLOOKUP($A34,'Return Data'!$B$7:$R$2292,9,0)</f>
        <v>4.2645</v>
      </c>
      <c r="E34" s="66">
        <f t="shared" si="0"/>
        <v>6</v>
      </c>
      <c r="F34" s="65">
        <f>VLOOKUP($A34,'Return Data'!$B$7:$R$2292,10,0)</f>
        <v>7.1279000000000003</v>
      </c>
      <c r="G34" s="66">
        <f t="shared" si="1"/>
        <v>9</v>
      </c>
      <c r="H34" s="65">
        <f>VLOOKUP($A34,'Return Data'!$B$7:$R$2292,11,0)</f>
        <v>4.9629000000000003</v>
      </c>
      <c r="I34" s="66">
        <f t="shared" si="2"/>
        <v>17</v>
      </c>
      <c r="J34" s="65">
        <f>VLOOKUP($A34,'Return Data'!$B$7:$R$2292,12,0)</f>
        <v>4.0057</v>
      </c>
      <c r="K34" s="66">
        <f t="shared" si="3"/>
        <v>13</v>
      </c>
      <c r="L34" s="65">
        <f>VLOOKUP($A34,'Return Data'!$B$7:$R$2292,13,0)</f>
        <v>3.8976000000000002</v>
      </c>
      <c r="M34" s="66">
        <f t="shared" si="5"/>
        <v>17</v>
      </c>
      <c r="N34" s="65">
        <f>VLOOKUP($A34,'Return Data'!$B$7:$R$2292,17,0)</f>
        <v>7.2988</v>
      </c>
      <c r="O34" s="66">
        <f t="shared" si="8"/>
        <v>11</v>
      </c>
      <c r="P34" s="65">
        <f>VLOOKUP($A34,'Return Data'!$B$7:$R$2292,14,0)</f>
        <v>8.5480999999999998</v>
      </c>
      <c r="Q34" s="66">
        <f t="shared" si="9"/>
        <v>10</v>
      </c>
      <c r="R34" s="65">
        <f>VLOOKUP($A34,'Return Data'!$B$7:$R$2292,16,0)</f>
        <v>8.3491</v>
      </c>
      <c r="S34" s="67">
        <f t="shared" si="4"/>
        <v>8</v>
      </c>
    </row>
    <row r="35" spans="1:19" x14ac:dyDescent="0.3">
      <c r="A35" s="82" t="s">
        <v>111</v>
      </c>
      <c r="B35" s="64">
        <f>VLOOKUP($A35,'Return Data'!$B$7:$R$2292,3,0)</f>
        <v>44482</v>
      </c>
      <c r="C35" s="65">
        <f>VLOOKUP($A35,'Return Data'!$B$7:$R$2292,4,0)</f>
        <v>28.1357</v>
      </c>
      <c r="D35" s="65">
        <f>VLOOKUP($A35,'Return Data'!$B$7:$R$2292,9,0)</f>
        <v>-0.14699999999999999</v>
      </c>
      <c r="E35" s="66">
        <f t="shared" si="0"/>
        <v>25</v>
      </c>
      <c r="F35" s="65">
        <f>VLOOKUP($A35,'Return Data'!$B$7:$R$2292,10,0)</f>
        <v>4.0570000000000004</v>
      </c>
      <c r="G35" s="66">
        <f t="shared" si="1"/>
        <v>24</v>
      </c>
      <c r="H35" s="65">
        <f>VLOOKUP($A35,'Return Data'!$B$7:$R$2292,11,0)</f>
        <v>2.9203999999999999</v>
      </c>
      <c r="I35" s="66">
        <f t="shared" si="2"/>
        <v>28</v>
      </c>
      <c r="J35" s="65">
        <f>VLOOKUP($A35,'Return Data'!$B$7:$R$2292,12,0)</f>
        <v>2.2782</v>
      </c>
      <c r="K35" s="66">
        <f t="shared" si="3"/>
        <v>24</v>
      </c>
      <c r="L35" s="65">
        <f>VLOOKUP($A35,'Return Data'!$B$7:$R$2292,13,0)</f>
        <v>2.5813000000000001</v>
      </c>
      <c r="M35" s="66">
        <f t="shared" si="5"/>
        <v>25</v>
      </c>
      <c r="N35" s="65">
        <f>VLOOKUP($A35,'Return Data'!$B$7:$R$2292,17,0)</f>
        <v>6.8537999999999997</v>
      </c>
      <c r="O35" s="66">
        <f t="shared" si="8"/>
        <v>16</v>
      </c>
      <c r="P35" s="65">
        <f>VLOOKUP($A35,'Return Data'!$B$7:$R$2292,14,0)</f>
        <v>9.1067</v>
      </c>
      <c r="Q35" s="66">
        <f t="shared" si="9"/>
        <v>6</v>
      </c>
      <c r="R35" s="65">
        <f>VLOOKUP($A35,'Return Data'!$B$7:$R$2292,16,0)</f>
        <v>5.9969999999999999</v>
      </c>
      <c r="S35" s="67">
        <f t="shared" si="4"/>
        <v>27</v>
      </c>
    </row>
    <row r="36" spans="1:19" x14ac:dyDescent="0.3">
      <c r="A36" s="82" t="s">
        <v>112</v>
      </c>
      <c r="B36" s="64">
        <f>VLOOKUP($A36,'Return Data'!$B$7:$R$2292,3,0)</f>
        <v>44482</v>
      </c>
      <c r="C36" s="65">
        <f>VLOOKUP($A36,'Return Data'!$B$7:$R$2292,4,0)</f>
        <v>33.169899999999998</v>
      </c>
      <c r="D36" s="65">
        <f>VLOOKUP($A36,'Return Data'!$B$7:$R$2292,9,0)</f>
        <v>1.8293999999999999</v>
      </c>
      <c r="E36" s="66">
        <f t="shared" si="0"/>
        <v>15</v>
      </c>
      <c r="F36" s="65">
        <f>VLOOKUP($A36,'Return Data'!$B$7:$R$2292,10,0)</f>
        <v>5.7442000000000002</v>
      </c>
      <c r="G36" s="66">
        <f t="shared" si="1"/>
        <v>19</v>
      </c>
      <c r="H36" s="65">
        <f>VLOOKUP($A36,'Return Data'!$B$7:$R$2292,11,0)</f>
        <v>6.0208000000000004</v>
      </c>
      <c r="I36" s="66">
        <f t="shared" si="2"/>
        <v>12</v>
      </c>
      <c r="J36" s="65">
        <f>VLOOKUP($A36,'Return Data'!$B$7:$R$2292,12,0)</f>
        <v>4.6242999999999999</v>
      </c>
      <c r="K36" s="66">
        <f t="shared" si="3"/>
        <v>11</v>
      </c>
      <c r="L36" s="65">
        <f>VLOOKUP($A36,'Return Data'!$B$7:$R$2292,13,0)</f>
        <v>4.9238999999999997</v>
      </c>
      <c r="M36" s="66">
        <f t="shared" si="5"/>
        <v>13</v>
      </c>
      <c r="N36" s="65">
        <f>VLOOKUP($A36,'Return Data'!$B$7:$R$2292,17,0)</f>
        <v>6.9968000000000004</v>
      </c>
      <c r="O36" s="66">
        <f t="shared" si="8"/>
        <v>13</v>
      </c>
      <c r="P36" s="65">
        <f>VLOOKUP($A36,'Return Data'!$B$7:$R$2292,14,0)</f>
        <v>7.3771000000000004</v>
      </c>
      <c r="Q36" s="66">
        <f t="shared" si="9"/>
        <v>19</v>
      </c>
      <c r="R36" s="65">
        <f>VLOOKUP($A36,'Return Data'!$B$7:$R$2292,16,0)</f>
        <v>6.8399000000000001</v>
      </c>
      <c r="S36" s="67">
        <f t="shared" si="4"/>
        <v>22</v>
      </c>
    </row>
    <row r="37" spans="1:19" x14ac:dyDescent="0.3">
      <c r="A37" s="82" t="s">
        <v>113</v>
      </c>
      <c r="B37" s="64">
        <f>VLOOKUP($A37,'Return Data'!$B$7:$R$2292,3,0)</f>
        <v>44482</v>
      </c>
      <c r="C37" s="65">
        <f>VLOOKUP($A37,'Return Data'!$B$7:$R$2292,4,0)</f>
        <v>19.264199999999999</v>
      </c>
      <c r="D37" s="65">
        <f>VLOOKUP($A37,'Return Data'!$B$7:$R$2292,9,0)</f>
        <v>-0.15160000000000001</v>
      </c>
      <c r="E37" s="66">
        <f t="shared" si="0"/>
        <v>26</v>
      </c>
      <c r="F37" s="65">
        <f>VLOOKUP($A37,'Return Data'!$B$7:$R$2292,10,0)</f>
        <v>6.2103000000000002</v>
      </c>
      <c r="G37" s="66">
        <f t="shared" si="1"/>
        <v>17</v>
      </c>
      <c r="H37" s="65">
        <f>VLOOKUP($A37,'Return Data'!$B$7:$R$2292,11,0)</f>
        <v>4.5483000000000002</v>
      </c>
      <c r="I37" s="66">
        <f t="shared" si="2"/>
        <v>21</v>
      </c>
      <c r="J37" s="65">
        <f>VLOOKUP($A37,'Return Data'!$B$7:$R$2292,12,0)</f>
        <v>2.3847999999999998</v>
      </c>
      <c r="K37" s="66">
        <f t="shared" si="3"/>
        <v>22</v>
      </c>
      <c r="L37" s="65">
        <f>VLOOKUP($A37,'Return Data'!$B$7:$R$2292,13,0)</f>
        <v>2.8822999999999999</v>
      </c>
      <c r="M37" s="66">
        <f t="shared" si="5"/>
        <v>22</v>
      </c>
      <c r="N37" s="65">
        <f>VLOOKUP($A37,'Return Data'!$B$7:$R$2292,17,0)</f>
        <v>6.9229000000000003</v>
      </c>
      <c r="O37" s="66">
        <f t="shared" si="8"/>
        <v>14</v>
      </c>
      <c r="P37" s="65">
        <f>VLOOKUP($A37,'Return Data'!$B$7:$R$2292,14,0)</f>
        <v>8.5591000000000008</v>
      </c>
      <c r="Q37" s="66">
        <f t="shared" si="9"/>
        <v>9</v>
      </c>
      <c r="R37" s="65">
        <f>VLOOKUP($A37,'Return Data'!$B$7:$R$2292,16,0)</f>
        <v>7.0145999999999997</v>
      </c>
      <c r="S37" s="67">
        <f t="shared" si="4"/>
        <v>21</v>
      </c>
    </row>
    <row r="38" spans="1:19" x14ac:dyDescent="0.3">
      <c r="A38" s="82" t="s">
        <v>367</v>
      </c>
      <c r="B38" s="64">
        <f>VLOOKUP($A38,'Return Data'!$B$7:$R$2292,3,0)</f>
        <v>44482</v>
      </c>
      <c r="C38" s="65">
        <f>VLOOKUP($A38,'Return Data'!$B$7:$R$2292,4,0)</f>
        <v>0.3165</v>
      </c>
      <c r="D38" s="65">
        <f>VLOOKUP($A38,'Return Data'!$B$7:$R$2292,9,0)</f>
        <v>10.468500000000001</v>
      </c>
      <c r="E38" s="66">
        <f t="shared" si="0"/>
        <v>4</v>
      </c>
      <c r="F38" s="65">
        <f>VLOOKUP($A38,'Return Data'!$B$7:$R$2292,10,0)</f>
        <v>10.816599999999999</v>
      </c>
      <c r="G38" s="66">
        <f t="shared" si="1"/>
        <v>3</v>
      </c>
      <c r="H38" s="65">
        <f>VLOOKUP($A38,'Return Data'!$B$7:$R$2292,11,0)</f>
        <v>11.1897</v>
      </c>
      <c r="I38" s="66">
        <f t="shared" si="2"/>
        <v>6</v>
      </c>
      <c r="J38" s="65"/>
      <c r="K38" s="66"/>
      <c r="L38" s="65"/>
      <c r="M38" s="66"/>
      <c r="N38" s="65"/>
      <c r="O38" s="66"/>
      <c r="P38" s="65"/>
      <c r="Q38" s="66"/>
      <c r="R38" s="65">
        <f>VLOOKUP($A38,'Return Data'!$B$7:$R$2292,16,0)</f>
        <v>-7.0180999999999996</v>
      </c>
      <c r="S38" s="67">
        <f t="shared" si="4"/>
        <v>29</v>
      </c>
    </row>
    <row r="39" spans="1:19" x14ac:dyDescent="0.3">
      <c r="A39" s="82" t="s">
        <v>114</v>
      </c>
      <c r="B39" s="64">
        <f>VLOOKUP($A39,'Return Data'!$B$7:$R$2292,3,0)</f>
        <v>44482</v>
      </c>
      <c r="C39" s="65">
        <f>VLOOKUP($A39,'Return Data'!$B$7:$R$2292,4,0)</f>
        <v>23.2956</v>
      </c>
      <c r="D39" s="65">
        <f>VLOOKUP($A39,'Return Data'!$B$7:$R$2292,9,0)</f>
        <v>110.4072</v>
      </c>
      <c r="E39" s="66">
        <f t="shared" si="0"/>
        <v>1</v>
      </c>
      <c r="F39" s="65">
        <f>VLOOKUP($A39,'Return Data'!$B$7:$R$2292,10,0)</f>
        <v>39.365400000000001</v>
      </c>
      <c r="G39" s="66">
        <f t="shared" si="1"/>
        <v>1</v>
      </c>
      <c r="H39" s="65">
        <f>VLOOKUP($A39,'Return Data'!$B$7:$R$2292,11,0)</f>
        <v>21.048300000000001</v>
      </c>
      <c r="I39" s="66">
        <f t="shared" si="2"/>
        <v>1</v>
      </c>
      <c r="J39" s="65">
        <f>VLOOKUP($A39,'Return Data'!$B$7:$R$2292,12,0)</f>
        <v>14.023</v>
      </c>
      <c r="K39" s="66">
        <f>RANK(J39,J$8:J$39,0)</f>
        <v>2</v>
      </c>
      <c r="L39" s="65">
        <f>VLOOKUP($A39,'Return Data'!$B$7:$R$2292,13,0)</f>
        <v>11.2408</v>
      </c>
      <c r="M39" s="66">
        <f>RANK(L39,L$8:L$39,0)</f>
        <v>2</v>
      </c>
      <c r="N39" s="65">
        <f>VLOOKUP($A39,'Return Data'!$B$7:$R$2292,17,0)</f>
        <v>8.5795999999999992</v>
      </c>
      <c r="O39" s="66">
        <f>RANK(N39,N$8:N$39,0)</f>
        <v>6</v>
      </c>
      <c r="P39" s="65">
        <f>VLOOKUP($A39,'Return Data'!$B$7:$R$2292,14,0)</f>
        <v>4.7465000000000002</v>
      </c>
      <c r="Q39" s="66">
        <f>RANK(P39,P$8:P$39,0)</f>
        <v>26</v>
      </c>
      <c r="R39" s="65">
        <f>VLOOKUP($A39,'Return Data'!$B$7:$R$2292,16,0)</f>
        <v>7.7603</v>
      </c>
      <c r="S39" s="67">
        <f t="shared" si="4"/>
        <v>13</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7.560719354838711</v>
      </c>
      <c r="E41" s="88"/>
      <c r="F41" s="89">
        <f>AVERAGE(F8:F39)</f>
        <v>7.6470709677419357</v>
      </c>
      <c r="G41" s="88"/>
      <c r="H41" s="89">
        <f>AVERAGE(H8:H39)</f>
        <v>6.7521838709677411</v>
      </c>
      <c r="I41" s="88"/>
      <c r="J41" s="89">
        <f>AVERAGE(J8:J39)</f>
        <v>4.5799866666666675</v>
      </c>
      <c r="K41" s="88"/>
      <c r="L41" s="89">
        <f>AVERAGE(L8:L39)</f>
        <v>5.3512714285714287</v>
      </c>
      <c r="M41" s="88"/>
      <c r="N41" s="89">
        <f>AVERAGE(N8:N39)</f>
        <v>7.0675407407407409</v>
      </c>
      <c r="O41" s="88"/>
      <c r="P41" s="89">
        <f>AVERAGE(P8:P39)</f>
        <v>7.7118518518518506</v>
      </c>
      <c r="Q41" s="88"/>
      <c r="R41" s="89">
        <f>AVERAGE(R8:R39)</f>
        <v>5.7332451612903217</v>
      </c>
      <c r="S41" s="90"/>
    </row>
    <row r="42" spans="1:19" x14ac:dyDescent="0.3">
      <c r="A42" s="87" t="s">
        <v>28</v>
      </c>
      <c r="B42" s="88"/>
      <c r="C42" s="88"/>
      <c r="D42" s="89">
        <f>MIN(D8:D39)</f>
        <v>-1.3533999999999999</v>
      </c>
      <c r="E42" s="88"/>
      <c r="F42" s="89">
        <f>MIN(F8:F39)</f>
        <v>0</v>
      </c>
      <c r="G42" s="88"/>
      <c r="H42" s="89">
        <f>MIN(H8:H39)</f>
        <v>0</v>
      </c>
      <c r="I42" s="88"/>
      <c r="J42" s="89">
        <f>MIN(J8:J39)</f>
        <v>0</v>
      </c>
      <c r="K42" s="88"/>
      <c r="L42" s="89">
        <f>MIN(L8:L39)</f>
        <v>1.8671</v>
      </c>
      <c r="M42" s="88"/>
      <c r="N42" s="89">
        <f>MIN(N8:N39)</f>
        <v>4.6883999999999997</v>
      </c>
      <c r="O42" s="88"/>
      <c r="P42" s="89">
        <f>MIN(P8:P39)</f>
        <v>4.3514999999999997</v>
      </c>
      <c r="Q42" s="88"/>
      <c r="R42" s="89">
        <f>MIN(R8:R39)</f>
        <v>-13.510999999999999</v>
      </c>
      <c r="S42" s="90"/>
    </row>
    <row r="43" spans="1:19" ht="15" thickBot="1" x14ac:dyDescent="0.35">
      <c r="A43" s="91" t="s">
        <v>29</v>
      </c>
      <c r="B43" s="92"/>
      <c r="C43" s="92"/>
      <c r="D43" s="93">
        <f>MAX(D8:D39)</f>
        <v>110.4072</v>
      </c>
      <c r="E43" s="92"/>
      <c r="F43" s="93">
        <f>MAX(F8:F39)</f>
        <v>39.365400000000001</v>
      </c>
      <c r="G43" s="92"/>
      <c r="H43" s="93">
        <f>MAX(H8:H39)</f>
        <v>21.048300000000001</v>
      </c>
      <c r="I43" s="92"/>
      <c r="J43" s="93">
        <f>MAX(J8:J39)</f>
        <v>16.745899999999999</v>
      </c>
      <c r="K43" s="92"/>
      <c r="L43" s="93">
        <f>MAX(L8:L39)</f>
        <v>17.471299999999999</v>
      </c>
      <c r="M43" s="92"/>
      <c r="N43" s="93">
        <f>MAX(N8:N39)</f>
        <v>9.0733999999999995</v>
      </c>
      <c r="O43" s="92"/>
      <c r="P43" s="93">
        <f>MAX(P8:P39)</f>
        <v>9.8806999999999992</v>
      </c>
      <c r="Q43" s="92"/>
      <c r="R43" s="93">
        <f>MAX(R8:R39)</f>
        <v>9.4582999999999995</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Data'!$B$7:$R$2292,3,0)</f>
        <v>44482</v>
      </c>
      <c r="C8" s="65">
        <f>VLOOKUP($A8,'Return Data'!$B$7:$R$2292,4,0)</f>
        <v>1131.9413</v>
      </c>
      <c r="D8" s="65">
        <f>VLOOKUP($A8,'Return Data'!$B$7:$R$2292,5,0)</f>
        <v>2.9636</v>
      </c>
      <c r="E8" s="66">
        <f t="shared" ref="E8:E37" si="0">RANK(D8,D$8:D$37,0)</f>
        <v>11</v>
      </c>
      <c r="F8" s="65">
        <f>VLOOKUP($A8,'Return Data'!$B$7:$R$2292,6,0)</f>
        <v>2.9887999999999999</v>
      </c>
      <c r="G8" s="66">
        <f t="shared" ref="G8:G37" si="1">RANK(F8,F$8:F$37,0)</f>
        <v>8</v>
      </c>
      <c r="H8" s="65">
        <f>VLOOKUP($A8,'Return Data'!$B$7:$R$2292,7,0)</f>
        <v>3.0425</v>
      </c>
      <c r="I8" s="66">
        <f t="shared" ref="I8:I37" si="2">RANK(H8,H$8:H$37,0)</f>
        <v>8</v>
      </c>
      <c r="J8" s="65">
        <f>VLOOKUP($A8,'Return Data'!$B$7:$R$2292,8,0)</f>
        <v>3.1272000000000002</v>
      </c>
      <c r="K8" s="66">
        <f t="shared" ref="K8:K37" si="3">RANK(J8,J$8:J$37,0)</f>
        <v>8</v>
      </c>
      <c r="L8" s="65">
        <f>VLOOKUP($A8,'Return Data'!$B$7:$R$2292,9,0)</f>
        <v>3.1667999999999998</v>
      </c>
      <c r="M8" s="66">
        <f t="shared" ref="M8:M37" si="4">RANK(L8,L$8:L$37,0)</f>
        <v>8</v>
      </c>
      <c r="N8" s="65">
        <f>VLOOKUP($A8,'Return Data'!$B$7:$R$2292,10,0)</f>
        <v>3.1084999999999998</v>
      </c>
      <c r="O8" s="66">
        <f t="shared" ref="O8:O37" si="5">RANK(N8,N$8:N$37,0)</f>
        <v>10</v>
      </c>
      <c r="P8" s="65">
        <f>VLOOKUP($A8,'Return Data'!$B$7:$R$2292,11,0)</f>
        <v>3.1778</v>
      </c>
      <c r="Q8" s="66">
        <f>RANK(P8,P$8:P$37,0)</f>
        <v>7</v>
      </c>
      <c r="R8" s="65">
        <f>VLOOKUP($A8,'Return Data'!$B$7:$R$2292,12,0)</f>
        <v>3.1678000000000002</v>
      </c>
      <c r="S8" s="66">
        <f>RANK(R8,R$8:R$37,0)</f>
        <v>7</v>
      </c>
      <c r="T8" s="65">
        <f>VLOOKUP($A8,'Return Data'!$B$7:$R$2292,13,0)</f>
        <v>3.1236999999999999</v>
      </c>
      <c r="U8" s="66">
        <f>RANK(T8,T$8:T$37,0)</f>
        <v>7</v>
      </c>
      <c r="V8" s="65">
        <f>VLOOKUP($A8,'Return Data'!$B$7:$R$2292,17,0)</f>
        <v>3.4653999999999998</v>
      </c>
      <c r="W8" s="66">
        <f t="shared" ref="W8" si="6">RANK(V8,V$8:V$37,0)</f>
        <v>3</v>
      </c>
      <c r="X8" s="65"/>
      <c r="Y8" s="66"/>
      <c r="Z8" s="65">
        <f>VLOOKUP($A8,'Return Data'!$B$7:$R$2292,16,0)</f>
        <v>4.2896000000000001</v>
      </c>
      <c r="AA8" s="67">
        <f t="shared" ref="AA8:AA37" si="7">RANK(Z8,Z$8:Z$37,0)</f>
        <v>5</v>
      </c>
    </row>
    <row r="9" spans="1:27" x14ac:dyDescent="0.3">
      <c r="A9" s="63" t="s">
        <v>1283</v>
      </c>
      <c r="B9" s="64">
        <f>VLOOKUP($A9,'Return Data'!$B$7:$R$2292,3,0)</f>
        <v>44482</v>
      </c>
      <c r="C9" s="65">
        <f>VLOOKUP($A9,'Return Data'!$B$7:$R$2292,4,0)</f>
        <v>1106.4184</v>
      </c>
      <c r="D9" s="65">
        <f>VLOOKUP($A9,'Return Data'!$B$7:$R$2292,5,0)</f>
        <v>2.9561000000000002</v>
      </c>
      <c r="E9" s="66">
        <f t="shared" si="0"/>
        <v>14</v>
      </c>
      <c r="F9" s="65">
        <f>VLOOKUP($A9,'Return Data'!$B$7:$R$2292,6,0)</f>
        <v>2.9863</v>
      </c>
      <c r="G9" s="66">
        <f t="shared" si="1"/>
        <v>11</v>
      </c>
      <c r="H9" s="65">
        <f>VLOOKUP($A9,'Return Data'!$B$7:$R$2292,7,0)</f>
        <v>3.0112999999999999</v>
      </c>
      <c r="I9" s="66">
        <f t="shared" si="2"/>
        <v>11</v>
      </c>
      <c r="J9" s="65">
        <f>VLOOKUP($A9,'Return Data'!$B$7:$R$2292,8,0)</f>
        <v>3.1255000000000002</v>
      </c>
      <c r="K9" s="66">
        <f t="shared" si="3"/>
        <v>9</v>
      </c>
      <c r="L9" s="65">
        <f>VLOOKUP($A9,'Return Data'!$B$7:$R$2292,9,0)</f>
        <v>3.1737000000000002</v>
      </c>
      <c r="M9" s="66">
        <f t="shared" si="4"/>
        <v>7</v>
      </c>
      <c r="N9" s="65">
        <f>VLOOKUP($A9,'Return Data'!$B$7:$R$2292,10,0)</f>
        <v>3.1089000000000002</v>
      </c>
      <c r="O9" s="66">
        <f t="shared" si="5"/>
        <v>9</v>
      </c>
      <c r="P9" s="65">
        <f>VLOOKUP($A9,'Return Data'!$B$7:$R$2292,11,0)</f>
        <v>3.1707000000000001</v>
      </c>
      <c r="Q9" s="66">
        <f>RANK(P9,P$8:P$37,0)</f>
        <v>9</v>
      </c>
      <c r="R9" s="65">
        <f>VLOOKUP($A9,'Return Data'!$B$7:$R$2292,12,0)</f>
        <v>3.1610999999999998</v>
      </c>
      <c r="S9" s="66">
        <f>RANK(R9,R$8:R$37,0)</f>
        <v>10</v>
      </c>
      <c r="T9" s="65">
        <f>VLOOKUP($A9,'Return Data'!$B$7:$R$2292,13,0)</f>
        <v>3.1251000000000002</v>
      </c>
      <c r="U9" s="66">
        <f>RANK(T9,T$8:T$37,0)</f>
        <v>6</v>
      </c>
      <c r="V9" s="65"/>
      <c r="W9" s="66"/>
      <c r="X9" s="65"/>
      <c r="Y9" s="66"/>
      <c r="Z9" s="65">
        <f>VLOOKUP($A9,'Return Data'!$B$7:$R$2292,16,0)</f>
        <v>3.9918999999999998</v>
      </c>
      <c r="AA9" s="67">
        <f t="shared" si="7"/>
        <v>12</v>
      </c>
    </row>
    <row r="10" spans="1:27" x14ac:dyDescent="0.3">
      <c r="A10" s="63" t="s">
        <v>1285</v>
      </c>
      <c r="B10" s="64">
        <f>VLOOKUP($A10,'Return Data'!$B$7:$R$2292,3,0)</f>
        <v>44482</v>
      </c>
      <c r="C10" s="65">
        <f>VLOOKUP($A10,'Return Data'!$B$7:$R$2292,4,0)</f>
        <v>1099.2933</v>
      </c>
      <c r="D10" s="65">
        <f>VLOOKUP($A10,'Return Data'!$B$7:$R$2292,5,0)</f>
        <v>2.9586000000000001</v>
      </c>
      <c r="E10" s="66">
        <f t="shared" si="0"/>
        <v>13</v>
      </c>
      <c r="F10" s="65">
        <f>VLOOKUP($A10,'Return Data'!$B$7:$R$2292,6,0)</f>
        <v>2.9813000000000001</v>
      </c>
      <c r="G10" s="66">
        <f t="shared" si="1"/>
        <v>12</v>
      </c>
      <c r="H10" s="65">
        <f>VLOOKUP($A10,'Return Data'!$B$7:$R$2292,7,0)</f>
        <v>2.9943</v>
      </c>
      <c r="I10" s="66">
        <f t="shared" si="2"/>
        <v>17</v>
      </c>
      <c r="J10" s="65">
        <f>VLOOKUP($A10,'Return Data'!$B$7:$R$2292,8,0)</f>
        <v>3.0666000000000002</v>
      </c>
      <c r="K10" s="66">
        <f t="shared" si="3"/>
        <v>21</v>
      </c>
      <c r="L10" s="65">
        <f>VLOOKUP($A10,'Return Data'!$B$7:$R$2292,9,0)</f>
        <v>3.1286999999999998</v>
      </c>
      <c r="M10" s="66">
        <f t="shared" si="4"/>
        <v>19</v>
      </c>
      <c r="N10" s="65">
        <f>VLOOKUP($A10,'Return Data'!$B$7:$R$2292,10,0)</f>
        <v>3.1053000000000002</v>
      </c>
      <c r="O10" s="66">
        <f t="shared" si="5"/>
        <v>11</v>
      </c>
      <c r="P10" s="65">
        <f>VLOOKUP($A10,'Return Data'!$B$7:$R$2292,11,0)</f>
        <v>3.1604999999999999</v>
      </c>
      <c r="Q10" s="66">
        <f>RANK(P10,P$8:P$37,0)</f>
        <v>11</v>
      </c>
      <c r="R10" s="65">
        <f>VLOOKUP($A10,'Return Data'!$B$7:$R$2292,12,0)</f>
        <v>3.1614</v>
      </c>
      <c r="S10" s="66">
        <f>RANK(R10,R$8:R$37,0)</f>
        <v>9</v>
      </c>
      <c r="T10" s="65">
        <f>VLOOKUP($A10,'Return Data'!$B$7:$R$2292,13,0)</f>
        <v>3.1320999999999999</v>
      </c>
      <c r="U10" s="66">
        <f>RANK(T10,T$8:T$37,0)</f>
        <v>5</v>
      </c>
      <c r="V10" s="65"/>
      <c r="W10" s="66"/>
      <c r="X10" s="65"/>
      <c r="Y10" s="66"/>
      <c r="Z10" s="65">
        <f>VLOOKUP($A10,'Return Data'!$B$7:$R$2292,16,0)</f>
        <v>3.8978999999999999</v>
      </c>
      <c r="AA10" s="67">
        <f t="shared" si="7"/>
        <v>15</v>
      </c>
    </row>
    <row r="11" spans="1:27" x14ac:dyDescent="0.3">
      <c r="A11" s="63" t="s">
        <v>1287</v>
      </c>
      <c r="B11" s="64">
        <f>VLOOKUP($A11,'Return Data'!$B$7:$R$2292,3,0)</f>
        <v>44482</v>
      </c>
      <c r="C11" s="65">
        <f>VLOOKUP($A11,'Return Data'!$B$7:$R$2292,4,0)</f>
        <v>1101.5289</v>
      </c>
      <c r="D11" s="65">
        <f>VLOOKUP($A11,'Return Data'!$B$7:$R$2292,5,0)</f>
        <v>2.9525999999999999</v>
      </c>
      <c r="E11" s="66">
        <f t="shared" si="0"/>
        <v>15</v>
      </c>
      <c r="F11" s="65">
        <f>VLOOKUP($A11,'Return Data'!$B$7:$R$2292,6,0)</f>
        <v>2.9476</v>
      </c>
      <c r="G11" s="66">
        <f t="shared" si="1"/>
        <v>25</v>
      </c>
      <c r="H11" s="65">
        <f>VLOOKUP($A11,'Return Data'!$B$7:$R$2292,7,0)</f>
        <v>2.9792000000000001</v>
      </c>
      <c r="I11" s="66">
        <f t="shared" si="2"/>
        <v>21</v>
      </c>
      <c r="J11" s="65">
        <f>VLOOKUP($A11,'Return Data'!$B$7:$R$2292,8,0)</f>
        <v>3.0499000000000001</v>
      </c>
      <c r="K11" s="66">
        <f t="shared" si="3"/>
        <v>26</v>
      </c>
      <c r="L11" s="65">
        <f>VLOOKUP($A11,'Return Data'!$B$7:$R$2292,9,0)</f>
        <v>3.1225000000000001</v>
      </c>
      <c r="M11" s="66">
        <f t="shared" si="4"/>
        <v>21</v>
      </c>
      <c r="N11" s="65">
        <f>VLOOKUP($A11,'Return Data'!$B$7:$R$2292,10,0)</f>
        <v>3.0991</v>
      </c>
      <c r="O11" s="66">
        <f t="shared" si="5"/>
        <v>15</v>
      </c>
      <c r="P11" s="65">
        <f>VLOOKUP($A11,'Return Data'!$B$7:$R$2292,11,0)</f>
        <v>3.1417000000000002</v>
      </c>
      <c r="Q11" s="66">
        <f>RANK(P11,P$8:P$37,0)</f>
        <v>17</v>
      </c>
      <c r="R11" s="65">
        <f>VLOOKUP($A11,'Return Data'!$B$7:$R$2292,12,0)</f>
        <v>3.14</v>
      </c>
      <c r="S11" s="66">
        <f>RANK(R11,R$8:R$37,0)</f>
        <v>14</v>
      </c>
      <c r="T11" s="65">
        <f>VLOOKUP($A11,'Return Data'!$B$7:$R$2292,13,0)</f>
        <v>3.1191</v>
      </c>
      <c r="U11" s="66">
        <f>RANK(T11,T$8:T$37,0)</f>
        <v>9</v>
      </c>
      <c r="V11" s="65"/>
      <c r="W11" s="66"/>
      <c r="X11" s="65"/>
      <c r="Y11" s="66"/>
      <c r="Z11" s="65">
        <f>VLOOKUP($A11,'Return Data'!$B$7:$R$2292,16,0)</f>
        <v>3.9237000000000002</v>
      </c>
      <c r="AA11" s="67">
        <f t="shared" si="7"/>
        <v>14</v>
      </c>
    </row>
    <row r="12" spans="1:27" x14ac:dyDescent="0.3">
      <c r="A12" s="63" t="s">
        <v>1289</v>
      </c>
      <c r="B12" s="64">
        <f>VLOOKUP($A12,'Return Data'!$B$7:$R$2292,3,0)</f>
        <v>44482</v>
      </c>
      <c r="C12" s="65">
        <f>VLOOKUP($A12,'Return Data'!$B$7:$R$2292,4,0)</f>
        <v>1058.8206</v>
      </c>
      <c r="D12" s="65">
        <f>VLOOKUP($A12,'Return Data'!$B$7:$R$2292,5,0)</f>
        <v>3.0752000000000002</v>
      </c>
      <c r="E12" s="66">
        <f t="shared" si="0"/>
        <v>1</v>
      </c>
      <c r="F12" s="65">
        <f>VLOOKUP($A12,'Return Data'!$B$7:$R$2292,6,0)</f>
        <v>3.109</v>
      </c>
      <c r="G12" s="66">
        <f t="shared" si="1"/>
        <v>2</v>
      </c>
      <c r="H12" s="65">
        <f>VLOOKUP($A12,'Return Data'!$B$7:$R$2292,7,0)</f>
        <v>3.1486999999999998</v>
      </c>
      <c r="I12" s="66">
        <f t="shared" si="2"/>
        <v>1</v>
      </c>
      <c r="J12" s="65">
        <f>VLOOKUP($A12,'Return Data'!$B$7:$R$2292,8,0)</f>
        <v>3.2077</v>
      </c>
      <c r="K12" s="66">
        <f t="shared" si="3"/>
        <v>1</v>
      </c>
      <c r="L12" s="65">
        <f>VLOOKUP($A12,'Return Data'!$B$7:$R$2292,9,0)</f>
        <v>3.2425999999999999</v>
      </c>
      <c r="M12" s="66">
        <f t="shared" si="4"/>
        <v>1</v>
      </c>
      <c r="N12" s="65">
        <f>VLOOKUP($A12,'Return Data'!$B$7:$R$2292,10,0)</f>
        <v>3.1465000000000001</v>
      </c>
      <c r="O12" s="66">
        <f t="shared" si="5"/>
        <v>5</v>
      </c>
      <c r="P12" s="65">
        <f>VLOOKUP($A12,'Return Data'!$B$7:$R$2292,11,0)</f>
        <v>3.2147000000000001</v>
      </c>
      <c r="Q12" s="66">
        <f t="shared" ref="Q12:Q37" si="8">RANK(P12,P$8:P$37,0)</f>
        <v>3</v>
      </c>
      <c r="R12" s="65">
        <f>VLOOKUP($A12,'Return Data'!$B$7:$R$2292,12,0)</f>
        <v>3.2033999999999998</v>
      </c>
      <c r="S12" s="66">
        <f t="shared" ref="S12" si="9">RANK(R12,R$8:R$37,0)</f>
        <v>4</v>
      </c>
      <c r="T12" s="65"/>
      <c r="U12" s="66"/>
      <c r="V12" s="65"/>
      <c r="W12" s="66"/>
      <c r="X12" s="65"/>
      <c r="Y12" s="66"/>
      <c r="Z12" s="65">
        <f>VLOOKUP($A12,'Return Data'!$B$7:$R$2292,16,0)</f>
        <v>3.3919999999999999</v>
      </c>
      <c r="AA12" s="67">
        <f t="shared" si="7"/>
        <v>27</v>
      </c>
    </row>
    <row r="13" spans="1:27" x14ac:dyDescent="0.3">
      <c r="A13" s="63" t="s">
        <v>1291</v>
      </c>
      <c r="B13" s="64">
        <f>VLOOKUP($A13,'Return Data'!$B$7:$R$2292,3,0)</f>
        <v>44482</v>
      </c>
      <c r="C13" s="65">
        <f>VLOOKUP($A13,'Return Data'!$B$7:$R$2292,4,0)</f>
        <v>1083.6380999999999</v>
      </c>
      <c r="D13" s="65">
        <f>VLOOKUP($A13,'Return Data'!$B$7:$R$2292,5,0)</f>
        <v>2.9306000000000001</v>
      </c>
      <c r="E13" s="66">
        <f t="shared" si="0"/>
        <v>23</v>
      </c>
      <c r="F13" s="65">
        <f>VLOOKUP($A13,'Return Data'!$B$7:$R$2292,6,0)</f>
        <v>2.9603000000000002</v>
      </c>
      <c r="G13" s="66">
        <f t="shared" si="1"/>
        <v>19</v>
      </c>
      <c r="H13" s="65">
        <f>VLOOKUP($A13,'Return Data'!$B$7:$R$2292,7,0)</f>
        <v>2.9744000000000002</v>
      </c>
      <c r="I13" s="66">
        <f t="shared" si="2"/>
        <v>22</v>
      </c>
      <c r="J13" s="65">
        <f>VLOOKUP($A13,'Return Data'!$B$7:$R$2292,8,0)</f>
        <v>3.0707</v>
      </c>
      <c r="K13" s="66">
        <f t="shared" si="3"/>
        <v>18</v>
      </c>
      <c r="L13" s="65">
        <f>VLOOKUP($A13,'Return Data'!$B$7:$R$2292,9,0)</f>
        <v>3.1230000000000002</v>
      </c>
      <c r="M13" s="66">
        <f t="shared" si="4"/>
        <v>20</v>
      </c>
      <c r="N13" s="65">
        <f>VLOOKUP($A13,'Return Data'!$B$7:$R$2292,10,0)</f>
        <v>3.0729000000000002</v>
      </c>
      <c r="O13" s="66">
        <f t="shared" si="5"/>
        <v>23</v>
      </c>
      <c r="P13" s="65">
        <f>VLOOKUP($A13,'Return Data'!$B$7:$R$2292,11,0)</f>
        <v>3.1242000000000001</v>
      </c>
      <c r="Q13" s="66">
        <f t="shared" si="8"/>
        <v>24</v>
      </c>
      <c r="R13" s="65">
        <f>VLOOKUP($A13,'Return Data'!$B$7:$R$2292,12,0)</f>
        <v>3.1156000000000001</v>
      </c>
      <c r="S13" s="66">
        <f t="shared" ref="S13:S37" si="10">RANK(R13,R$8:R$37,0)</f>
        <v>24</v>
      </c>
      <c r="T13" s="65">
        <f>VLOOKUP($A13,'Return Data'!$B$7:$R$2292,13,0)</f>
        <v>3.0872000000000002</v>
      </c>
      <c r="U13" s="66">
        <f t="shared" ref="U13:U37" si="11">RANK(T13,T$8:T$37,0)</f>
        <v>20</v>
      </c>
      <c r="V13" s="65"/>
      <c r="W13" s="66"/>
      <c r="X13" s="65"/>
      <c r="Y13" s="66"/>
      <c r="Z13" s="65">
        <f>VLOOKUP($A13,'Return Data'!$B$7:$R$2292,16,0)</f>
        <v>3.6674000000000002</v>
      </c>
      <c r="AA13" s="67">
        <f t="shared" si="7"/>
        <v>22</v>
      </c>
    </row>
    <row r="14" spans="1:27" x14ac:dyDescent="0.3">
      <c r="A14" s="63" t="s">
        <v>1293</v>
      </c>
      <c r="B14" s="64">
        <f>VLOOKUP($A14,'Return Data'!$B$7:$R$2292,3,0)</f>
        <v>44482</v>
      </c>
      <c r="C14" s="65">
        <f>VLOOKUP($A14,'Return Data'!$B$7:$R$2292,4,0)</f>
        <v>1120.8294000000001</v>
      </c>
      <c r="D14" s="65">
        <f>VLOOKUP($A14,'Return Data'!$B$7:$R$2292,5,0)</f>
        <v>2.9702000000000002</v>
      </c>
      <c r="E14" s="66">
        <f t="shared" si="0"/>
        <v>8</v>
      </c>
      <c r="F14" s="65">
        <f>VLOOKUP($A14,'Return Data'!$B$7:$R$2292,6,0)</f>
        <v>2.9870000000000001</v>
      </c>
      <c r="G14" s="66">
        <f t="shared" si="1"/>
        <v>9</v>
      </c>
      <c r="H14" s="65">
        <f>VLOOKUP($A14,'Return Data'!$B$7:$R$2292,7,0)</f>
        <v>3.0097999999999998</v>
      </c>
      <c r="I14" s="66">
        <f t="shared" si="2"/>
        <v>13</v>
      </c>
      <c r="J14" s="65">
        <f>VLOOKUP($A14,'Return Data'!$B$7:$R$2292,8,0)</f>
        <v>3.0792000000000002</v>
      </c>
      <c r="K14" s="66">
        <f t="shared" si="3"/>
        <v>17</v>
      </c>
      <c r="L14" s="65">
        <f>VLOOKUP($A14,'Return Data'!$B$7:$R$2292,9,0)</f>
        <v>3.1452</v>
      </c>
      <c r="M14" s="66">
        <f t="shared" si="4"/>
        <v>11</v>
      </c>
      <c r="N14" s="65">
        <f>VLOOKUP($A14,'Return Data'!$B$7:$R$2292,10,0)</f>
        <v>3.1111</v>
      </c>
      <c r="O14" s="66">
        <f t="shared" si="5"/>
        <v>7</v>
      </c>
      <c r="P14" s="65">
        <f>VLOOKUP($A14,'Return Data'!$B$7:$R$2292,11,0)</f>
        <v>3.1429</v>
      </c>
      <c r="Q14" s="66">
        <f t="shared" si="8"/>
        <v>16</v>
      </c>
      <c r="R14" s="65">
        <f>VLOOKUP($A14,'Return Data'!$B$7:$R$2292,12,0)</f>
        <v>3.1301000000000001</v>
      </c>
      <c r="S14" s="66">
        <f t="shared" si="10"/>
        <v>18</v>
      </c>
      <c r="T14" s="65">
        <f>VLOOKUP($A14,'Return Data'!$B$7:$R$2292,13,0)</f>
        <v>3.1092</v>
      </c>
      <c r="U14" s="66">
        <f t="shared" si="11"/>
        <v>12</v>
      </c>
      <c r="V14" s="65"/>
      <c r="W14" s="66"/>
      <c r="X14" s="65"/>
      <c r="Y14" s="66"/>
      <c r="Z14" s="65">
        <f>VLOOKUP($A14,'Return Data'!$B$7:$R$2292,16,0)</f>
        <v>4.2102000000000004</v>
      </c>
      <c r="AA14" s="67">
        <f t="shared" si="7"/>
        <v>8</v>
      </c>
    </row>
    <row r="15" spans="1:27" x14ac:dyDescent="0.3">
      <c r="A15" s="63" t="s">
        <v>1295</v>
      </c>
      <c r="B15" s="64">
        <f>VLOOKUP($A15,'Return Data'!$B$7:$R$2292,3,0)</f>
        <v>44482</v>
      </c>
      <c r="C15" s="65">
        <f>VLOOKUP($A15,'Return Data'!$B$7:$R$2292,4,0)</f>
        <v>1085.4579000000001</v>
      </c>
      <c r="D15" s="65">
        <f>VLOOKUP($A15,'Return Data'!$B$7:$R$2292,5,0)</f>
        <v>2.9594</v>
      </c>
      <c r="E15" s="66">
        <f t="shared" si="0"/>
        <v>12</v>
      </c>
      <c r="F15" s="65">
        <f>VLOOKUP($A15,'Return Data'!$B$7:$R$2292,6,0)</f>
        <v>2.9542000000000002</v>
      </c>
      <c r="G15" s="66">
        <f t="shared" si="1"/>
        <v>22</v>
      </c>
      <c r="H15" s="65">
        <f>VLOOKUP($A15,'Return Data'!$B$7:$R$2292,7,0)</f>
        <v>2.9626999999999999</v>
      </c>
      <c r="I15" s="66">
        <f t="shared" si="2"/>
        <v>25</v>
      </c>
      <c r="J15" s="65">
        <f>VLOOKUP($A15,'Return Data'!$B$7:$R$2292,8,0)</f>
        <v>3.0287000000000002</v>
      </c>
      <c r="K15" s="66">
        <f t="shared" si="3"/>
        <v>28</v>
      </c>
      <c r="L15" s="65">
        <f>VLOOKUP($A15,'Return Data'!$B$7:$R$2292,9,0)</f>
        <v>3.0945</v>
      </c>
      <c r="M15" s="66">
        <f t="shared" si="4"/>
        <v>28</v>
      </c>
      <c r="N15" s="65">
        <f>VLOOKUP($A15,'Return Data'!$B$7:$R$2292,10,0)</f>
        <v>3.0554999999999999</v>
      </c>
      <c r="O15" s="66">
        <f t="shared" si="5"/>
        <v>27</v>
      </c>
      <c r="P15" s="65">
        <f>VLOOKUP($A15,'Return Data'!$B$7:$R$2292,11,0)</f>
        <v>3.1063000000000001</v>
      </c>
      <c r="Q15" s="66">
        <f t="shared" si="8"/>
        <v>26</v>
      </c>
      <c r="R15" s="65">
        <f>VLOOKUP($A15,'Return Data'!$B$7:$R$2292,12,0)</f>
        <v>3.1078000000000001</v>
      </c>
      <c r="S15" s="66">
        <f t="shared" si="10"/>
        <v>25</v>
      </c>
      <c r="T15" s="65">
        <f>VLOOKUP($A15,'Return Data'!$B$7:$R$2292,13,0)</f>
        <v>3.1091000000000002</v>
      </c>
      <c r="U15" s="66">
        <f t="shared" si="11"/>
        <v>13</v>
      </c>
      <c r="V15" s="65"/>
      <c r="W15" s="66"/>
      <c r="X15" s="65"/>
      <c r="Y15" s="66"/>
      <c r="Z15" s="65">
        <f>VLOOKUP($A15,'Return Data'!$B$7:$R$2292,16,0)</f>
        <v>3.7475999999999998</v>
      </c>
      <c r="AA15" s="67">
        <f t="shared" si="7"/>
        <v>18</v>
      </c>
    </row>
    <row r="16" spans="1:27" x14ac:dyDescent="0.3">
      <c r="A16" s="63" t="s">
        <v>1298</v>
      </c>
      <c r="B16" s="64">
        <f>VLOOKUP($A16,'Return Data'!$B$7:$R$2292,3,0)</f>
        <v>44482</v>
      </c>
      <c r="C16" s="65">
        <f>VLOOKUP($A16,'Return Data'!$B$7:$R$2292,4,0)</f>
        <v>1093.4713999999999</v>
      </c>
      <c r="D16" s="65">
        <f>VLOOKUP($A16,'Return Data'!$B$7:$R$2292,5,0)</f>
        <v>2.8976000000000002</v>
      </c>
      <c r="E16" s="66">
        <f t="shared" si="0"/>
        <v>27</v>
      </c>
      <c r="F16" s="65">
        <f>VLOOKUP($A16,'Return Data'!$B$7:$R$2292,6,0)</f>
        <v>2.9169999999999998</v>
      </c>
      <c r="G16" s="66">
        <f t="shared" si="1"/>
        <v>27</v>
      </c>
      <c r="H16" s="65">
        <f>VLOOKUP($A16,'Return Data'!$B$7:$R$2292,7,0)</f>
        <v>2.9477000000000002</v>
      </c>
      <c r="I16" s="66">
        <f t="shared" si="2"/>
        <v>26</v>
      </c>
      <c r="J16" s="65">
        <f>VLOOKUP($A16,'Return Data'!$B$7:$R$2292,8,0)</f>
        <v>3.1175999999999999</v>
      </c>
      <c r="K16" s="66">
        <f t="shared" si="3"/>
        <v>10</v>
      </c>
      <c r="L16" s="65">
        <f>VLOOKUP($A16,'Return Data'!$B$7:$R$2292,9,0)</f>
        <v>3.1294</v>
      </c>
      <c r="M16" s="66">
        <f t="shared" si="4"/>
        <v>18</v>
      </c>
      <c r="N16" s="65">
        <f>VLOOKUP($A16,'Return Data'!$B$7:$R$2292,10,0)</f>
        <v>3.0573000000000001</v>
      </c>
      <c r="O16" s="66">
        <f t="shared" si="5"/>
        <v>26</v>
      </c>
      <c r="P16" s="65">
        <f>VLOOKUP($A16,'Return Data'!$B$7:$R$2292,11,0)</f>
        <v>3.1061999999999999</v>
      </c>
      <c r="Q16" s="66">
        <f t="shared" si="8"/>
        <v>27</v>
      </c>
      <c r="R16" s="65">
        <f>VLOOKUP($A16,'Return Data'!$B$7:$R$2292,12,0)</f>
        <v>3.0924</v>
      </c>
      <c r="S16" s="66">
        <f t="shared" si="10"/>
        <v>27</v>
      </c>
      <c r="T16" s="65">
        <f>VLOOKUP($A16,'Return Data'!$B$7:$R$2292,13,0)</f>
        <v>3.0528</v>
      </c>
      <c r="U16" s="66">
        <f t="shared" si="11"/>
        <v>24</v>
      </c>
      <c r="V16" s="65"/>
      <c r="W16" s="66"/>
      <c r="X16" s="65"/>
      <c r="Y16" s="66"/>
      <c r="Z16" s="65">
        <f>VLOOKUP($A16,'Return Data'!$B$7:$R$2292,16,0)</f>
        <v>3.7368999999999999</v>
      </c>
      <c r="AA16" s="67">
        <f t="shared" si="7"/>
        <v>19</v>
      </c>
    </row>
    <row r="17" spans="1:27" x14ac:dyDescent="0.3">
      <c r="A17" s="63" t="s">
        <v>1300</v>
      </c>
      <c r="B17" s="64">
        <f>VLOOKUP($A17,'Return Data'!$B$7:$R$2292,3,0)</f>
        <v>44482</v>
      </c>
      <c r="C17" s="65">
        <f>VLOOKUP($A17,'Return Data'!$B$7:$R$2292,4,0)</f>
        <v>3109.4014000000002</v>
      </c>
      <c r="D17" s="65">
        <f>VLOOKUP($A17,'Return Data'!$B$7:$R$2292,5,0)</f>
        <v>2.9407999999999999</v>
      </c>
      <c r="E17" s="66">
        <f t="shared" si="0"/>
        <v>21</v>
      </c>
      <c r="F17" s="65">
        <f>VLOOKUP($A17,'Return Data'!$B$7:$R$2292,6,0)</f>
        <v>2.9769000000000001</v>
      </c>
      <c r="G17" s="66">
        <f t="shared" si="1"/>
        <v>14</v>
      </c>
      <c r="H17" s="65">
        <f>VLOOKUP($A17,'Return Data'!$B$7:$R$2292,7,0)</f>
        <v>2.9826000000000001</v>
      </c>
      <c r="I17" s="66">
        <f t="shared" si="2"/>
        <v>20</v>
      </c>
      <c r="J17" s="65">
        <f>VLOOKUP($A17,'Return Data'!$B$7:$R$2292,8,0)</f>
        <v>3.0546000000000002</v>
      </c>
      <c r="K17" s="66">
        <f t="shared" si="3"/>
        <v>24</v>
      </c>
      <c r="L17" s="65">
        <f>VLOOKUP($A17,'Return Data'!$B$7:$R$2292,9,0)</f>
        <v>3.1158999999999999</v>
      </c>
      <c r="M17" s="66">
        <f t="shared" si="4"/>
        <v>25</v>
      </c>
      <c r="N17" s="65">
        <f>VLOOKUP($A17,'Return Data'!$B$7:$R$2292,10,0)</f>
        <v>3.0707</v>
      </c>
      <c r="O17" s="66">
        <f t="shared" si="5"/>
        <v>24</v>
      </c>
      <c r="P17" s="65">
        <f>VLOOKUP($A17,'Return Data'!$B$7:$R$2292,11,0)</f>
        <v>3.1274999999999999</v>
      </c>
      <c r="Q17" s="66">
        <f t="shared" si="8"/>
        <v>22</v>
      </c>
      <c r="R17" s="65">
        <f>VLOOKUP($A17,'Return Data'!$B$7:$R$2292,12,0)</f>
        <v>3.1187</v>
      </c>
      <c r="S17" s="66">
        <f t="shared" si="10"/>
        <v>23</v>
      </c>
      <c r="T17" s="65">
        <f>VLOOKUP($A17,'Return Data'!$B$7:$R$2292,13,0)</f>
        <v>3.0790000000000002</v>
      </c>
      <c r="U17" s="66">
        <f t="shared" si="11"/>
        <v>22</v>
      </c>
      <c r="V17" s="65">
        <f>VLOOKUP($A17,'Return Data'!$B$7:$R$2292,17,0)</f>
        <v>3.4198</v>
      </c>
      <c r="W17" s="66">
        <f>RANK(V17,V$8:V$37,0)</f>
        <v>5</v>
      </c>
      <c r="X17" s="65">
        <f>VLOOKUP($A17,'Return Data'!$B$7:$R$2292,14,0)</f>
        <v>4.2736000000000001</v>
      </c>
      <c r="Y17" s="66">
        <f>RANK(X17,X$8:X$37,0)</f>
        <v>4</v>
      </c>
      <c r="Z17" s="65">
        <f>VLOOKUP($A17,'Return Data'!$B$7:$R$2292,16,0)</f>
        <v>6.1220999999999997</v>
      </c>
      <c r="AA17" s="67">
        <f t="shared" si="7"/>
        <v>4</v>
      </c>
    </row>
    <row r="18" spans="1:27" x14ac:dyDescent="0.3">
      <c r="A18" s="63" t="s">
        <v>1301</v>
      </c>
      <c r="B18" s="64">
        <f>VLOOKUP($A18,'Return Data'!$B$7:$R$2292,3,0)</f>
        <v>44482</v>
      </c>
      <c r="C18" s="65">
        <f>VLOOKUP($A18,'Return Data'!$B$7:$R$2292,4,0)</f>
        <v>1094.6975</v>
      </c>
      <c r="D18" s="65">
        <f>VLOOKUP($A18,'Return Data'!$B$7:$R$2292,5,0)</f>
        <v>2.9910999999999999</v>
      </c>
      <c r="E18" s="66">
        <f t="shared" si="0"/>
        <v>6</v>
      </c>
      <c r="F18" s="65">
        <f>VLOOKUP($A18,'Return Data'!$B$7:$R$2292,6,0)</f>
        <v>3.0449000000000002</v>
      </c>
      <c r="G18" s="66">
        <f t="shared" si="1"/>
        <v>6</v>
      </c>
      <c r="H18" s="65">
        <f>VLOOKUP($A18,'Return Data'!$B$7:$R$2292,7,0)</f>
        <v>3.1194000000000002</v>
      </c>
      <c r="I18" s="66">
        <f t="shared" si="2"/>
        <v>2</v>
      </c>
      <c r="J18" s="65">
        <f>VLOOKUP($A18,'Return Data'!$B$7:$R$2292,8,0)</f>
        <v>3.1825999999999999</v>
      </c>
      <c r="K18" s="66">
        <f t="shared" si="3"/>
        <v>2</v>
      </c>
      <c r="L18" s="65">
        <f>VLOOKUP($A18,'Return Data'!$B$7:$R$2292,9,0)</f>
        <v>3.2383999999999999</v>
      </c>
      <c r="M18" s="66">
        <f t="shared" si="4"/>
        <v>2</v>
      </c>
      <c r="N18" s="65">
        <f>VLOOKUP($A18,'Return Data'!$B$7:$R$2292,10,0)</f>
        <v>3.1726999999999999</v>
      </c>
      <c r="O18" s="66">
        <f t="shared" si="5"/>
        <v>1</v>
      </c>
      <c r="P18" s="65">
        <f>VLOOKUP($A18,'Return Data'!$B$7:$R$2292,11,0)</f>
        <v>3.2187000000000001</v>
      </c>
      <c r="Q18" s="66">
        <f t="shared" si="8"/>
        <v>2</v>
      </c>
      <c r="R18" s="65">
        <f>VLOOKUP($A18,'Return Data'!$B$7:$R$2292,12,0)</f>
        <v>3.2105000000000001</v>
      </c>
      <c r="S18" s="66">
        <f t="shared" si="10"/>
        <v>1</v>
      </c>
      <c r="T18" s="65">
        <f>VLOOKUP($A18,'Return Data'!$B$7:$R$2292,13,0)</f>
        <v>3.1705999999999999</v>
      </c>
      <c r="U18" s="66">
        <f t="shared" si="11"/>
        <v>2</v>
      </c>
      <c r="V18" s="65"/>
      <c r="W18" s="66"/>
      <c r="X18" s="65"/>
      <c r="Y18" s="66"/>
      <c r="Z18" s="65">
        <f>VLOOKUP($A18,'Return Data'!$B$7:$R$2292,16,0)</f>
        <v>3.8393999999999999</v>
      </c>
      <c r="AA18" s="67">
        <f t="shared" si="7"/>
        <v>17</v>
      </c>
    </row>
    <row r="19" spans="1:27" x14ac:dyDescent="0.3">
      <c r="A19" s="63" t="s">
        <v>1304</v>
      </c>
      <c r="B19" s="64">
        <f>VLOOKUP($A19,'Return Data'!$B$7:$R$2292,3,0)</f>
        <v>44482</v>
      </c>
      <c r="C19" s="65">
        <f>VLOOKUP($A19,'Return Data'!$B$7:$R$2292,4,0)</f>
        <v>112.8524</v>
      </c>
      <c r="D19" s="65">
        <f>VLOOKUP($A19,'Return Data'!$B$7:$R$2292,5,0)</f>
        <v>2.9434999999999998</v>
      </c>
      <c r="E19" s="66">
        <f t="shared" si="0"/>
        <v>18</v>
      </c>
      <c r="F19" s="65">
        <f>VLOOKUP($A19,'Return Data'!$B$7:$R$2292,6,0)</f>
        <v>2.9546999999999999</v>
      </c>
      <c r="G19" s="66">
        <f t="shared" si="1"/>
        <v>21</v>
      </c>
      <c r="H19" s="65">
        <f>VLOOKUP($A19,'Return Data'!$B$7:$R$2292,7,0)</f>
        <v>2.9910999999999999</v>
      </c>
      <c r="I19" s="66">
        <f t="shared" si="2"/>
        <v>18</v>
      </c>
      <c r="J19" s="65">
        <f>VLOOKUP($A19,'Return Data'!$B$7:$R$2292,8,0)</f>
        <v>3.0924</v>
      </c>
      <c r="K19" s="66">
        <f t="shared" si="3"/>
        <v>12</v>
      </c>
      <c r="L19" s="65">
        <f>VLOOKUP($A19,'Return Data'!$B$7:$R$2292,9,0)</f>
        <v>3.1324000000000001</v>
      </c>
      <c r="M19" s="66">
        <f t="shared" si="4"/>
        <v>15</v>
      </c>
      <c r="N19" s="65">
        <f>VLOOKUP($A19,'Return Data'!$B$7:$R$2292,10,0)</f>
        <v>3.0777000000000001</v>
      </c>
      <c r="O19" s="66">
        <f t="shared" si="5"/>
        <v>20</v>
      </c>
      <c r="P19" s="65">
        <f>VLOOKUP($A19,'Return Data'!$B$7:$R$2292,11,0)</f>
        <v>3.1391</v>
      </c>
      <c r="Q19" s="66">
        <f t="shared" si="8"/>
        <v>18</v>
      </c>
      <c r="R19" s="65">
        <f>VLOOKUP($A19,'Return Data'!$B$7:$R$2292,12,0)</f>
        <v>3.1316999999999999</v>
      </c>
      <c r="S19" s="66">
        <f t="shared" si="10"/>
        <v>17</v>
      </c>
      <c r="T19" s="65">
        <f>VLOOKUP($A19,'Return Data'!$B$7:$R$2292,13,0)</f>
        <v>3.0933999999999999</v>
      </c>
      <c r="U19" s="66">
        <f t="shared" si="11"/>
        <v>16</v>
      </c>
      <c r="V19" s="65"/>
      <c r="W19" s="66"/>
      <c r="X19" s="65"/>
      <c r="Y19" s="66"/>
      <c r="Z19" s="65">
        <f>VLOOKUP($A19,'Return Data'!$B$7:$R$2292,16,0)</f>
        <v>4.2333999999999996</v>
      </c>
      <c r="AA19" s="67">
        <f t="shared" si="7"/>
        <v>7</v>
      </c>
    </row>
    <row r="20" spans="1:27" x14ac:dyDescent="0.3">
      <c r="A20" s="63" t="s">
        <v>1305</v>
      </c>
      <c r="B20" s="64">
        <f>VLOOKUP($A20,'Return Data'!$B$7:$R$2292,3,0)</f>
        <v>44482</v>
      </c>
      <c r="C20" s="65">
        <f>VLOOKUP($A20,'Return Data'!$B$7:$R$2292,4,0)</f>
        <v>1116.3391999999999</v>
      </c>
      <c r="D20" s="65">
        <f>VLOOKUP($A20,'Return Data'!$B$7:$R$2292,5,0)</f>
        <v>2.9462000000000002</v>
      </c>
      <c r="E20" s="66">
        <f t="shared" si="0"/>
        <v>17</v>
      </c>
      <c r="F20" s="65">
        <f>VLOOKUP($A20,'Return Data'!$B$7:$R$2292,6,0)</f>
        <v>2.9466000000000001</v>
      </c>
      <c r="G20" s="66">
        <f t="shared" si="1"/>
        <v>26</v>
      </c>
      <c r="H20" s="65">
        <f>VLOOKUP($A20,'Return Data'!$B$7:$R$2292,7,0)</f>
        <v>2.9470999999999998</v>
      </c>
      <c r="I20" s="66">
        <f t="shared" si="2"/>
        <v>27</v>
      </c>
      <c r="J20" s="65">
        <f>VLOOKUP($A20,'Return Data'!$B$7:$R$2292,8,0)</f>
        <v>3.0356000000000001</v>
      </c>
      <c r="K20" s="66">
        <f t="shared" si="3"/>
        <v>27</v>
      </c>
      <c r="L20" s="65">
        <f>VLOOKUP($A20,'Return Data'!$B$7:$R$2292,9,0)</f>
        <v>3.1067</v>
      </c>
      <c r="M20" s="66">
        <f t="shared" si="4"/>
        <v>26</v>
      </c>
      <c r="N20" s="65">
        <f>VLOOKUP($A20,'Return Data'!$B$7:$R$2292,10,0)</f>
        <v>3.0750999999999999</v>
      </c>
      <c r="O20" s="66">
        <f t="shared" si="5"/>
        <v>22</v>
      </c>
      <c r="P20" s="65">
        <f>VLOOKUP($A20,'Return Data'!$B$7:$R$2292,11,0)</f>
        <v>3.1354000000000002</v>
      </c>
      <c r="Q20" s="66">
        <f t="shared" si="8"/>
        <v>20</v>
      </c>
      <c r="R20" s="65">
        <f>VLOOKUP($A20,'Return Data'!$B$7:$R$2292,12,0)</f>
        <v>3.1221999999999999</v>
      </c>
      <c r="S20" s="66">
        <f t="shared" si="10"/>
        <v>21</v>
      </c>
      <c r="T20" s="65">
        <f>VLOOKUP($A20,'Return Data'!$B$7:$R$2292,13,0)</f>
        <v>3.0865</v>
      </c>
      <c r="U20" s="66">
        <f t="shared" si="11"/>
        <v>21</v>
      </c>
      <c r="V20" s="65"/>
      <c r="W20" s="66"/>
      <c r="X20" s="65"/>
      <c r="Y20" s="66"/>
      <c r="Z20" s="65">
        <f>VLOOKUP($A20,'Return Data'!$B$7:$R$2292,16,0)</f>
        <v>4.1029999999999998</v>
      </c>
      <c r="AA20" s="67">
        <f t="shared" si="7"/>
        <v>10</v>
      </c>
    </row>
    <row r="21" spans="1:27" x14ac:dyDescent="0.3">
      <c r="A21" s="63" t="s">
        <v>1307</v>
      </c>
      <c r="B21" s="64">
        <f>VLOOKUP($A21,'Return Data'!$B$7:$R$2292,3,0)</f>
        <v>44482</v>
      </c>
      <c r="C21" s="65">
        <f>VLOOKUP($A21,'Return Data'!$B$7:$R$2292,4,0)</f>
        <v>1084.855</v>
      </c>
      <c r="D21" s="65">
        <f>VLOOKUP($A21,'Return Data'!$B$7:$R$2292,5,0)</f>
        <v>2.8734999999999999</v>
      </c>
      <c r="E21" s="66">
        <f t="shared" si="0"/>
        <v>29</v>
      </c>
      <c r="F21" s="65">
        <f>VLOOKUP($A21,'Return Data'!$B$7:$R$2292,6,0)</f>
        <v>2.7707000000000002</v>
      </c>
      <c r="G21" s="66">
        <f t="shared" si="1"/>
        <v>30</v>
      </c>
      <c r="H21" s="65">
        <f>VLOOKUP($A21,'Return Data'!$B$7:$R$2292,7,0)</f>
        <v>2.8898000000000001</v>
      </c>
      <c r="I21" s="66">
        <f t="shared" si="2"/>
        <v>29</v>
      </c>
      <c r="J21" s="65">
        <f>VLOOKUP($A21,'Return Data'!$B$7:$R$2292,8,0)</f>
        <v>2.9746999999999999</v>
      </c>
      <c r="K21" s="66">
        <f t="shared" si="3"/>
        <v>29</v>
      </c>
      <c r="L21" s="65">
        <f>VLOOKUP($A21,'Return Data'!$B$7:$R$2292,9,0)</f>
        <v>3.0512999999999999</v>
      </c>
      <c r="M21" s="66">
        <f t="shared" si="4"/>
        <v>29</v>
      </c>
      <c r="N21" s="65">
        <f>VLOOKUP($A21,'Return Data'!$B$7:$R$2292,10,0)</f>
        <v>3.0244</v>
      </c>
      <c r="O21" s="66">
        <f t="shared" si="5"/>
        <v>29</v>
      </c>
      <c r="P21" s="65">
        <f>VLOOKUP($A21,'Return Data'!$B$7:$R$2292,11,0)</f>
        <v>3.0741999999999998</v>
      </c>
      <c r="Q21" s="66">
        <f t="shared" si="8"/>
        <v>30</v>
      </c>
      <c r="R21" s="65">
        <f>VLOOKUP($A21,'Return Data'!$B$7:$R$2292,12,0)</f>
        <v>3.0708000000000002</v>
      </c>
      <c r="S21" s="66">
        <f t="shared" si="10"/>
        <v>29</v>
      </c>
      <c r="T21" s="65">
        <f>VLOOKUP($A21,'Return Data'!$B$7:$R$2292,13,0)</f>
        <v>3.0379</v>
      </c>
      <c r="U21" s="66">
        <f t="shared" si="11"/>
        <v>26</v>
      </c>
      <c r="V21" s="65"/>
      <c r="W21" s="66"/>
      <c r="X21" s="65"/>
      <c r="Y21" s="66"/>
      <c r="Z21" s="65">
        <f>VLOOKUP($A21,'Return Data'!$B$7:$R$2292,16,0)</f>
        <v>3.6556000000000002</v>
      </c>
      <c r="AA21" s="67">
        <f t="shared" si="7"/>
        <v>23</v>
      </c>
    </row>
    <row r="22" spans="1:27" x14ac:dyDescent="0.3">
      <c r="A22" s="63" t="s">
        <v>1309</v>
      </c>
      <c r="B22" s="64">
        <f>VLOOKUP($A22,'Return Data'!$B$7:$R$2292,3,0)</f>
        <v>44482</v>
      </c>
      <c r="C22" s="65">
        <f>VLOOKUP($A22,'Return Data'!$B$7:$R$2292,4,0)</f>
        <v>1057.9124999999999</v>
      </c>
      <c r="D22" s="65">
        <f>VLOOKUP($A22,'Return Data'!$B$7:$R$2292,5,0)</f>
        <v>2.9502000000000002</v>
      </c>
      <c r="E22" s="66">
        <f t="shared" si="0"/>
        <v>16</v>
      </c>
      <c r="F22" s="65">
        <f>VLOOKUP($A22,'Return Data'!$B$7:$R$2292,6,0)</f>
        <v>2.9506000000000001</v>
      </c>
      <c r="G22" s="66">
        <f t="shared" si="1"/>
        <v>23</v>
      </c>
      <c r="H22" s="65">
        <f>VLOOKUP($A22,'Return Data'!$B$7:$R$2292,7,0)</f>
        <v>2.9727999999999999</v>
      </c>
      <c r="I22" s="66">
        <f t="shared" si="2"/>
        <v>23</v>
      </c>
      <c r="J22" s="65">
        <f>VLOOKUP($A22,'Return Data'!$B$7:$R$2292,8,0)</f>
        <v>3.0623999999999998</v>
      </c>
      <c r="K22" s="66">
        <f t="shared" si="3"/>
        <v>22</v>
      </c>
      <c r="L22" s="65">
        <f>VLOOKUP($A22,'Return Data'!$B$7:$R$2292,9,0)</f>
        <v>3.1196999999999999</v>
      </c>
      <c r="M22" s="66">
        <f t="shared" si="4"/>
        <v>23</v>
      </c>
      <c r="N22" s="65">
        <f>VLOOKUP($A22,'Return Data'!$B$7:$R$2292,10,0)</f>
        <v>3.0762</v>
      </c>
      <c r="O22" s="66">
        <f t="shared" si="5"/>
        <v>21</v>
      </c>
      <c r="P22" s="65">
        <f>VLOOKUP($A22,'Return Data'!$B$7:$R$2292,11,0)</f>
        <v>3.1263000000000001</v>
      </c>
      <c r="Q22" s="66">
        <f t="shared" si="8"/>
        <v>23</v>
      </c>
      <c r="R22" s="65">
        <f>VLOOKUP($A22,'Return Data'!$B$7:$R$2292,12,0)</f>
        <v>3.1213000000000002</v>
      </c>
      <c r="S22" s="66">
        <f t="shared" ref="S22" si="12">RANK(R22,R$8:R$37,0)</f>
        <v>22</v>
      </c>
      <c r="T22" s="65"/>
      <c r="U22" s="66"/>
      <c r="V22" s="65"/>
      <c r="W22" s="66"/>
      <c r="X22" s="65"/>
      <c r="Y22" s="66"/>
      <c r="Z22" s="65">
        <f>VLOOKUP($A22,'Return Data'!$B$7:$R$2292,16,0)</f>
        <v>3.2422</v>
      </c>
      <c r="AA22" s="67">
        <f t="shared" si="7"/>
        <v>30</v>
      </c>
    </row>
    <row r="23" spans="1:27" x14ac:dyDescent="0.3">
      <c r="A23" s="63" t="s">
        <v>1311</v>
      </c>
      <c r="B23" s="64">
        <f>VLOOKUP($A23,'Return Data'!$B$7:$R$2292,3,0)</f>
        <v>44482</v>
      </c>
      <c r="C23" s="65">
        <f>VLOOKUP($A23,'Return Data'!$B$7:$R$2292,4,0)</f>
        <v>1068.0118</v>
      </c>
      <c r="D23" s="65">
        <f>VLOOKUP($A23,'Return Data'!$B$7:$R$2292,5,0)</f>
        <v>2.8778000000000001</v>
      </c>
      <c r="E23" s="66">
        <f t="shared" si="0"/>
        <v>28</v>
      </c>
      <c r="F23" s="65">
        <f>VLOOKUP($A23,'Return Data'!$B$7:$R$2292,6,0)</f>
        <v>2.9033000000000002</v>
      </c>
      <c r="G23" s="66">
        <f t="shared" si="1"/>
        <v>28</v>
      </c>
      <c r="H23" s="65">
        <f>VLOOKUP($A23,'Return Data'!$B$7:$R$2292,7,0)</f>
        <v>2.9388000000000001</v>
      </c>
      <c r="I23" s="66">
        <f t="shared" si="2"/>
        <v>28</v>
      </c>
      <c r="J23" s="65">
        <f>VLOOKUP($A23,'Return Data'!$B$7:$R$2292,8,0)</f>
        <v>3.0848</v>
      </c>
      <c r="K23" s="66">
        <f t="shared" si="3"/>
        <v>15</v>
      </c>
      <c r="L23" s="65">
        <f>VLOOKUP($A23,'Return Data'!$B$7:$R$2292,9,0)</f>
        <v>3.1053999999999999</v>
      </c>
      <c r="M23" s="66">
        <f t="shared" si="4"/>
        <v>27</v>
      </c>
      <c r="N23" s="65">
        <f>VLOOKUP($A23,'Return Data'!$B$7:$R$2292,10,0)</f>
        <v>3.0421999999999998</v>
      </c>
      <c r="O23" s="66">
        <f t="shared" si="5"/>
        <v>28</v>
      </c>
      <c r="P23" s="65">
        <f>VLOOKUP($A23,'Return Data'!$B$7:$R$2292,11,0)</f>
        <v>3.1004</v>
      </c>
      <c r="Q23" s="66">
        <f t="shared" si="8"/>
        <v>28</v>
      </c>
      <c r="R23" s="65">
        <f>VLOOKUP($A23,'Return Data'!$B$7:$R$2292,12,0)</f>
        <v>3.0796000000000001</v>
      </c>
      <c r="S23" s="66">
        <f t="shared" si="10"/>
        <v>28</v>
      </c>
      <c r="T23" s="65">
        <f>VLOOKUP($A23,'Return Data'!$B$7:$R$2292,13,0)</f>
        <v>3.0415000000000001</v>
      </c>
      <c r="U23" s="66">
        <f t="shared" si="11"/>
        <v>25</v>
      </c>
      <c r="V23" s="65"/>
      <c r="W23" s="66"/>
      <c r="X23" s="65"/>
      <c r="Y23" s="66"/>
      <c r="Z23" s="65">
        <f>VLOOKUP($A23,'Return Data'!$B$7:$R$2292,16,0)</f>
        <v>3.3919000000000001</v>
      </c>
      <c r="AA23" s="67">
        <f t="shared" si="7"/>
        <v>28</v>
      </c>
    </row>
    <row r="24" spans="1:27" x14ac:dyDescent="0.3">
      <c r="A24" s="63" t="s">
        <v>1313</v>
      </c>
      <c r="B24" s="64">
        <f>VLOOKUP($A24,'Return Data'!$B$7:$R$2292,3,0)</f>
        <v>44482</v>
      </c>
      <c r="C24" s="65">
        <f>VLOOKUP($A24,'Return Data'!$B$7:$R$2292,4,0)</f>
        <v>1063.7909999999999</v>
      </c>
      <c r="D24" s="65">
        <f>VLOOKUP($A24,'Return Data'!$B$7:$R$2292,5,0)</f>
        <v>2.9819</v>
      </c>
      <c r="E24" s="66">
        <f t="shared" si="0"/>
        <v>7</v>
      </c>
      <c r="F24" s="65">
        <f>VLOOKUP($A24,'Return Data'!$B$7:$R$2292,6,0)</f>
        <v>2.9641000000000002</v>
      </c>
      <c r="G24" s="66">
        <f t="shared" si="1"/>
        <v>18</v>
      </c>
      <c r="H24" s="65">
        <f>VLOOKUP($A24,'Return Data'!$B$7:$R$2292,7,0)</f>
        <v>3.0192000000000001</v>
      </c>
      <c r="I24" s="66">
        <f t="shared" si="2"/>
        <v>9</v>
      </c>
      <c r="J24" s="65">
        <f>VLOOKUP($A24,'Return Data'!$B$7:$R$2292,8,0)</f>
        <v>3.0846</v>
      </c>
      <c r="K24" s="66">
        <f t="shared" si="3"/>
        <v>16</v>
      </c>
      <c r="L24" s="65">
        <f>VLOOKUP($A24,'Return Data'!$B$7:$R$2292,9,0)</f>
        <v>3.1368999999999998</v>
      </c>
      <c r="M24" s="66">
        <f t="shared" si="4"/>
        <v>13</v>
      </c>
      <c r="N24" s="65">
        <f>VLOOKUP($A24,'Return Data'!$B$7:$R$2292,10,0)</f>
        <v>3.1038000000000001</v>
      </c>
      <c r="O24" s="66">
        <f t="shared" si="5"/>
        <v>12</v>
      </c>
      <c r="P24" s="65">
        <f>VLOOKUP($A24,'Return Data'!$B$7:$R$2292,11,0)</f>
        <v>3.1772</v>
      </c>
      <c r="Q24" s="66">
        <f t="shared" si="8"/>
        <v>8</v>
      </c>
      <c r="R24" s="65">
        <f>VLOOKUP($A24,'Return Data'!$B$7:$R$2292,12,0)</f>
        <v>3.1722000000000001</v>
      </c>
      <c r="S24" s="66">
        <f t="shared" ref="S24" si="13">RANK(R24,R$8:R$37,0)</f>
        <v>6</v>
      </c>
      <c r="T24" s="65"/>
      <c r="U24" s="66"/>
      <c r="V24" s="65"/>
      <c r="W24" s="66"/>
      <c r="X24" s="65"/>
      <c r="Y24" s="66"/>
      <c r="Z24" s="65">
        <f>VLOOKUP($A24,'Return Data'!$B$7:$R$2292,16,0)</f>
        <v>3.375</v>
      </c>
      <c r="AA24" s="67">
        <f t="shared" si="7"/>
        <v>29</v>
      </c>
    </row>
    <row r="25" spans="1:27" x14ac:dyDescent="0.3">
      <c r="A25" s="63" t="s">
        <v>1315</v>
      </c>
      <c r="B25" s="64">
        <f>VLOOKUP($A25,'Return Data'!$B$7:$R$2292,3,0)</f>
        <v>44482</v>
      </c>
      <c r="C25" s="65">
        <f>VLOOKUP($A25,'Return Data'!$B$7:$R$2292,4,0)</f>
        <v>1116.3686</v>
      </c>
      <c r="D25" s="65">
        <f>VLOOKUP($A25,'Return Data'!$B$7:$R$2292,5,0)</f>
        <v>2.9329999999999998</v>
      </c>
      <c r="E25" s="66">
        <f t="shared" si="0"/>
        <v>22</v>
      </c>
      <c r="F25" s="65">
        <f>VLOOKUP($A25,'Return Data'!$B$7:$R$2292,6,0)</f>
        <v>2.9672999999999998</v>
      </c>
      <c r="G25" s="66">
        <f t="shared" si="1"/>
        <v>16</v>
      </c>
      <c r="H25" s="65">
        <f>VLOOKUP($A25,'Return Data'!$B$7:$R$2292,7,0)</f>
        <v>2.9834999999999998</v>
      </c>
      <c r="I25" s="66">
        <f t="shared" si="2"/>
        <v>19</v>
      </c>
      <c r="J25" s="65">
        <f>VLOOKUP($A25,'Return Data'!$B$7:$R$2292,8,0)</f>
        <v>3.0585</v>
      </c>
      <c r="K25" s="66">
        <f t="shared" si="3"/>
        <v>23</v>
      </c>
      <c r="L25" s="65">
        <f>VLOOKUP($A25,'Return Data'!$B$7:$R$2292,9,0)</f>
        <v>3.1223999999999998</v>
      </c>
      <c r="M25" s="66">
        <f t="shared" si="4"/>
        <v>22</v>
      </c>
      <c r="N25" s="65">
        <f>VLOOKUP($A25,'Return Data'!$B$7:$R$2292,10,0)</f>
        <v>3.0804999999999998</v>
      </c>
      <c r="O25" s="66">
        <f t="shared" si="5"/>
        <v>19</v>
      </c>
      <c r="P25" s="65">
        <f>VLOOKUP($A25,'Return Data'!$B$7:$R$2292,11,0)</f>
        <v>3.1312000000000002</v>
      </c>
      <c r="Q25" s="66">
        <f t="shared" si="8"/>
        <v>21</v>
      </c>
      <c r="R25" s="65">
        <f>VLOOKUP($A25,'Return Data'!$B$7:$R$2292,12,0)</f>
        <v>3.1229</v>
      </c>
      <c r="S25" s="66">
        <f t="shared" si="10"/>
        <v>20</v>
      </c>
      <c r="T25" s="65">
        <f>VLOOKUP($A25,'Return Data'!$B$7:$R$2292,13,0)</f>
        <v>3.0911</v>
      </c>
      <c r="U25" s="66">
        <f t="shared" si="11"/>
        <v>19</v>
      </c>
      <c r="V25" s="65"/>
      <c r="W25" s="66"/>
      <c r="X25" s="65"/>
      <c r="Y25" s="66"/>
      <c r="Z25" s="65">
        <f>VLOOKUP($A25,'Return Data'!$B$7:$R$2292,16,0)</f>
        <v>4.0914000000000001</v>
      </c>
      <c r="AA25" s="67">
        <f t="shared" si="7"/>
        <v>11</v>
      </c>
    </row>
    <row r="26" spans="1:27" x14ac:dyDescent="0.3">
      <c r="A26" s="63" t="s">
        <v>1317</v>
      </c>
      <c r="B26" s="64">
        <f>VLOOKUP($A26,'Return Data'!$B$7:$R$2292,3,0)</f>
        <v>44482</v>
      </c>
      <c r="C26" s="65">
        <f>VLOOKUP($A26,'Return Data'!$B$7:$R$2292,4,0)</f>
        <v>2721.5590000000002</v>
      </c>
      <c r="D26" s="65">
        <f>VLOOKUP($A26,'Return Data'!$B$7:$R$2292,5,0)</f>
        <v>2.9418000000000002</v>
      </c>
      <c r="E26" s="66">
        <f t="shared" si="0"/>
        <v>19</v>
      </c>
      <c r="F26" s="65">
        <f>VLOOKUP($A26,'Return Data'!$B$7:$R$2292,6,0)</f>
        <v>2.9870000000000001</v>
      </c>
      <c r="G26" s="66">
        <f t="shared" si="1"/>
        <v>9</v>
      </c>
      <c r="H26" s="65">
        <f>VLOOKUP($A26,'Return Data'!$B$7:$R$2292,7,0)</f>
        <v>3.01</v>
      </c>
      <c r="I26" s="66">
        <f t="shared" si="2"/>
        <v>12</v>
      </c>
      <c r="J26" s="65">
        <f>VLOOKUP($A26,'Return Data'!$B$7:$R$2292,8,0)</f>
        <v>3.0899000000000001</v>
      </c>
      <c r="K26" s="66">
        <f t="shared" si="3"/>
        <v>13</v>
      </c>
      <c r="L26" s="65">
        <f>VLOOKUP($A26,'Return Data'!$B$7:$R$2292,9,0)</f>
        <v>3.1486999999999998</v>
      </c>
      <c r="M26" s="66">
        <f t="shared" si="4"/>
        <v>10</v>
      </c>
      <c r="N26" s="65">
        <f>VLOOKUP($A26,'Return Data'!$B$7:$R$2292,10,0)</f>
        <v>3.1093000000000002</v>
      </c>
      <c r="O26" s="66">
        <f t="shared" si="5"/>
        <v>8</v>
      </c>
      <c r="P26" s="65">
        <f>VLOOKUP($A26,'Return Data'!$B$7:$R$2292,11,0)</f>
        <v>3.1650999999999998</v>
      </c>
      <c r="Q26" s="66">
        <f t="shared" si="8"/>
        <v>10</v>
      </c>
      <c r="R26" s="65">
        <f>VLOOKUP($A26,'Return Data'!$B$7:$R$2292,12,0)</f>
        <v>3.1589</v>
      </c>
      <c r="S26" s="66">
        <f t="shared" si="10"/>
        <v>11</v>
      </c>
      <c r="T26" s="65">
        <f>VLOOKUP($A26,'Return Data'!$B$7:$R$2292,13,0)</f>
        <v>3.1118000000000001</v>
      </c>
      <c r="U26" s="66">
        <f t="shared" si="11"/>
        <v>11</v>
      </c>
      <c r="V26" s="65">
        <f>VLOOKUP($A26,'Return Data'!$B$7:$R$2292,17,0)</f>
        <v>3.4695999999999998</v>
      </c>
      <c r="W26" s="66">
        <f t="shared" ref="W26:W36" si="14">RANK(V26,V$8:V$37,0)</f>
        <v>2</v>
      </c>
      <c r="X26" s="65">
        <f>VLOOKUP($A26,'Return Data'!$B$7:$R$2292,14,0)</f>
        <v>4.3209999999999997</v>
      </c>
      <c r="Y26" s="66">
        <f t="shared" ref="Y26:Y36" si="15">RANK(X26,X$8:X$37,0)</f>
        <v>2</v>
      </c>
      <c r="Z26" s="65">
        <f>VLOOKUP($A26,'Return Data'!$B$7:$R$2292,16,0)</f>
        <v>6.5193000000000003</v>
      </c>
      <c r="AA26" s="67">
        <f t="shared" si="7"/>
        <v>1</v>
      </c>
    </row>
    <row r="27" spans="1:27" x14ac:dyDescent="0.3">
      <c r="A27" s="63" t="s">
        <v>1319</v>
      </c>
      <c r="B27" s="64">
        <f>VLOOKUP($A27,'Return Data'!$B$7:$R$2292,3,0)</f>
        <v>44482</v>
      </c>
      <c r="C27" s="65">
        <f>VLOOKUP($A27,'Return Data'!$B$7:$R$2292,4,0)</f>
        <v>1084.7779</v>
      </c>
      <c r="D27" s="65">
        <f>VLOOKUP($A27,'Return Data'!$B$7:$R$2292,5,0)</f>
        <v>2.9914999999999998</v>
      </c>
      <c r="E27" s="66">
        <f t="shared" si="0"/>
        <v>5</v>
      </c>
      <c r="F27" s="65">
        <f>VLOOKUP($A27,'Return Data'!$B$7:$R$2292,6,0)</f>
        <v>3.0346000000000002</v>
      </c>
      <c r="G27" s="66">
        <f t="shared" si="1"/>
        <v>7</v>
      </c>
      <c r="H27" s="65">
        <f>VLOOKUP($A27,'Return Data'!$B$7:$R$2292,7,0)</f>
        <v>3.0628000000000002</v>
      </c>
      <c r="I27" s="66">
        <f t="shared" si="2"/>
        <v>6</v>
      </c>
      <c r="J27" s="65">
        <f>VLOOKUP($A27,'Return Data'!$B$7:$R$2292,8,0)</f>
        <v>3.1423999999999999</v>
      </c>
      <c r="K27" s="66">
        <f t="shared" si="3"/>
        <v>7</v>
      </c>
      <c r="L27" s="65">
        <f>VLOOKUP($A27,'Return Data'!$B$7:$R$2292,9,0)</f>
        <v>3.1903000000000001</v>
      </c>
      <c r="M27" s="66">
        <f t="shared" si="4"/>
        <v>6</v>
      </c>
      <c r="N27" s="65">
        <f>VLOOKUP($A27,'Return Data'!$B$7:$R$2292,10,0)</f>
        <v>3.1259000000000001</v>
      </c>
      <c r="O27" s="66">
        <f t="shared" si="5"/>
        <v>6</v>
      </c>
      <c r="P27" s="65">
        <f>VLOOKUP($A27,'Return Data'!$B$7:$R$2292,11,0)</f>
        <v>3.1833999999999998</v>
      </c>
      <c r="Q27" s="66">
        <f t="shared" si="8"/>
        <v>6</v>
      </c>
      <c r="R27" s="65">
        <f>VLOOKUP($A27,'Return Data'!$B$7:$R$2292,12,0)</f>
        <v>3.1656</v>
      </c>
      <c r="S27" s="66">
        <f t="shared" si="10"/>
        <v>8</v>
      </c>
      <c r="T27" s="65">
        <f>VLOOKUP($A27,'Return Data'!$B$7:$R$2292,13,0)</f>
        <v>3.1173000000000002</v>
      </c>
      <c r="U27" s="66">
        <f t="shared" si="11"/>
        <v>10</v>
      </c>
      <c r="V27" s="65"/>
      <c r="W27" s="66"/>
      <c r="X27" s="65"/>
      <c r="Y27" s="66"/>
      <c r="Z27" s="65">
        <f>VLOOKUP($A27,'Return Data'!$B$7:$R$2292,16,0)</f>
        <v>3.6722000000000001</v>
      </c>
      <c r="AA27" s="67">
        <f t="shared" si="7"/>
        <v>21</v>
      </c>
    </row>
    <row r="28" spans="1:27" x14ac:dyDescent="0.3">
      <c r="A28" s="63" t="s">
        <v>1321</v>
      </c>
      <c r="B28" s="64">
        <f>VLOOKUP($A28,'Return Data'!$B$7:$R$2292,3,0)</f>
        <v>44482</v>
      </c>
      <c r="C28" s="65">
        <f>VLOOKUP($A28,'Return Data'!$B$7:$R$2292,4,0)</f>
        <v>1083.1827000000001</v>
      </c>
      <c r="D28" s="65">
        <f>VLOOKUP($A28,'Return Data'!$B$7:$R$2292,5,0)</f>
        <v>3.0059999999999998</v>
      </c>
      <c r="E28" s="66">
        <f t="shared" si="0"/>
        <v>4</v>
      </c>
      <c r="F28" s="65">
        <f>VLOOKUP($A28,'Return Data'!$B$7:$R$2292,6,0)</f>
        <v>3.0491999999999999</v>
      </c>
      <c r="G28" s="66">
        <f t="shared" si="1"/>
        <v>5</v>
      </c>
      <c r="H28" s="65">
        <f>VLOOKUP($A28,'Return Data'!$B$7:$R$2292,7,0)</f>
        <v>3.0851000000000002</v>
      </c>
      <c r="I28" s="66">
        <f t="shared" si="2"/>
        <v>5</v>
      </c>
      <c r="J28" s="65">
        <f>VLOOKUP($A28,'Return Data'!$B$7:$R$2292,8,0)</f>
        <v>3.1465000000000001</v>
      </c>
      <c r="K28" s="66">
        <f t="shared" si="3"/>
        <v>5</v>
      </c>
      <c r="L28" s="65">
        <f>VLOOKUP($A28,'Return Data'!$B$7:$R$2292,9,0)</f>
        <v>3.1909999999999998</v>
      </c>
      <c r="M28" s="66">
        <f t="shared" si="4"/>
        <v>5</v>
      </c>
      <c r="N28" s="65">
        <f>VLOOKUP($A28,'Return Data'!$B$7:$R$2292,10,0)</f>
        <v>3.1581000000000001</v>
      </c>
      <c r="O28" s="66">
        <f t="shared" si="5"/>
        <v>3</v>
      </c>
      <c r="P28" s="65">
        <f>VLOOKUP($A28,'Return Data'!$B$7:$R$2292,11,0)</f>
        <v>3.2037</v>
      </c>
      <c r="Q28" s="66">
        <f t="shared" si="8"/>
        <v>5</v>
      </c>
      <c r="R28" s="65">
        <f>VLOOKUP($A28,'Return Data'!$B$7:$R$2292,12,0)</f>
        <v>3.1844000000000001</v>
      </c>
      <c r="S28" s="66">
        <f t="shared" si="10"/>
        <v>5</v>
      </c>
      <c r="T28" s="65">
        <f>VLOOKUP($A28,'Return Data'!$B$7:$R$2292,13,0)</f>
        <v>3.1436999999999999</v>
      </c>
      <c r="U28" s="66">
        <f t="shared" si="11"/>
        <v>4</v>
      </c>
      <c r="V28" s="65"/>
      <c r="W28" s="66"/>
      <c r="X28" s="65"/>
      <c r="Y28" s="66"/>
      <c r="Z28" s="65">
        <f>VLOOKUP($A28,'Return Data'!$B$7:$R$2292,16,0)</f>
        <v>3.6524000000000001</v>
      </c>
      <c r="AA28" s="67">
        <f t="shared" si="7"/>
        <v>24</v>
      </c>
    </row>
    <row r="29" spans="1:27" x14ac:dyDescent="0.3">
      <c r="A29" s="63" t="s">
        <v>1323</v>
      </c>
      <c r="B29" s="64">
        <f>VLOOKUP($A29,'Return Data'!$B$7:$R$2292,3,0)</f>
        <v>44482</v>
      </c>
      <c r="C29" s="65">
        <f>VLOOKUP($A29,'Return Data'!$B$7:$R$2292,4,0)</f>
        <v>1072.4519</v>
      </c>
      <c r="D29" s="65">
        <f>VLOOKUP($A29,'Return Data'!$B$7:$R$2292,5,0)</f>
        <v>3.0156999999999998</v>
      </c>
      <c r="E29" s="66">
        <f t="shared" si="0"/>
        <v>3</v>
      </c>
      <c r="F29" s="65">
        <f>VLOOKUP($A29,'Return Data'!$B$7:$R$2292,6,0)</f>
        <v>3.0695000000000001</v>
      </c>
      <c r="G29" s="66">
        <f t="shared" si="1"/>
        <v>3</v>
      </c>
      <c r="H29" s="65">
        <f>VLOOKUP($A29,'Return Data'!$B$7:$R$2292,7,0)</f>
        <v>3.0998999999999999</v>
      </c>
      <c r="I29" s="66">
        <f t="shared" si="2"/>
        <v>3</v>
      </c>
      <c r="J29" s="65">
        <f>VLOOKUP($A29,'Return Data'!$B$7:$R$2292,8,0)</f>
        <v>3.1682999999999999</v>
      </c>
      <c r="K29" s="66">
        <f t="shared" si="3"/>
        <v>3</v>
      </c>
      <c r="L29" s="65">
        <f>VLOOKUP($A29,'Return Data'!$B$7:$R$2292,9,0)</f>
        <v>3.2006999999999999</v>
      </c>
      <c r="M29" s="66">
        <f t="shared" si="4"/>
        <v>3</v>
      </c>
      <c r="N29" s="65">
        <f>VLOOKUP($A29,'Return Data'!$B$7:$R$2292,10,0)</f>
        <v>3.1558999999999999</v>
      </c>
      <c r="O29" s="66">
        <f t="shared" si="5"/>
        <v>4</v>
      </c>
      <c r="P29" s="65">
        <f>VLOOKUP($A29,'Return Data'!$B$7:$R$2292,11,0)</f>
        <v>3.2113</v>
      </c>
      <c r="Q29" s="66">
        <f t="shared" si="8"/>
        <v>4</v>
      </c>
      <c r="R29" s="65">
        <f>VLOOKUP($A29,'Return Data'!$B$7:$R$2292,12,0)</f>
        <v>3.2058</v>
      </c>
      <c r="S29" s="66">
        <f t="shared" si="10"/>
        <v>2</v>
      </c>
      <c r="T29" s="65">
        <f>VLOOKUP($A29,'Return Data'!$B$7:$R$2292,13,0)</f>
        <v>3.1747000000000001</v>
      </c>
      <c r="U29" s="66">
        <f t="shared" ref="U29" si="16">RANK(T29,T$8:T$37,0)</f>
        <v>1</v>
      </c>
      <c r="V29" s="65"/>
      <c r="W29" s="66"/>
      <c r="X29" s="65"/>
      <c r="Y29" s="66"/>
      <c r="Z29" s="65">
        <f>VLOOKUP($A29,'Return Data'!$B$7:$R$2292,16,0)</f>
        <v>3.5642</v>
      </c>
      <c r="AA29" s="67">
        <f t="shared" si="7"/>
        <v>25</v>
      </c>
    </row>
    <row r="30" spans="1:27" x14ac:dyDescent="0.3">
      <c r="A30" s="63" t="s">
        <v>1325</v>
      </c>
      <c r="B30" s="64">
        <f>VLOOKUP($A30,'Return Data'!$B$7:$R$2292,3,0)</f>
        <v>44482</v>
      </c>
      <c r="C30" s="65">
        <f>VLOOKUP($A30,'Return Data'!$B$7:$R$2292,4,0)</f>
        <v>112.3344</v>
      </c>
      <c r="D30" s="65">
        <f>VLOOKUP($A30,'Return Data'!$B$7:$R$2292,5,0)</f>
        <v>2.9245000000000001</v>
      </c>
      <c r="E30" s="66">
        <f t="shared" si="0"/>
        <v>24</v>
      </c>
      <c r="F30" s="65">
        <f>VLOOKUP($A30,'Return Data'!$B$7:$R$2292,6,0)</f>
        <v>2.9575</v>
      </c>
      <c r="G30" s="66">
        <f t="shared" si="1"/>
        <v>20</v>
      </c>
      <c r="H30" s="65">
        <f>VLOOKUP($A30,'Return Data'!$B$7:$R$2292,7,0)</f>
        <v>2.9678</v>
      </c>
      <c r="I30" s="66">
        <f t="shared" si="2"/>
        <v>24</v>
      </c>
      <c r="J30" s="65">
        <f>VLOOKUP($A30,'Return Data'!$B$7:$R$2292,8,0)</f>
        <v>3.0531999999999999</v>
      </c>
      <c r="K30" s="66">
        <f t="shared" si="3"/>
        <v>25</v>
      </c>
      <c r="L30" s="65">
        <f>VLOOKUP($A30,'Return Data'!$B$7:$R$2292,9,0)</f>
        <v>3.1164000000000001</v>
      </c>
      <c r="M30" s="66">
        <f t="shared" si="4"/>
        <v>24</v>
      </c>
      <c r="N30" s="65">
        <f>VLOOKUP($A30,'Return Data'!$B$7:$R$2292,10,0)</f>
        <v>3.0823</v>
      </c>
      <c r="O30" s="66">
        <f t="shared" si="5"/>
        <v>18</v>
      </c>
      <c r="P30" s="65">
        <f>VLOOKUP($A30,'Return Data'!$B$7:$R$2292,11,0)</f>
        <v>3.1374</v>
      </c>
      <c r="Q30" s="66">
        <f t="shared" si="8"/>
        <v>19</v>
      </c>
      <c r="R30" s="65">
        <f>VLOOKUP($A30,'Return Data'!$B$7:$R$2292,12,0)</f>
        <v>3.1263000000000001</v>
      </c>
      <c r="S30" s="66">
        <f t="shared" si="10"/>
        <v>19</v>
      </c>
      <c r="T30" s="65">
        <f>VLOOKUP($A30,'Return Data'!$B$7:$R$2292,13,0)</f>
        <v>3.0979999999999999</v>
      </c>
      <c r="U30" s="66">
        <f t="shared" si="11"/>
        <v>15</v>
      </c>
      <c r="V30" s="65"/>
      <c r="W30" s="66"/>
      <c r="X30" s="65"/>
      <c r="Y30" s="66"/>
      <c r="Z30" s="65">
        <f>VLOOKUP($A30,'Return Data'!$B$7:$R$2292,16,0)</f>
        <v>4.2077999999999998</v>
      </c>
      <c r="AA30" s="67">
        <f t="shared" si="7"/>
        <v>9</v>
      </c>
    </row>
    <row r="31" spans="1:27" x14ac:dyDescent="0.3">
      <c r="A31" s="63" t="s">
        <v>1327</v>
      </c>
      <c r="B31" s="64">
        <f>VLOOKUP($A31,'Return Data'!$B$7:$R$2292,3,0)</f>
        <v>44482</v>
      </c>
      <c r="C31" s="65">
        <f>VLOOKUP($A31,'Return Data'!$B$7:$R$2292,4,0)</f>
        <v>1080.3484000000001</v>
      </c>
      <c r="D31" s="65">
        <f>VLOOKUP($A31,'Return Data'!$B$7:$R$2292,5,0)</f>
        <v>3.0207000000000002</v>
      </c>
      <c r="E31" s="66">
        <f t="shared" si="0"/>
        <v>2</v>
      </c>
      <c r="F31" s="65">
        <f>VLOOKUP($A31,'Return Data'!$B$7:$R$2292,6,0)</f>
        <v>3.0550000000000002</v>
      </c>
      <c r="G31" s="66">
        <f t="shared" si="1"/>
        <v>4</v>
      </c>
      <c r="H31" s="65">
        <f>VLOOKUP($A31,'Return Data'!$B$7:$R$2292,7,0)</f>
        <v>3.0971000000000002</v>
      </c>
      <c r="I31" s="66">
        <f t="shared" si="2"/>
        <v>4</v>
      </c>
      <c r="J31" s="65">
        <f>VLOOKUP($A31,'Return Data'!$B$7:$R$2292,8,0)</f>
        <v>3.1553</v>
      </c>
      <c r="K31" s="66">
        <f t="shared" si="3"/>
        <v>4</v>
      </c>
      <c r="L31" s="65">
        <f>VLOOKUP($A31,'Return Data'!$B$7:$R$2292,9,0)</f>
        <v>3.1947000000000001</v>
      </c>
      <c r="M31" s="66">
        <f t="shared" si="4"/>
        <v>4</v>
      </c>
      <c r="N31" s="65">
        <f>VLOOKUP($A31,'Return Data'!$B$7:$R$2292,10,0)</f>
        <v>3.1667000000000001</v>
      </c>
      <c r="O31" s="66">
        <f t="shared" si="5"/>
        <v>2</v>
      </c>
      <c r="P31" s="65">
        <f>VLOOKUP($A31,'Return Data'!$B$7:$R$2292,11,0)</f>
        <v>3.2212000000000001</v>
      </c>
      <c r="Q31" s="66">
        <f t="shared" si="8"/>
        <v>1</v>
      </c>
      <c r="R31" s="65">
        <f>VLOOKUP($A31,'Return Data'!$B$7:$R$2292,12,0)</f>
        <v>3.2040000000000002</v>
      </c>
      <c r="S31" s="66">
        <f t="shared" si="10"/>
        <v>3</v>
      </c>
      <c r="T31" s="65">
        <f>VLOOKUP($A31,'Return Data'!$B$7:$R$2292,13,0)</f>
        <v>3.1703000000000001</v>
      </c>
      <c r="U31" s="66">
        <f t="shared" si="11"/>
        <v>3</v>
      </c>
      <c r="V31" s="65"/>
      <c r="W31" s="66"/>
      <c r="X31" s="65"/>
      <c r="Y31" s="66"/>
      <c r="Z31" s="65">
        <f>VLOOKUP($A31,'Return Data'!$B$7:$R$2292,16,0)</f>
        <v>3.6922999999999999</v>
      </c>
      <c r="AA31" s="67">
        <f t="shared" si="7"/>
        <v>20</v>
      </c>
    </row>
    <row r="32" spans="1:27" x14ac:dyDescent="0.3">
      <c r="A32" s="63" t="s">
        <v>1329</v>
      </c>
      <c r="B32" s="64">
        <f>VLOOKUP($A32,'Return Data'!$B$7:$R$2292,3,0)</f>
        <v>44482</v>
      </c>
      <c r="C32" s="65">
        <f>VLOOKUP($A32,'Return Data'!$B$7:$R$2292,4,0)</f>
        <v>3408.3851</v>
      </c>
      <c r="D32" s="65">
        <f>VLOOKUP($A32,'Return Data'!$B$7:$R$2292,5,0)</f>
        <v>2.9409000000000001</v>
      </c>
      <c r="E32" s="66">
        <f t="shared" si="0"/>
        <v>20</v>
      </c>
      <c r="F32" s="65">
        <f>VLOOKUP($A32,'Return Data'!$B$7:$R$2292,6,0)</f>
        <v>2.9641999999999999</v>
      </c>
      <c r="G32" s="66">
        <f t="shared" si="1"/>
        <v>17</v>
      </c>
      <c r="H32" s="65">
        <f>VLOOKUP($A32,'Return Data'!$B$7:$R$2292,7,0)</f>
        <v>3.0030000000000001</v>
      </c>
      <c r="I32" s="66">
        <f t="shared" si="2"/>
        <v>16</v>
      </c>
      <c r="J32" s="65">
        <f>VLOOKUP($A32,'Return Data'!$B$7:$R$2292,8,0)</f>
        <v>3.0669</v>
      </c>
      <c r="K32" s="66">
        <f t="shared" si="3"/>
        <v>20</v>
      </c>
      <c r="L32" s="65">
        <f>VLOOKUP($A32,'Return Data'!$B$7:$R$2292,9,0)</f>
        <v>3.1305999999999998</v>
      </c>
      <c r="M32" s="66">
        <f t="shared" si="4"/>
        <v>17</v>
      </c>
      <c r="N32" s="65">
        <f>VLOOKUP($A32,'Return Data'!$B$7:$R$2292,10,0)</f>
        <v>3.0868000000000002</v>
      </c>
      <c r="O32" s="66">
        <f t="shared" si="5"/>
        <v>17</v>
      </c>
      <c r="P32" s="65">
        <f>VLOOKUP($A32,'Return Data'!$B$7:$R$2292,11,0)</f>
        <v>3.1482000000000001</v>
      </c>
      <c r="Q32" s="66">
        <f t="shared" si="8"/>
        <v>13</v>
      </c>
      <c r="R32" s="65">
        <f>VLOOKUP($A32,'Return Data'!$B$7:$R$2292,12,0)</f>
        <v>3.1345999999999998</v>
      </c>
      <c r="S32" s="66">
        <f t="shared" si="10"/>
        <v>15</v>
      </c>
      <c r="T32" s="65">
        <f>VLOOKUP($A32,'Return Data'!$B$7:$R$2292,13,0)</f>
        <v>3.0931999999999999</v>
      </c>
      <c r="U32" s="66">
        <f t="shared" si="11"/>
        <v>17</v>
      </c>
      <c r="V32" s="65">
        <f>VLOOKUP($A32,'Return Data'!$B$7:$R$2292,17,0)</f>
        <v>3.4416000000000002</v>
      </c>
      <c r="W32" s="66">
        <f t="shared" si="14"/>
        <v>4</v>
      </c>
      <c r="X32" s="65">
        <f>VLOOKUP($A32,'Return Data'!$B$7:$R$2292,14,0)</f>
        <v>4.2965999999999998</v>
      </c>
      <c r="Y32" s="66">
        <f t="shared" si="15"/>
        <v>3</v>
      </c>
      <c r="Z32" s="65">
        <f>VLOOKUP($A32,'Return Data'!$B$7:$R$2292,16,0)</f>
        <v>6.4119000000000002</v>
      </c>
      <c r="AA32" s="67">
        <f t="shared" si="7"/>
        <v>3</v>
      </c>
    </row>
    <row r="33" spans="1:27" x14ac:dyDescent="0.3">
      <c r="A33" s="63" t="s">
        <v>1331</v>
      </c>
      <c r="B33" s="64">
        <f>VLOOKUP($A33,'Return Data'!$B$7:$R$2292,3,0)</f>
        <v>44482</v>
      </c>
      <c r="C33" s="65">
        <f>VLOOKUP($A33,'Return Data'!$B$7:$R$2292,4,0)</f>
        <v>1112.7161000000001</v>
      </c>
      <c r="D33" s="65">
        <f>VLOOKUP($A33,'Return Data'!$B$7:$R$2292,5,0)</f>
        <v>2.9228999999999998</v>
      </c>
      <c r="E33" s="66">
        <f t="shared" si="0"/>
        <v>25</v>
      </c>
      <c r="F33" s="65">
        <f>VLOOKUP($A33,'Return Data'!$B$7:$R$2292,6,0)</f>
        <v>3.1181000000000001</v>
      </c>
      <c r="G33" s="66">
        <f t="shared" si="1"/>
        <v>1</v>
      </c>
      <c r="H33" s="65">
        <f>VLOOKUP($A33,'Return Data'!$B$7:$R$2292,7,0)</f>
        <v>3.0598999999999998</v>
      </c>
      <c r="I33" s="66">
        <f t="shared" si="2"/>
        <v>7</v>
      </c>
      <c r="J33" s="65">
        <f>VLOOKUP($A33,'Return Data'!$B$7:$R$2292,8,0)</f>
        <v>3.0958000000000001</v>
      </c>
      <c r="K33" s="66">
        <f t="shared" si="3"/>
        <v>11</v>
      </c>
      <c r="L33" s="65">
        <f>VLOOKUP($A33,'Return Data'!$B$7:$R$2292,9,0)</f>
        <v>3.1315</v>
      </c>
      <c r="M33" s="66">
        <f t="shared" si="4"/>
        <v>16</v>
      </c>
      <c r="N33" s="65">
        <f>VLOOKUP($A33,'Return Data'!$B$7:$R$2292,10,0)</f>
        <v>3.0602</v>
      </c>
      <c r="O33" s="66">
        <f t="shared" si="5"/>
        <v>25</v>
      </c>
      <c r="P33" s="65">
        <f>VLOOKUP($A33,'Return Data'!$B$7:$R$2292,11,0)</f>
        <v>3.1175999999999999</v>
      </c>
      <c r="Q33" s="66">
        <f t="shared" si="8"/>
        <v>25</v>
      </c>
      <c r="R33" s="65">
        <f>VLOOKUP($A33,'Return Data'!$B$7:$R$2292,12,0)</f>
        <v>3.1055000000000001</v>
      </c>
      <c r="S33" s="66">
        <f t="shared" si="10"/>
        <v>26</v>
      </c>
      <c r="T33" s="65">
        <f>VLOOKUP($A33,'Return Data'!$B$7:$R$2292,13,0)</f>
        <v>3.0687000000000002</v>
      </c>
      <c r="U33" s="66">
        <f t="shared" si="11"/>
        <v>23</v>
      </c>
      <c r="V33" s="65"/>
      <c r="W33" s="66"/>
      <c r="X33" s="65"/>
      <c r="Y33" s="66"/>
      <c r="Z33" s="65">
        <f>VLOOKUP($A33,'Return Data'!$B$7:$R$2292,16,0)</f>
        <v>4.2435999999999998</v>
      </c>
      <c r="AA33" s="67">
        <f t="shared" si="7"/>
        <v>6</v>
      </c>
    </row>
    <row r="34" spans="1:27" x14ac:dyDescent="0.3">
      <c r="A34" s="63" t="s">
        <v>1333</v>
      </c>
      <c r="B34" s="64">
        <f>VLOOKUP($A34,'Return Data'!$B$7:$R$2292,3,0)</f>
        <v>44482</v>
      </c>
      <c r="C34" s="65">
        <f>VLOOKUP($A34,'Return Data'!$B$7:$R$2292,4,0)</f>
        <v>1104.2687000000001</v>
      </c>
      <c r="D34" s="65">
        <f>VLOOKUP($A34,'Return Data'!$B$7:$R$2292,5,0)</f>
        <v>2.9651000000000001</v>
      </c>
      <c r="E34" s="66">
        <f t="shared" si="0"/>
        <v>10</v>
      </c>
      <c r="F34" s="65">
        <f>VLOOKUP($A34,'Return Data'!$B$7:$R$2292,6,0)</f>
        <v>2.9788999999999999</v>
      </c>
      <c r="G34" s="66">
        <f t="shared" si="1"/>
        <v>13</v>
      </c>
      <c r="H34" s="65">
        <f>VLOOKUP($A34,'Return Data'!$B$7:$R$2292,7,0)</f>
        <v>3.0068000000000001</v>
      </c>
      <c r="I34" s="66">
        <f t="shared" si="2"/>
        <v>14</v>
      </c>
      <c r="J34" s="65">
        <f>VLOOKUP($A34,'Return Data'!$B$7:$R$2292,8,0)</f>
        <v>3.0878000000000001</v>
      </c>
      <c r="K34" s="66">
        <f t="shared" si="3"/>
        <v>14</v>
      </c>
      <c r="L34" s="65">
        <f>VLOOKUP($A34,'Return Data'!$B$7:$R$2292,9,0)</f>
        <v>3.1364000000000001</v>
      </c>
      <c r="M34" s="66">
        <f t="shared" si="4"/>
        <v>14</v>
      </c>
      <c r="N34" s="65">
        <f>VLOOKUP($A34,'Return Data'!$B$7:$R$2292,10,0)</f>
        <v>3.0874999999999999</v>
      </c>
      <c r="O34" s="66">
        <f t="shared" si="5"/>
        <v>16</v>
      </c>
      <c r="P34" s="65">
        <f>VLOOKUP($A34,'Return Data'!$B$7:$R$2292,11,0)</f>
        <v>3.1469</v>
      </c>
      <c r="Q34" s="66">
        <f t="shared" si="8"/>
        <v>14</v>
      </c>
      <c r="R34" s="65">
        <f>VLOOKUP($A34,'Return Data'!$B$7:$R$2292,12,0)</f>
        <v>3.1555</v>
      </c>
      <c r="S34" s="66">
        <f t="shared" si="10"/>
        <v>12</v>
      </c>
      <c r="T34" s="65">
        <f>VLOOKUP($A34,'Return Data'!$B$7:$R$2292,13,0)</f>
        <v>3.1215000000000002</v>
      </c>
      <c r="U34" s="66">
        <f t="shared" si="11"/>
        <v>8</v>
      </c>
      <c r="V34" s="65"/>
      <c r="W34" s="66"/>
      <c r="X34" s="65"/>
      <c r="Y34" s="66"/>
      <c r="Z34" s="65">
        <f>VLOOKUP($A34,'Return Data'!$B$7:$R$2292,16,0)</f>
        <v>3.9514</v>
      </c>
      <c r="AA34" s="67">
        <f t="shared" si="7"/>
        <v>13</v>
      </c>
    </row>
    <row r="35" spans="1:27" x14ac:dyDescent="0.3">
      <c r="A35" s="63" t="s">
        <v>1335</v>
      </c>
      <c r="B35" s="64">
        <f>VLOOKUP($A35,'Return Data'!$B$7:$R$2292,3,0)</f>
        <v>44482</v>
      </c>
      <c r="C35" s="65">
        <f>VLOOKUP($A35,'Return Data'!$B$7:$R$2292,4,0)</f>
        <v>1102.0334</v>
      </c>
      <c r="D35" s="65">
        <f>VLOOKUP($A35,'Return Data'!$B$7:$R$2292,5,0)</f>
        <v>2.9115000000000002</v>
      </c>
      <c r="E35" s="66">
        <f t="shared" si="0"/>
        <v>26</v>
      </c>
      <c r="F35" s="65">
        <f>VLOOKUP($A35,'Return Data'!$B$7:$R$2292,6,0)</f>
        <v>2.9483999999999999</v>
      </c>
      <c r="G35" s="66">
        <f t="shared" si="1"/>
        <v>24</v>
      </c>
      <c r="H35" s="65">
        <f>VLOOKUP($A35,'Return Data'!$B$7:$R$2292,7,0)</f>
        <v>3.0057999999999998</v>
      </c>
      <c r="I35" s="66">
        <f t="shared" si="2"/>
        <v>15</v>
      </c>
      <c r="J35" s="65">
        <f>VLOOKUP($A35,'Return Data'!$B$7:$R$2292,8,0)</f>
        <v>3.0703</v>
      </c>
      <c r="K35" s="66">
        <f t="shared" si="3"/>
        <v>19</v>
      </c>
      <c r="L35" s="65">
        <f>VLOOKUP($A35,'Return Data'!$B$7:$R$2292,9,0)</f>
        <v>3.1383999999999999</v>
      </c>
      <c r="M35" s="66">
        <f t="shared" si="4"/>
        <v>12</v>
      </c>
      <c r="N35" s="65">
        <f>VLOOKUP($A35,'Return Data'!$B$7:$R$2292,10,0)</f>
        <v>3.1019000000000001</v>
      </c>
      <c r="O35" s="66">
        <f t="shared" si="5"/>
        <v>14</v>
      </c>
      <c r="P35" s="65">
        <f>VLOOKUP($A35,'Return Data'!$B$7:$R$2292,11,0)</f>
        <v>3.1452</v>
      </c>
      <c r="Q35" s="66">
        <f t="shared" si="8"/>
        <v>15</v>
      </c>
      <c r="R35" s="65">
        <f>VLOOKUP($A35,'Return Data'!$B$7:$R$2292,12,0)</f>
        <v>3.1335000000000002</v>
      </c>
      <c r="S35" s="66">
        <f t="shared" si="10"/>
        <v>16</v>
      </c>
      <c r="T35" s="65">
        <f>VLOOKUP($A35,'Return Data'!$B$7:$R$2292,13,0)</f>
        <v>3.0924999999999998</v>
      </c>
      <c r="U35" s="66">
        <f t="shared" si="11"/>
        <v>18</v>
      </c>
      <c r="V35" s="65"/>
      <c r="W35" s="66"/>
      <c r="X35" s="65"/>
      <c r="Y35" s="66"/>
      <c r="Z35" s="65">
        <f>VLOOKUP($A35,'Return Data'!$B$7:$R$2292,16,0)</f>
        <v>3.8759000000000001</v>
      </c>
      <c r="AA35" s="67">
        <f t="shared" si="7"/>
        <v>16</v>
      </c>
    </row>
    <row r="36" spans="1:27" x14ac:dyDescent="0.3">
      <c r="A36" s="63" t="s">
        <v>1337</v>
      </c>
      <c r="B36" s="64">
        <f>VLOOKUP($A36,'Return Data'!$B$7:$R$2292,3,0)</f>
        <v>44482</v>
      </c>
      <c r="C36" s="65">
        <f>VLOOKUP($A36,'Return Data'!$B$7:$R$2292,4,0)</f>
        <v>2865.2781</v>
      </c>
      <c r="D36" s="65">
        <f>VLOOKUP($A36,'Return Data'!$B$7:$R$2292,5,0)</f>
        <v>2.9683999999999999</v>
      </c>
      <c r="E36" s="66">
        <f t="shared" si="0"/>
        <v>9</v>
      </c>
      <c r="F36" s="65">
        <f>VLOOKUP($A36,'Return Data'!$B$7:$R$2292,6,0)</f>
        <v>2.9744000000000002</v>
      </c>
      <c r="G36" s="66">
        <f t="shared" si="1"/>
        <v>15</v>
      </c>
      <c r="H36" s="65">
        <f>VLOOKUP($A36,'Return Data'!$B$7:$R$2292,7,0)</f>
        <v>3.0135000000000001</v>
      </c>
      <c r="I36" s="66">
        <f t="shared" si="2"/>
        <v>10</v>
      </c>
      <c r="J36" s="65">
        <f>VLOOKUP($A36,'Return Data'!$B$7:$R$2292,8,0)</f>
        <v>3.1440999999999999</v>
      </c>
      <c r="K36" s="66">
        <f t="shared" si="3"/>
        <v>6</v>
      </c>
      <c r="L36" s="65">
        <f>VLOOKUP($A36,'Return Data'!$B$7:$R$2292,9,0)</f>
        <v>3.1629</v>
      </c>
      <c r="M36" s="66">
        <f t="shared" si="4"/>
        <v>9</v>
      </c>
      <c r="N36" s="65">
        <f>VLOOKUP($A36,'Return Data'!$B$7:$R$2292,10,0)</f>
        <v>3.1027999999999998</v>
      </c>
      <c r="O36" s="66">
        <f t="shared" si="5"/>
        <v>13</v>
      </c>
      <c r="P36" s="65">
        <f>VLOOKUP($A36,'Return Data'!$B$7:$R$2292,11,0)</f>
        <v>3.1539000000000001</v>
      </c>
      <c r="Q36" s="66">
        <f t="shared" si="8"/>
        <v>12</v>
      </c>
      <c r="R36" s="65">
        <f>VLOOKUP($A36,'Return Data'!$B$7:$R$2292,12,0)</f>
        <v>3.1415000000000002</v>
      </c>
      <c r="S36" s="66">
        <f t="shared" si="10"/>
        <v>13</v>
      </c>
      <c r="T36" s="65">
        <f>VLOOKUP($A36,'Return Data'!$B$7:$R$2292,13,0)</f>
        <v>3.1046</v>
      </c>
      <c r="U36" s="66">
        <f t="shared" si="11"/>
        <v>14</v>
      </c>
      <c r="V36" s="65">
        <f>VLOOKUP($A36,'Return Data'!$B$7:$R$2292,17,0)</f>
        <v>3.4733000000000001</v>
      </c>
      <c r="W36" s="66">
        <f t="shared" si="14"/>
        <v>1</v>
      </c>
      <c r="X36" s="65">
        <f>VLOOKUP($A36,'Return Data'!$B$7:$R$2292,14,0)</f>
        <v>4.3265000000000002</v>
      </c>
      <c r="Y36" s="66">
        <f t="shared" si="15"/>
        <v>1</v>
      </c>
      <c r="Z36" s="65">
        <f>VLOOKUP($A36,'Return Data'!$B$7:$R$2292,16,0)</f>
        <v>6.5114000000000001</v>
      </c>
      <c r="AA36" s="67">
        <f t="shared" si="7"/>
        <v>2</v>
      </c>
    </row>
    <row r="37" spans="1:27" x14ac:dyDescent="0.3">
      <c r="A37" s="63" t="s">
        <v>1339</v>
      </c>
      <c r="B37" s="64">
        <f>VLOOKUP($A37,'Return Data'!$B$7:$R$2292,3,0)</f>
        <v>44482</v>
      </c>
      <c r="C37" s="65">
        <f>VLOOKUP($A37,'Return Data'!$B$7:$R$2292,4,0)</f>
        <v>1076.6075000000001</v>
      </c>
      <c r="D37" s="65">
        <f>VLOOKUP($A37,'Return Data'!$B$7:$R$2292,5,0)</f>
        <v>2.7395999999999998</v>
      </c>
      <c r="E37" s="66">
        <f t="shared" si="0"/>
        <v>30</v>
      </c>
      <c r="F37" s="65">
        <f>VLOOKUP($A37,'Return Data'!$B$7:$R$2292,6,0)</f>
        <v>2.7728000000000002</v>
      </c>
      <c r="G37" s="66">
        <f t="shared" si="1"/>
        <v>29</v>
      </c>
      <c r="H37" s="65">
        <f>VLOOKUP($A37,'Return Data'!$B$7:$R$2292,7,0)</f>
        <v>2.8130000000000002</v>
      </c>
      <c r="I37" s="66">
        <f t="shared" si="2"/>
        <v>30</v>
      </c>
      <c r="J37" s="65">
        <f>VLOOKUP($A37,'Return Data'!$B$7:$R$2292,8,0)</f>
        <v>2.8835000000000002</v>
      </c>
      <c r="K37" s="66">
        <f t="shared" si="3"/>
        <v>30</v>
      </c>
      <c r="L37" s="65">
        <f>VLOOKUP($A37,'Return Data'!$B$7:$R$2292,9,0)</f>
        <v>2.9430000000000001</v>
      </c>
      <c r="M37" s="66">
        <f t="shared" si="4"/>
        <v>30</v>
      </c>
      <c r="N37" s="65">
        <f>VLOOKUP($A37,'Return Data'!$B$7:$R$2292,10,0)</f>
        <v>2.923</v>
      </c>
      <c r="O37" s="66">
        <f t="shared" si="5"/>
        <v>30</v>
      </c>
      <c r="P37" s="65">
        <f>VLOOKUP($A37,'Return Data'!$B$7:$R$2292,11,0)</f>
        <v>3.0804999999999998</v>
      </c>
      <c r="Q37" s="66">
        <f t="shared" si="8"/>
        <v>29</v>
      </c>
      <c r="R37" s="65">
        <f>VLOOKUP($A37,'Return Data'!$B$7:$R$2292,12,0)</f>
        <v>3.0590000000000002</v>
      </c>
      <c r="S37" s="66">
        <f t="shared" si="10"/>
        <v>30</v>
      </c>
      <c r="T37" s="65">
        <f>VLOOKUP($A37,'Return Data'!$B$7:$R$2292,13,0)</f>
        <v>3.0137999999999998</v>
      </c>
      <c r="U37" s="66">
        <f t="shared" si="11"/>
        <v>27</v>
      </c>
      <c r="V37" s="65"/>
      <c r="W37" s="66"/>
      <c r="X37" s="65"/>
      <c r="Y37" s="66"/>
      <c r="Z37" s="65">
        <f>VLOOKUP($A37,'Return Data'!$B$7:$R$2292,16,0)</f>
        <v>3.5053999999999998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2.94835</v>
      </c>
      <c r="E39" s="74"/>
      <c r="F39" s="75">
        <f>AVERAGE(F8:F37)</f>
        <v>2.9740066666666674</v>
      </c>
      <c r="G39" s="74"/>
      <c r="H39" s="75">
        <f>AVERAGE(H8:H37)</f>
        <v>3.0046533333333327</v>
      </c>
      <c r="I39" s="74"/>
      <c r="J39" s="75">
        <f>AVERAGE(J8:J37)</f>
        <v>3.0869100000000005</v>
      </c>
      <c r="K39" s="74"/>
      <c r="L39" s="75">
        <f>AVERAGE(L8:L37)</f>
        <v>3.1380033333333324</v>
      </c>
      <c r="M39" s="74"/>
      <c r="N39" s="75">
        <f>AVERAGE(N8:N37)</f>
        <v>3.0916266666666674</v>
      </c>
      <c r="O39" s="74"/>
      <c r="P39" s="75">
        <f>AVERAGE(P8:P37)</f>
        <v>3.1496466666666665</v>
      </c>
      <c r="Q39" s="74"/>
      <c r="R39" s="75">
        <f>AVERAGE(R8:R37)</f>
        <v>3.1401366666666664</v>
      </c>
      <c r="S39" s="74"/>
      <c r="T39" s="75">
        <f>AVERAGE(T8:T37)</f>
        <v>3.102533333333334</v>
      </c>
      <c r="U39" s="74"/>
      <c r="V39" s="75">
        <f>AVERAGE(V8:V37)</f>
        <v>3.4539400000000002</v>
      </c>
      <c r="W39" s="74"/>
      <c r="X39" s="75">
        <f>AVERAGE(X8:X37)</f>
        <v>4.3044250000000002</v>
      </c>
      <c r="Y39" s="74"/>
      <c r="Z39" s="75">
        <f>AVERAGE(Z8:Z37)</f>
        <v>4.1573000000000002</v>
      </c>
      <c r="AA39" s="76"/>
    </row>
    <row r="40" spans="1:27" x14ac:dyDescent="0.3">
      <c r="A40" s="73" t="s">
        <v>28</v>
      </c>
      <c r="B40" s="74"/>
      <c r="C40" s="74"/>
      <c r="D40" s="75">
        <f>MIN(D8:D37)</f>
        <v>2.7395999999999998</v>
      </c>
      <c r="E40" s="74"/>
      <c r="F40" s="75">
        <f>MIN(F8:F37)</f>
        <v>2.7707000000000002</v>
      </c>
      <c r="G40" s="74"/>
      <c r="H40" s="75">
        <f>MIN(H8:H37)</f>
        <v>2.8130000000000002</v>
      </c>
      <c r="I40" s="74"/>
      <c r="J40" s="75">
        <f>MIN(J8:J37)</f>
        <v>2.8835000000000002</v>
      </c>
      <c r="K40" s="74"/>
      <c r="L40" s="75">
        <f>MIN(L8:L37)</f>
        <v>2.9430000000000001</v>
      </c>
      <c r="M40" s="74"/>
      <c r="N40" s="75">
        <f>MIN(N8:N37)</f>
        <v>2.923</v>
      </c>
      <c r="O40" s="74"/>
      <c r="P40" s="75">
        <f>MIN(P8:P37)</f>
        <v>3.0741999999999998</v>
      </c>
      <c r="Q40" s="74"/>
      <c r="R40" s="75">
        <f>MIN(R8:R37)</f>
        <v>3.0590000000000002</v>
      </c>
      <c r="S40" s="74"/>
      <c r="T40" s="75">
        <f>MIN(T8:T37)</f>
        <v>3.0137999999999998</v>
      </c>
      <c r="U40" s="74"/>
      <c r="V40" s="75">
        <f>MIN(V8:V37)</f>
        <v>3.4198</v>
      </c>
      <c r="W40" s="74"/>
      <c r="X40" s="75">
        <f>MIN(X8:X37)</f>
        <v>4.2736000000000001</v>
      </c>
      <c r="Y40" s="74"/>
      <c r="Z40" s="75">
        <f>MIN(Z8:Z37)</f>
        <v>3.2422</v>
      </c>
      <c r="AA40" s="76"/>
    </row>
    <row r="41" spans="1:27" ht="15" thickBot="1" x14ac:dyDescent="0.35">
      <c r="A41" s="77" t="s">
        <v>29</v>
      </c>
      <c r="B41" s="78"/>
      <c r="C41" s="78"/>
      <c r="D41" s="79">
        <f>MAX(D8:D37)</f>
        <v>3.0752000000000002</v>
      </c>
      <c r="E41" s="78"/>
      <c r="F41" s="79">
        <f>MAX(F8:F37)</f>
        <v>3.1181000000000001</v>
      </c>
      <c r="G41" s="78"/>
      <c r="H41" s="79">
        <f>MAX(H8:H37)</f>
        <v>3.1486999999999998</v>
      </c>
      <c r="I41" s="78"/>
      <c r="J41" s="79">
        <f>MAX(J8:J37)</f>
        <v>3.2077</v>
      </c>
      <c r="K41" s="78"/>
      <c r="L41" s="79">
        <f>MAX(L8:L37)</f>
        <v>3.2425999999999999</v>
      </c>
      <c r="M41" s="78"/>
      <c r="N41" s="79">
        <f>MAX(N8:N37)</f>
        <v>3.1726999999999999</v>
      </c>
      <c r="O41" s="78"/>
      <c r="P41" s="79">
        <f>MAX(P8:P37)</f>
        <v>3.2212000000000001</v>
      </c>
      <c r="Q41" s="78"/>
      <c r="R41" s="79">
        <f>MAX(R8:R37)</f>
        <v>3.2105000000000001</v>
      </c>
      <c r="S41" s="78"/>
      <c r="T41" s="79">
        <f>MAX(T8:T37)</f>
        <v>3.1747000000000001</v>
      </c>
      <c r="U41" s="78"/>
      <c r="V41" s="79">
        <f>MAX(V8:V37)</f>
        <v>3.4733000000000001</v>
      </c>
      <c r="W41" s="78"/>
      <c r="X41" s="79">
        <f>MAX(X8:X37)</f>
        <v>4.3265000000000002</v>
      </c>
      <c r="Y41" s="78"/>
      <c r="Z41" s="79">
        <f>MAX(Z8:Z37)</f>
        <v>6.5193000000000003</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Data'!$B$7:$R$2292,3,0)</f>
        <v>44482</v>
      </c>
      <c r="C8" s="65">
        <f>VLOOKUP($A8,'Return Data'!$B$7:$R$2292,4,0)</f>
        <v>1127.8366000000001</v>
      </c>
      <c r="D8" s="65">
        <f>VLOOKUP($A8,'Return Data'!$B$7:$R$2292,5,0)</f>
        <v>2.8416999999999999</v>
      </c>
      <c r="E8" s="66">
        <f t="shared" ref="E8:E37" si="0">RANK(D8,D$8:D$37,0)</f>
        <v>20</v>
      </c>
      <c r="F8" s="65">
        <f>VLOOKUP($A8,'Return Data'!$B$7:$R$2292,6,0)</f>
        <v>2.8691</v>
      </c>
      <c r="G8" s="66">
        <f t="shared" ref="G8:G37" si="1">RANK(F8,F$8:F$37,0)</f>
        <v>21</v>
      </c>
      <c r="H8" s="65">
        <f>VLOOKUP($A8,'Return Data'!$B$7:$R$2292,7,0)</f>
        <v>2.9226000000000001</v>
      </c>
      <c r="I8" s="66">
        <f t="shared" ref="I8:I37" si="2">RANK(H8,H$8:H$37,0)</f>
        <v>15</v>
      </c>
      <c r="J8" s="65">
        <f>VLOOKUP($A8,'Return Data'!$B$7:$R$2292,8,0)</f>
        <v>3.01</v>
      </c>
      <c r="K8" s="66">
        <f t="shared" ref="K8:K37" si="3">RANK(J8,J$8:J$37,0)</f>
        <v>12</v>
      </c>
      <c r="L8" s="65">
        <f>VLOOKUP($A8,'Return Data'!$B$7:$R$2292,9,0)</f>
        <v>3.0478999999999998</v>
      </c>
      <c r="M8" s="66">
        <f t="shared" ref="M8:M37" si="4">RANK(L8,L$8:L$37,0)</f>
        <v>17</v>
      </c>
      <c r="N8" s="65">
        <f>VLOOKUP($A8,'Return Data'!$B$7:$R$2292,10,0)</f>
        <v>2.9922</v>
      </c>
      <c r="O8" s="66">
        <f t="shared" ref="O8:O37" si="5">RANK(N8,N$8:N$37,0)</f>
        <v>20</v>
      </c>
      <c r="P8" s="65">
        <f>VLOOKUP($A8,'Return Data'!$B$7:$R$2292,11,0)</f>
        <v>3.06</v>
      </c>
      <c r="Q8" s="66">
        <f>RANK(P8,P$8:P$37,0)</f>
        <v>15</v>
      </c>
      <c r="R8" s="65">
        <f>VLOOKUP($A8,'Return Data'!$B$7:$R$2292,12,0)</f>
        <v>3.0545</v>
      </c>
      <c r="S8" s="66">
        <f>RANK(R8,R$8:R$37,0)</f>
        <v>15</v>
      </c>
      <c r="T8" s="65">
        <f>VLOOKUP($A8,'Return Data'!$B$7:$R$2292,13,0)</f>
        <v>3.0083000000000002</v>
      </c>
      <c r="U8" s="66">
        <f>RANK(T8,T$8:T$37,0)</f>
        <v>14</v>
      </c>
      <c r="V8" s="65">
        <f>VLOOKUP($A8,'Return Data'!$B$7:$R$2292,17,0)</f>
        <v>3.3437999999999999</v>
      </c>
      <c r="W8" s="66">
        <f t="shared" ref="W8" si="6">RANK(V8,V$8:V$37,0)</f>
        <v>3</v>
      </c>
      <c r="X8" s="65"/>
      <c r="Y8" s="66"/>
      <c r="Z8" s="65">
        <f>VLOOKUP($A8,'Return Data'!$B$7:$R$2292,16,0)</f>
        <v>4.1612999999999998</v>
      </c>
      <c r="AA8" s="67">
        <f t="shared" ref="AA8:AA37" si="7">RANK(Z8,Z$8:Z$37,0)</f>
        <v>5</v>
      </c>
    </row>
    <row r="9" spans="1:27" x14ac:dyDescent="0.3">
      <c r="A9" s="63" t="s">
        <v>1284</v>
      </c>
      <c r="B9" s="64">
        <f>VLOOKUP($A9,'Return Data'!$B$7:$R$2292,3,0)</f>
        <v>44482</v>
      </c>
      <c r="C9" s="65">
        <f>VLOOKUP($A9,'Return Data'!$B$7:$R$2292,4,0)</f>
        <v>1104.7291</v>
      </c>
      <c r="D9" s="65">
        <f>VLOOKUP($A9,'Return Data'!$B$7:$R$2292,5,0)</f>
        <v>2.8978000000000002</v>
      </c>
      <c r="E9" s="66">
        <f t="shared" si="0"/>
        <v>10</v>
      </c>
      <c r="F9" s="65">
        <f>VLOOKUP($A9,'Return Data'!$B$7:$R$2292,6,0)</f>
        <v>2.9258000000000002</v>
      </c>
      <c r="G9" s="66">
        <f t="shared" si="1"/>
        <v>7</v>
      </c>
      <c r="H9" s="65">
        <f>VLOOKUP($A9,'Return Data'!$B$7:$R$2292,7,0)</f>
        <v>2.9512</v>
      </c>
      <c r="I9" s="66">
        <f t="shared" si="2"/>
        <v>8</v>
      </c>
      <c r="J9" s="65">
        <f>VLOOKUP($A9,'Return Data'!$B$7:$R$2292,8,0)</f>
        <v>3.0653999999999999</v>
      </c>
      <c r="K9" s="66">
        <f t="shared" si="3"/>
        <v>6</v>
      </c>
      <c r="L9" s="65">
        <f>VLOOKUP($A9,'Return Data'!$B$7:$R$2292,9,0)</f>
        <v>3.1137000000000001</v>
      </c>
      <c r="M9" s="66">
        <f t="shared" si="4"/>
        <v>3</v>
      </c>
      <c r="N9" s="65">
        <f>VLOOKUP($A9,'Return Data'!$B$7:$R$2292,10,0)</f>
        <v>3.0484</v>
      </c>
      <c r="O9" s="66">
        <f t="shared" si="5"/>
        <v>6</v>
      </c>
      <c r="P9" s="65">
        <f>VLOOKUP($A9,'Return Data'!$B$7:$R$2292,11,0)</f>
        <v>3.1097000000000001</v>
      </c>
      <c r="Q9" s="66">
        <f>RANK(P9,P$8:P$37,0)</f>
        <v>4</v>
      </c>
      <c r="R9" s="65">
        <f>VLOOKUP($A9,'Return Data'!$B$7:$R$2292,12,0)</f>
        <v>3.1015999999999999</v>
      </c>
      <c r="S9" s="66">
        <f>RANK(R9,R$8:R$37,0)</f>
        <v>5</v>
      </c>
      <c r="T9" s="65">
        <f>VLOOKUP($A9,'Return Data'!$B$7:$R$2292,13,0)</f>
        <v>3.0672999999999999</v>
      </c>
      <c r="U9" s="66">
        <f>RANK(T9,T$8:T$37,0)</f>
        <v>5</v>
      </c>
      <c r="V9" s="65"/>
      <c r="W9" s="66"/>
      <c r="X9" s="65"/>
      <c r="Y9" s="66"/>
      <c r="Z9" s="65">
        <f>VLOOKUP($A9,'Return Data'!$B$7:$R$2292,16,0)</f>
        <v>3.9304000000000001</v>
      </c>
      <c r="AA9" s="67">
        <f t="shared" si="7"/>
        <v>12</v>
      </c>
    </row>
    <row r="10" spans="1:27" x14ac:dyDescent="0.3">
      <c r="A10" s="63" t="s">
        <v>1286</v>
      </c>
      <c r="B10" s="64">
        <f>VLOOKUP($A10,'Return Data'!$B$7:$R$2292,3,0)</f>
        <v>44482</v>
      </c>
      <c r="C10" s="65">
        <f>VLOOKUP($A10,'Return Data'!$B$7:$R$2292,4,0)</f>
        <v>1097.8072</v>
      </c>
      <c r="D10" s="65">
        <f>VLOOKUP($A10,'Return Data'!$B$7:$R$2292,5,0)</f>
        <v>2.8995000000000002</v>
      </c>
      <c r="E10" s="66">
        <f t="shared" si="0"/>
        <v>9</v>
      </c>
      <c r="F10" s="65">
        <f>VLOOKUP($A10,'Return Data'!$B$7:$R$2292,6,0)</f>
        <v>2.9220999999999999</v>
      </c>
      <c r="G10" s="66">
        <f t="shared" si="1"/>
        <v>8</v>
      </c>
      <c r="H10" s="65">
        <f>VLOOKUP($A10,'Return Data'!$B$7:$R$2292,7,0)</f>
        <v>2.9346000000000001</v>
      </c>
      <c r="I10" s="66">
        <f t="shared" si="2"/>
        <v>11</v>
      </c>
      <c r="J10" s="65">
        <f>VLOOKUP($A10,'Return Data'!$B$7:$R$2292,8,0)</f>
        <v>3.0066999999999999</v>
      </c>
      <c r="K10" s="66">
        <f t="shared" si="3"/>
        <v>13</v>
      </c>
      <c r="L10" s="65">
        <f>VLOOKUP($A10,'Return Data'!$B$7:$R$2292,9,0)</f>
        <v>3.0687000000000002</v>
      </c>
      <c r="M10" s="66">
        <f t="shared" si="4"/>
        <v>11</v>
      </c>
      <c r="N10" s="65">
        <f>VLOOKUP($A10,'Return Data'!$B$7:$R$2292,10,0)</f>
        <v>3.0476999999999999</v>
      </c>
      <c r="O10" s="66">
        <f t="shared" si="5"/>
        <v>7</v>
      </c>
      <c r="P10" s="65">
        <f>VLOOKUP($A10,'Return Data'!$B$7:$R$2292,11,0)</f>
        <v>3.1072000000000002</v>
      </c>
      <c r="Q10" s="66">
        <f>RANK(P10,P$8:P$37,0)</f>
        <v>5</v>
      </c>
      <c r="R10" s="65">
        <f>VLOOKUP($A10,'Return Data'!$B$7:$R$2292,12,0)</f>
        <v>3.1084999999999998</v>
      </c>
      <c r="S10" s="66">
        <f>RANK(R10,R$8:R$37,0)</f>
        <v>4</v>
      </c>
      <c r="T10" s="65">
        <f>VLOOKUP($A10,'Return Data'!$B$7:$R$2292,13,0)</f>
        <v>3.0752999999999999</v>
      </c>
      <c r="U10" s="66">
        <f>RANK(T10,T$8:T$37,0)</f>
        <v>3</v>
      </c>
      <c r="V10" s="65"/>
      <c r="W10" s="66"/>
      <c r="X10" s="65"/>
      <c r="Y10" s="66"/>
      <c r="Z10" s="65">
        <f>VLOOKUP($A10,'Return Data'!$B$7:$R$2292,16,0)</f>
        <v>3.8411</v>
      </c>
      <c r="AA10" s="67">
        <f t="shared" si="7"/>
        <v>14</v>
      </c>
    </row>
    <row r="11" spans="1:27" x14ac:dyDescent="0.3">
      <c r="A11" s="63" t="s">
        <v>1288</v>
      </c>
      <c r="B11" s="64">
        <f>VLOOKUP($A11,'Return Data'!$B$7:$R$2292,3,0)</f>
        <v>44482</v>
      </c>
      <c r="C11" s="65">
        <f>VLOOKUP($A11,'Return Data'!$B$7:$R$2292,4,0)</f>
        <v>1098.5642</v>
      </c>
      <c r="D11" s="65">
        <f>VLOOKUP($A11,'Return Data'!$B$7:$R$2292,5,0)</f>
        <v>2.8509000000000002</v>
      </c>
      <c r="E11" s="66">
        <f t="shared" si="0"/>
        <v>17</v>
      </c>
      <c r="F11" s="65">
        <f>VLOOKUP($A11,'Return Data'!$B$7:$R$2292,6,0)</f>
        <v>2.847</v>
      </c>
      <c r="G11" s="66">
        <f t="shared" si="1"/>
        <v>26</v>
      </c>
      <c r="H11" s="65">
        <f>VLOOKUP($A11,'Return Data'!$B$7:$R$2292,7,0)</f>
        <v>2.8788999999999998</v>
      </c>
      <c r="I11" s="66">
        <f t="shared" si="2"/>
        <v>25</v>
      </c>
      <c r="J11" s="65">
        <f>VLOOKUP($A11,'Return Data'!$B$7:$R$2292,8,0)</f>
        <v>2.9499</v>
      </c>
      <c r="K11" s="66">
        <f t="shared" si="3"/>
        <v>27</v>
      </c>
      <c r="L11" s="65">
        <f>VLOOKUP($A11,'Return Data'!$B$7:$R$2292,9,0)</f>
        <v>3.0226000000000002</v>
      </c>
      <c r="M11" s="66">
        <f t="shared" si="4"/>
        <v>23</v>
      </c>
      <c r="N11" s="65">
        <f>VLOOKUP($A11,'Return Data'!$B$7:$R$2292,10,0)</f>
        <v>2.9982000000000002</v>
      </c>
      <c r="O11" s="66">
        <f t="shared" si="5"/>
        <v>18</v>
      </c>
      <c r="P11" s="65">
        <f>VLOOKUP($A11,'Return Data'!$B$7:$R$2292,11,0)</f>
        <v>3.0400999999999998</v>
      </c>
      <c r="Q11" s="66">
        <f>RANK(P11,P$8:P$37,0)</f>
        <v>22</v>
      </c>
      <c r="R11" s="65">
        <f>VLOOKUP($A11,'Return Data'!$B$7:$R$2292,12,0)</f>
        <v>3.0375999999999999</v>
      </c>
      <c r="S11" s="66">
        <f>RANK(R11,R$8:R$37,0)</f>
        <v>19</v>
      </c>
      <c r="T11" s="65">
        <f>VLOOKUP($A11,'Return Data'!$B$7:$R$2292,13,0)</f>
        <v>3.0158</v>
      </c>
      <c r="U11" s="66">
        <f>RANK(T11,T$8:T$37,0)</f>
        <v>12</v>
      </c>
      <c r="V11" s="65"/>
      <c r="W11" s="66"/>
      <c r="X11" s="65"/>
      <c r="Y11" s="66"/>
      <c r="Z11" s="65">
        <f>VLOOKUP($A11,'Return Data'!$B$7:$R$2292,16,0)</f>
        <v>3.8121999999999998</v>
      </c>
      <c r="AA11" s="67">
        <f t="shared" si="7"/>
        <v>15</v>
      </c>
    </row>
    <row r="12" spans="1:27" x14ac:dyDescent="0.3">
      <c r="A12" s="63" t="s">
        <v>1290</v>
      </c>
      <c r="B12" s="64">
        <f>VLOOKUP($A12,'Return Data'!$B$7:$R$2292,3,0)</f>
        <v>44482</v>
      </c>
      <c r="C12" s="65">
        <f>VLOOKUP($A12,'Return Data'!$B$7:$R$2292,4,0)</f>
        <v>1057.1842999999999</v>
      </c>
      <c r="D12" s="65">
        <f>VLOOKUP($A12,'Return Data'!$B$7:$R$2292,5,0)</f>
        <v>3.0247000000000002</v>
      </c>
      <c r="E12" s="66">
        <f t="shared" si="0"/>
        <v>1</v>
      </c>
      <c r="F12" s="65">
        <f>VLOOKUP($A12,'Return Data'!$B$7:$R$2292,6,0)</f>
        <v>3.0586000000000002</v>
      </c>
      <c r="G12" s="66">
        <f t="shared" si="1"/>
        <v>1</v>
      </c>
      <c r="H12" s="65">
        <f>VLOOKUP($A12,'Return Data'!$B$7:$R$2292,7,0)</f>
        <v>3.081</v>
      </c>
      <c r="I12" s="66">
        <f t="shared" si="2"/>
        <v>1</v>
      </c>
      <c r="J12" s="65">
        <f>VLOOKUP($A12,'Return Data'!$B$7:$R$2292,8,0)</f>
        <v>3.1297999999999999</v>
      </c>
      <c r="K12" s="66">
        <f t="shared" si="3"/>
        <v>1</v>
      </c>
      <c r="L12" s="65">
        <f>VLOOKUP($A12,'Return Data'!$B$7:$R$2292,9,0)</f>
        <v>3.1627000000000001</v>
      </c>
      <c r="M12" s="66">
        <f t="shared" si="4"/>
        <v>1</v>
      </c>
      <c r="N12" s="65">
        <f>VLOOKUP($A12,'Return Data'!$B$7:$R$2292,10,0)</f>
        <v>3.0655999999999999</v>
      </c>
      <c r="O12" s="66">
        <f t="shared" si="5"/>
        <v>2</v>
      </c>
      <c r="P12" s="65">
        <f>VLOOKUP($A12,'Return Data'!$B$7:$R$2292,11,0)</f>
        <v>3.1332</v>
      </c>
      <c r="Q12" s="66">
        <f t="shared" ref="Q12:Q37" si="8">RANK(P12,P$8:P$37,0)</f>
        <v>2</v>
      </c>
      <c r="R12" s="65">
        <f>VLOOKUP($A12,'Return Data'!$B$7:$R$2292,12,0)</f>
        <v>3.1164999999999998</v>
      </c>
      <c r="S12" s="66">
        <f>RANK(R12,R$8:R$37,0)</f>
        <v>2</v>
      </c>
      <c r="T12" s="65"/>
      <c r="U12" s="66"/>
      <c r="V12" s="65"/>
      <c r="W12" s="66"/>
      <c r="X12" s="65"/>
      <c r="Y12" s="66"/>
      <c r="Z12" s="65">
        <f>VLOOKUP($A12,'Return Data'!$B$7:$R$2292,16,0)</f>
        <v>3.2987000000000002</v>
      </c>
      <c r="AA12" s="67">
        <f t="shared" si="7"/>
        <v>28</v>
      </c>
    </row>
    <row r="13" spans="1:27" x14ac:dyDescent="0.3">
      <c r="A13" s="63" t="s">
        <v>1292</v>
      </c>
      <c r="B13" s="64">
        <f>VLOOKUP($A13,'Return Data'!$B$7:$R$2292,3,0)</f>
        <v>44482</v>
      </c>
      <c r="C13" s="65">
        <f>VLOOKUP($A13,'Return Data'!$B$7:$R$2292,4,0)</f>
        <v>1083.0020999999999</v>
      </c>
      <c r="D13" s="65">
        <f>VLOOKUP($A13,'Return Data'!$B$7:$R$2292,5,0)</f>
        <v>2.9121000000000001</v>
      </c>
      <c r="E13" s="66">
        <f t="shared" si="0"/>
        <v>5</v>
      </c>
      <c r="F13" s="65">
        <f>VLOOKUP($A13,'Return Data'!$B$7:$R$2292,6,0)</f>
        <v>2.9396</v>
      </c>
      <c r="G13" s="66">
        <f t="shared" si="1"/>
        <v>6</v>
      </c>
      <c r="H13" s="65">
        <f>VLOOKUP($A13,'Return Data'!$B$7:$R$2292,7,0)</f>
        <v>2.9544999999999999</v>
      </c>
      <c r="I13" s="66">
        <f t="shared" si="2"/>
        <v>6</v>
      </c>
      <c r="J13" s="65">
        <f>VLOOKUP($A13,'Return Data'!$B$7:$R$2292,8,0)</f>
        <v>3.0508000000000002</v>
      </c>
      <c r="K13" s="66">
        <f t="shared" si="3"/>
        <v>7</v>
      </c>
      <c r="L13" s="65">
        <f>VLOOKUP($A13,'Return Data'!$B$7:$R$2292,9,0)</f>
        <v>3.1029</v>
      </c>
      <c r="M13" s="66">
        <f t="shared" si="4"/>
        <v>5</v>
      </c>
      <c r="N13" s="65">
        <f>VLOOKUP($A13,'Return Data'!$B$7:$R$2292,10,0)</f>
        <v>3.0528</v>
      </c>
      <c r="O13" s="66">
        <f t="shared" si="5"/>
        <v>5</v>
      </c>
      <c r="P13" s="65">
        <f>VLOOKUP($A13,'Return Data'!$B$7:$R$2292,11,0)</f>
        <v>3.1038000000000001</v>
      </c>
      <c r="Q13" s="66">
        <f t="shared" si="8"/>
        <v>7</v>
      </c>
      <c r="R13" s="65">
        <f>VLOOKUP($A13,'Return Data'!$B$7:$R$2292,12,0)</f>
        <v>3.0981000000000001</v>
      </c>
      <c r="S13" s="66">
        <f t="shared" ref="S13:S37" si="9">RANK(R13,R$8:R$37,0)</f>
        <v>7</v>
      </c>
      <c r="T13" s="65">
        <f>VLOOKUP($A13,'Return Data'!$B$7:$R$2292,13,0)</f>
        <v>3.0687000000000002</v>
      </c>
      <c r="U13" s="66">
        <f t="shared" ref="U13:U37" si="10">RANK(T13,T$8:T$37,0)</f>
        <v>4</v>
      </c>
      <c r="V13" s="65"/>
      <c r="W13" s="66"/>
      <c r="X13" s="65"/>
      <c r="Y13" s="66"/>
      <c r="Z13" s="65">
        <f>VLOOKUP($A13,'Return Data'!$B$7:$R$2292,16,0)</f>
        <v>3.6400999999999999</v>
      </c>
      <c r="AA13" s="67">
        <f t="shared" si="7"/>
        <v>20</v>
      </c>
    </row>
    <row r="14" spans="1:27" x14ac:dyDescent="0.3">
      <c r="A14" s="63" t="s">
        <v>1294</v>
      </c>
      <c r="B14" s="64">
        <f>VLOOKUP($A14,'Return Data'!$B$7:$R$2292,3,0)</f>
        <v>44482</v>
      </c>
      <c r="C14" s="65">
        <f>VLOOKUP($A14,'Return Data'!$B$7:$R$2292,4,0)</f>
        <v>1118.1944000000001</v>
      </c>
      <c r="D14" s="65">
        <f>VLOOKUP($A14,'Return Data'!$B$7:$R$2292,5,0)</f>
        <v>2.8956</v>
      </c>
      <c r="E14" s="66">
        <f t="shared" si="0"/>
        <v>11</v>
      </c>
      <c r="F14" s="65">
        <f>VLOOKUP($A14,'Return Data'!$B$7:$R$2292,6,0)</f>
        <v>2.9079999999999999</v>
      </c>
      <c r="G14" s="66">
        <f t="shared" si="1"/>
        <v>10</v>
      </c>
      <c r="H14" s="65">
        <f>VLOOKUP($A14,'Return Data'!$B$7:$R$2292,7,0)</f>
        <v>2.9300999999999999</v>
      </c>
      <c r="I14" s="66">
        <f t="shared" si="2"/>
        <v>13</v>
      </c>
      <c r="J14" s="65">
        <f>VLOOKUP($A14,'Return Data'!$B$7:$R$2292,8,0)</f>
        <v>3.0034999999999998</v>
      </c>
      <c r="K14" s="66">
        <f t="shared" si="3"/>
        <v>14</v>
      </c>
      <c r="L14" s="65">
        <f>VLOOKUP($A14,'Return Data'!$B$7:$R$2292,9,0)</f>
        <v>3.0724999999999998</v>
      </c>
      <c r="M14" s="66">
        <f t="shared" si="4"/>
        <v>10</v>
      </c>
      <c r="N14" s="65">
        <f>VLOOKUP($A14,'Return Data'!$B$7:$R$2292,10,0)</f>
        <v>3.0396999999999998</v>
      </c>
      <c r="O14" s="66">
        <f t="shared" si="5"/>
        <v>9</v>
      </c>
      <c r="P14" s="65">
        <f>VLOOKUP($A14,'Return Data'!$B$7:$R$2292,11,0)</f>
        <v>3.0703999999999998</v>
      </c>
      <c r="Q14" s="66">
        <f t="shared" si="8"/>
        <v>11</v>
      </c>
      <c r="R14" s="65">
        <f>VLOOKUP($A14,'Return Data'!$B$7:$R$2292,12,0)</f>
        <v>3.0516999999999999</v>
      </c>
      <c r="S14" s="66">
        <f t="shared" si="9"/>
        <v>16</v>
      </c>
      <c r="T14" s="65">
        <f>VLOOKUP($A14,'Return Data'!$B$7:$R$2292,13,0)</f>
        <v>3.0299</v>
      </c>
      <c r="U14" s="66">
        <f t="shared" si="10"/>
        <v>9</v>
      </c>
      <c r="V14" s="65"/>
      <c r="W14" s="66"/>
      <c r="X14" s="65"/>
      <c r="Y14" s="66"/>
      <c r="Z14" s="65">
        <f>VLOOKUP($A14,'Return Data'!$B$7:$R$2292,16,0)</f>
        <v>4.1215999999999999</v>
      </c>
      <c r="AA14" s="67">
        <f t="shared" si="7"/>
        <v>8</v>
      </c>
    </row>
    <row r="15" spans="1:27" x14ac:dyDescent="0.3">
      <c r="A15" s="63" t="s">
        <v>1296</v>
      </c>
      <c r="B15" s="64">
        <f>VLOOKUP($A15,'Return Data'!$B$7:$R$2292,3,0)</f>
        <v>44482</v>
      </c>
      <c r="C15" s="65">
        <f>VLOOKUP($A15,'Return Data'!$B$7:$R$2292,4,0)</f>
        <v>1083.9371000000001</v>
      </c>
      <c r="D15" s="65">
        <f>VLOOKUP($A15,'Return Data'!$B$7:$R$2292,5,0)</f>
        <v>2.9062999999999999</v>
      </c>
      <c r="E15" s="66">
        <f t="shared" si="0"/>
        <v>7</v>
      </c>
      <c r="F15" s="65">
        <f>VLOOKUP($A15,'Return Data'!$B$7:$R$2292,6,0)</f>
        <v>2.9045000000000001</v>
      </c>
      <c r="G15" s="66">
        <f t="shared" si="1"/>
        <v>11</v>
      </c>
      <c r="H15" s="65">
        <f>VLOOKUP($A15,'Return Data'!$B$7:$R$2292,7,0)</f>
        <v>2.9129</v>
      </c>
      <c r="I15" s="66">
        <f t="shared" si="2"/>
        <v>16</v>
      </c>
      <c r="J15" s="65">
        <f>VLOOKUP($A15,'Return Data'!$B$7:$R$2292,8,0)</f>
        <v>2.9784999999999999</v>
      </c>
      <c r="K15" s="66">
        <f t="shared" si="3"/>
        <v>22</v>
      </c>
      <c r="L15" s="65">
        <f>VLOOKUP($A15,'Return Data'!$B$7:$R$2292,9,0)</f>
        <v>3.0444</v>
      </c>
      <c r="M15" s="66">
        <f t="shared" si="4"/>
        <v>18</v>
      </c>
      <c r="N15" s="65">
        <f>VLOOKUP($A15,'Return Data'!$B$7:$R$2292,10,0)</f>
        <v>3.0051000000000001</v>
      </c>
      <c r="O15" s="66">
        <f t="shared" si="5"/>
        <v>16</v>
      </c>
      <c r="P15" s="65">
        <f>VLOOKUP($A15,'Return Data'!$B$7:$R$2292,11,0)</f>
        <v>3.0554999999999999</v>
      </c>
      <c r="Q15" s="66">
        <f t="shared" si="8"/>
        <v>16</v>
      </c>
      <c r="R15" s="65">
        <f>VLOOKUP($A15,'Return Data'!$B$7:$R$2292,12,0)</f>
        <v>3.0566</v>
      </c>
      <c r="S15" s="66">
        <f t="shared" si="9"/>
        <v>13</v>
      </c>
      <c r="T15" s="65">
        <f>VLOOKUP($A15,'Return Data'!$B$7:$R$2292,13,0)</f>
        <v>3.0575999999999999</v>
      </c>
      <c r="U15" s="66">
        <f t="shared" si="10"/>
        <v>6</v>
      </c>
      <c r="V15" s="65"/>
      <c r="W15" s="66"/>
      <c r="X15" s="65"/>
      <c r="Y15" s="66"/>
      <c r="Z15" s="65">
        <f>VLOOKUP($A15,'Return Data'!$B$7:$R$2292,16,0)</f>
        <v>3.6823999999999999</v>
      </c>
      <c r="AA15" s="67">
        <f t="shared" si="7"/>
        <v>18</v>
      </c>
    </row>
    <row r="16" spans="1:27" x14ac:dyDescent="0.3">
      <c r="A16" s="63" t="s">
        <v>1297</v>
      </c>
      <c r="B16" s="64">
        <f>VLOOKUP($A16,'Return Data'!$B$7:$R$2292,3,0)</f>
        <v>44482</v>
      </c>
      <c r="C16" s="65">
        <f>VLOOKUP($A16,'Return Data'!$B$7:$R$2292,4,0)</f>
        <v>1091.9708000000001</v>
      </c>
      <c r="D16" s="65">
        <f>VLOOKUP($A16,'Return Data'!$B$7:$R$2292,5,0)</f>
        <v>2.8481000000000001</v>
      </c>
      <c r="E16" s="66">
        <f t="shared" si="0"/>
        <v>18</v>
      </c>
      <c r="F16" s="65">
        <f>VLOOKUP($A16,'Return Data'!$B$7:$R$2292,6,0)</f>
        <v>2.8675000000000002</v>
      </c>
      <c r="G16" s="66">
        <f t="shared" si="1"/>
        <v>22</v>
      </c>
      <c r="H16" s="65">
        <f>VLOOKUP($A16,'Return Data'!$B$7:$R$2292,7,0)</f>
        <v>2.8976999999999999</v>
      </c>
      <c r="I16" s="66">
        <f t="shared" si="2"/>
        <v>21</v>
      </c>
      <c r="J16" s="65">
        <f>VLOOKUP($A16,'Return Data'!$B$7:$R$2292,8,0)</f>
        <v>3.0676000000000001</v>
      </c>
      <c r="K16" s="66">
        <f t="shared" si="3"/>
        <v>5</v>
      </c>
      <c r="L16" s="65">
        <f>VLOOKUP($A16,'Return Data'!$B$7:$R$2292,9,0)</f>
        <v>3.0794999999999999</v>
      </c>
      <c r="M16" s="66">
        <f t="shared" si="4"/>
        <v>9</v>
      </c>
      <c r="N16" s="65">
        <f>VLOOKUP($A16,'Return Data'!$B$7:$R$2292,10,0)</f>
        <v>3.0066999999999999</v>
      </c>
      <c r="O16" s="66">
        <f t="shared" si="5"/>
        <v>15</v>
      </c>
      <c r="P16" s="65">
        <f>VLOOKUP($A16,'Return Data'!$B$7:$R$2292,11,0)</f>
        <v>3.0546000000000002</v>
      </c>
      <c r="Q16" s="66">
        <f t="shared" si="8"/>
        <v>17</v>
      </c>
      <c r="R16" s="65">
        <f>VLOOKUP($A16,'Return Data'!$B$7:$R$2292,12,0)</f>
        <v>3.0405000000000002</v>
      </c>
      <c r="S16" s="66">
        <f t="shared" si="9"/>
        <v>17</v>
      </c>
      <c r="T16" s="65">
        <f>VLOOKUP($A16,'Return Data'!$B$7:$R$2292,13,0)</f>
        <v>3.0005000000000002</v>
      </c>
      <c r="U16" s="66">
        <f t="shared" si="10"/>
        <v>17</v>
      </c>
      <c r="V16" s="65"/>
      <c r="W16" s="66"/>
      <c r="X16" s="65"/>
      <c r="Y16" s="66"/>
      <c r="Z16" s="65">
        <f>VLOOKUP($A16,'Return Data'!$B$7:$R$2292,16,0)</f>
        <v>3.6783999999999999</v>
      </c>
      <c r="AA16" s="67">
        <f t="shared" si="7"/>
        <v>19</v>
      </c>
    </row>
    <row r="17" spans="1:27" x14ac:dyDescent="0.3">
      <c r="A17" s="63" t="s">
        <v>1299</v>
      </c>
      <c r="B17" s="64">
        <f>VLOOKUP($A17,'Return Data'!$B$7:$R$2292,3,0)</f>
        <v>44482</v>
      </c>
      <c r="C17" s="65">
        <f>VLOOKUP($A17,'Return Data'!$B$7:$R$2292,4,0)</f>
        <v>3089.692</v>
      </c>
      <c r="D17" s="65">
        <f>VLOOKUP($A17,'Return Data'!$B$7:$R$2292,5,0)</f>
        <v>2.8414000000000001</v>
      </c>
      <c r="E17" s="66">
        <f t="shared" si="0"/>
        <v>22</v>
      </c>
      <c r="F17" s="65">
        <f>VLOOKUP($A17,'Return Data'!$B$7:$R$2292,6,0)</f>
        <v>2.8769</v>
      </c>
      <c r="G17" s="66">
        <f t="shared" si="1"/>
        <v>20</v>
      </c>
      <c r="H17" s="65">
        <f>VLOOKUP($A17,'Return Data'!$B$7:$R$2292,7,0)</f>
        <v>2.8826000000000001</v>
      </c>
      <c r="I17" s="66">
        <f t="shared" si="2"/>
        <v>24</v>
      </c>
      <c r="J17" s="65">
        <f>VLOOKUP($A17,'Return Data'!$B$7:$R$2292,8,0)</f>
        <v>2.9544999999999999</v>
      </c>
      <c r="K17" s="66">
        <f t="shared" si="3"/>
        <v>26</v>
      </c>
      <c r="L17" s="65">
        <f>VLOOKUP($A17,'Return Data'!$B$7:$R$2292,9,0)</f>
        <v>3.0158999999999998</v>
      </c>
      <c r="M17" s="66">
        <f t="shared" si="4"/>
        <v>26</v>
      </c>
      <c r="N17" s="65">
        <f>VLOOKUP($A17,'Return Data'!$B$7:$R$2292,10,0)</f>
        <v>2.9702000000000002</v>
      </c>
      <c r="O17" s="66">
        <f t="shared" si="5"/>
        <v>26</v>
      </c>
      <c r="P17" s="65">
        <f>VLOOKUP($A17,'Return Data'!$B$7:$R$2292,11,0)</f>
        <v>3.0261</v>
      </c>
      <c r="Q17" s="66">
        <f t="shared" si="8"/>
        <v>26</v>
      </c>
      <c r="R17" s="65">
        <f>VLOOKUP($A17,'Return Data'!$B$7:$R$2292,12,0)</f>
        <v>3.0165000000000002</v>
      </c>
      <c r="S17" s="66">
        <f t="shared" si="9"/>
        <v>26</v>
      </c>
      <c r="T17" s="65">
        <f>VLOOKUP($A17,'Return Data'!$B$7:$R$2292,13,0)</f>
        <v>2.9759000000000002</v>
      </c>
      <c r="U17" s="66">
        <f t="shared" si="10"/>
        <v>22</v>
      </c>
      <c r="V17" s="65">
        <f>VLOOKUP($A17,'Return Data'!$B$7:$R$2292,17,0)</f>
        <v>3.3157999999999999</v>
      </c>
      <c r="W17" s="66">
        <f>RANK(V17,V$8:V$37,0)</f>
        <v>4</v>
      </c>
      <c r="X17" s="65">
        <f>VLOOKUP($A17,'Return Data'!$B$7:$R$2292,14,0)</f>
        <v>4.1689999999999996</v>
      </c>
      <c r="Y17" s="66">
        <f>RANK(X17,X$8:X$37,0)</f>
        <v>3</v>
      </c>
      <c r="Z17" s="65">
        <f>VLOOKUP($A17,'Return Data'!$B$7:$R$2292,16,0)</f>
        <v>5.8945999999999996</v>
      </c>
      <c r="AA17" s="67">
        <f t="shared" si="7"/>
        <v>4</v>
      </c>
    </row>
    <row r="18" spans="1:27" x14ac:dyDescent="0.3">
      <c r="A18" s="63" t="s">
        <v>1302</v>
      </c>
      <c r="B18" s="64">
        <f>VLOOKUP($A18,'Return Data'!$B$7:$R$2292,3,0)</f>
        <v>44482</v>
      </c>
      <c r="C18" s="65">
        <f>VLOOKUP($A18,'Return Data'!$B$7:$R$2292,4,0)</f>
        <v>1090.7547</v>
      </c>
      <c r="D18" s="65">
        <f>VLOOKUP($A18,'Return Data'!$B$7:$R$2292,5,0)</f>
        <v>2.8412000000000002</v>
      </c>
      <c r="E18" s="66">
        <f t="shared" si="0"/>
        <v>23</v>
      </c>
      <c r="F18" s="65">
        <f>VLOOKUP($A18,'Return Data'!$B$7:$R$2292,6,0)</f>
        <v>2.8940999999999999</v>
      </c>
      <c r="G18" s="66">
        <f t="shared" si="1"/>
        <v>14</v>
      </c>
      <c r="H18" s="65">
        <f>VLOOKUP($A18,'Return Data'!$B$7:$R$2292,7,0)</f>
        <v>2.9689000000000001</v>
      </c>
      <c r="I18" s="66">
        <f t="shared" si="2"/>
        <v>5</v>
      </c>
      <c r="J18" s="65">
        <f>VLOOKUP($A18,'Return Data'!$B$7:$R$2292,8,0)</f>
        <v>3.0322</v>
      </c>
      <c r="K18" s="66">
        <f t="shared" si="3"/>
        <v>9</v>
      </c>
      <c r="L18" s="65">
        <f>VLOOKUP($A18,'Return Data'!$B$7:$R$2292,9,0)</f>
        <v>3.0880000000000001</v>
      </c>
      <c r="M18" s="66">
        <f t="shared" si="4"/>
        <v>7</v>
      </c>
      <c r="N18" s="65">
        <f>VLOOKUP($A18,'Return Data'!$B$7:$R$2292,10,0)</f>
        <v>3.0215000000000001</v>
      </c>
      <c r="O18" s="66">
        <f t="shared" si="5"/>
        <v>11</v>
      </c>
      <c r="P18" s="65">
        <f>VLOOKUP($A18,'Return Data'!$B$7:$R$2292,11,0)</f>
        <v>3.0663</v>
      </c>
      <c r="Q18" s="66">
        <f t="shared" si="8"/>
        <v>12</v>
      </c>
      <c r="R18" s="65">
        <f>VLOOKUP($A18,'Return Data'!$B$7:$R$2292,12,0)</f>
        <v>3.0569000000000002</v>
      </c>
      <c r="S18" s="66">
        <f t="shared" si="9"/>
        <v>12</v>
      </c>
      <c r="T18" s="65">
        <f>VLOOKUP($A18,'Return Data'!$B$7:$R$2292,13,0)</f>
        <v>3.0158999999999998</v>
      </c>
      <c r="U18" s="66">
        <f t="shared" si="10"/>
        <v>11</v>
      </c>
      <c r="V18" s="65"/>
      <c r="W18" s="66"/>
      <c r="X18" s="65"/>
      <c r="Y18" s="66"/>
      <c r="Z18" s="65">
        <f>VLOOKUP($A18,'Return Data'!$B$7:$R$2292,16,0)</f>
        <v>3.6833999999999998</v>
      </c>
      <c r="AA18" s="67">
        <f t="shared" si="7"/>
        <v>17</v>
      </c>
    </row>
    <row r="19" spans="1:27" x14ac:dyDescent="0.3">
      <c r="A19" s="63" t="s">
        <v>1303</v>
      </c>
      <c r="B19" s="64">
        <f>VLOOKUP($A19,'Return Data'!$B$7:$R$2292,3,0)</f>
        <v>44482</v>
      </c>
      <c r="C19" s="65">
        <f>VLOOKUP($A19,'Return Data'!$B$7:$R$2292,4,0)</f>
        <v>112.5239</v>
      </c>
      <c r="D19" s="65">
        <f>VLOOKUP($A19,'Return Data'!$B$7:$R$2292,5,0)</f>
        <v>2.8222999999999998</v>
      </c>
      <c r="E19" s="66">
        <f t="shared" si="0"/>
        <v>25</v>
      </c>
      <c r="F19" s="65">
        <f>VLOOKUP($A19,'Return Data'!$B$7:$R$2292,6,0)</f>
        <v>2.8552</v>
      </c>
      <c r="G19" s="66">
        <f t="shared" si="1"/>
        <v>24</v>
      </c>
      <c r="H19" s="65">
        <f>VLOOKUP($A19,'Return Data'!$B$7:$R$2292,7,0)</f>
        <v>2.8885000000000001</v>
      </c>
      <c r="I19" s="66">
        <f t="shared" si="2"/>
        <v>22</v>
      </c>
      <c r="J19" s="65">
        <f>VLOOKUP($A19,'Return Data'!$B$7:$R$2292,8,0)</f>
        <v>2.99</v>
      </c>
      <c r="K19" s="66">
        <f t="shared" si="3"/>
        <v>16</v>
      </c>
      <c r="L19" s="65">
        <f>VLOOKUP($A19,'Return Data'!$B$7:$R$2292,9,0)</f>
        <v>3.0318000000000001</v>
      </c>
      <c r="M19" s="66">
        <f t="shared" si="4"/>
        <v>21</v>
      </c>
      <c r="N19" s="65">
        <f>VLOOKUP($A19,'Return Data'!$B$7:$R$2292,10,0)</f>
        <v>2.9767999999999999</v>
      </c>
      <c r="O19" s="66">
        <f t="shared" si="5"/>
        <v>24</v>
      </c>
      <c r="P19" s="65">
        <f>VLOOKUP($A19,'Return Data'!$B$7:$R$2292,11,0)</f>
        <v>3.0375000000000001</v>
      </c>
      <c r="Q19" s="66">
        <f t="shared" si="8"/>
        <v>23</v>
      </c>
      <c r="R19" s="65">
        <f>VLOOKUP($A19,'Return Data'!$B$7:$R$2292,12,0)</f>
        <v>3.0293999999999999</v>
      </c>
      <c r="S19" s="66">
        <f t="shared" si="9"/>
        <v>23</v>
      </c>
      <c r="T19" s="65">
        <f>VLOOKUP($A19,'Return Data'!$B$7:$R$2292,13,0)</f>
        <v>2.9903</v>
      </c>
      <c r="U19" s="66">
        <f t="shared" si="10"/>
        <v>19</v>
      </c>
      <c r="V19" s="65"/>
      <c r="W19" s="66"/>
      <c r="X19" s="65"/>
      <c r="Y19" s="66"/>
      <c r="Z19" s="65">
        <f>VLOOKUP($A19,'Return Data'!$B$7:$R$2292,16,0)</f>
        <v>4.1292</v>
      </c>
      <c r="AA19" s="67">
        <f t="shared" si="7"/>
        <v>7</v>
      </c>
    </row>
    <row r="20" spans="1:27" x14ac:dyDescent="0.3">
      <c r="A20" s="63" t="s">
        <v>1306</v>
      </c>
      <c r="B20" s="64">
        <f>VLOOKUP($A20,'Return Data'!$B$7:$R$2292,3,0)</f>
        <v>44482</v>
      </c>
      <c r="C20" s="65">
        <f>VLOOKUP($A20,'Return Data'!$B$7:$R$2292,4,0)</f>
        <v>1112.7062000000001</v>
      </c>
      <c r="D20" s="65">
        <f>VLOOKUP($A20,'Return Data'!$B$7:$R$2292,5,0)</f>
        <v>2.8475000000000001</v>
      </c>
      <c r="E20" s="66">
        <f t="shared" si="0"/>
        <v>19</v>
      </c>
      <c r="F20" s="65">
        <f>VLOOKUP($A20,'Return Data'!$B$7:$R$2292,6,0)</f>
        <v>2.8469000000000002</v>
      </c>
      <c r="G20" s="66">
        <f t="shared" si="1"/>
        <v>27</v>
      </c>
      <c r="H20" s="65">
        <f>VLOOKUP($A20,'Return Data'!$B$7:$R$2292,7,0)</f>
        <v>2.847</v>
      </c>
      <c r="I20" s="66">
        <f t="shared" si="2"/>
        <v>27</v>
      </c>
      <c r="J20" s="65">
        <f>VLOOKUP($A20,'Return Data'!$B$7:$R$2292,8,0)</f>
        <v>2.9352</v>
      </c>
      <c r="K20" s="66">
        <f t="shared" si="3"/>
        <v>28</v>
      </c>
      <c r="L20" s="65">
        <f>VLOOKUP($A20,'Return Data'!$B$7:$R$2292,9,0)</f>
        <v>3.0061</v>
      </c>
      <c r="M20" s="66">
        <f t="shared" si="4"/>
        <v>27</v>
      </c>
      <c r="N20" s="65">
        <f>VLOOKUP($A20,'Return Data'!$B$7:$R$2292,10,0)</f>
        <v>2.9741</v>
      </c>
      <c r="O20" s="66">
        <f t="shared" si="5"/>
        <v>25</v>
      </c>
      <c r="P20" s="65">
        <f>VLOOKUP($A20,'Return Data'!$B$7:$R$2292,11,0)</f>
        <v>3.0335000000000001</v>
      </c>
      <c r="Q20" s="66">
        <f t="shared" si="8"/>
        <v>24</v>
      </c>
      <c r="R20" s="65">
        <f>VLOOKUP($A20,'Return Data'!$B$7:$R$2292,12,0)</f>
        <v>3.0190999999999999</v>
      </c>
      <c r="S20" s="66">
        <f t="shared" si="9"/>
        <v>25</v>
      </c>
      <c r="T20" s="65">
        <f>VLOOKUP($A20,'Return Data'!$B$7:$R$2292,13,0)</f>
        <v>2.9752000000000001</v>
      </c>
      <c r="U20" s="66">
        <f t="shared" si="10"/>
        <v>23</v>
      </c>
      <c r="V20" s="65"/>
      <c r="W20" s="66"/>
      <c r="X20" s="65"/>
      <c r="Y20" s="66"/>
      <c r="Z20" s="65">
        <f>VLOOKUP($A20,'Return Data'!$B$7:$R$2292,16,0)</f>
        <v>3.9790000000000001</v>
      </c>
      <c r="AA20" s="67">
        <f t="shared" si="7"/>
        <v>11</v>
      </c>
    </row>
    <row r="21" spans="1:27" x14ac:dyDescent="0.3">
      <c r="A21" s="63" t="s">
        <v>1308</v>
      </c>
      <c r="B21" s="64">
        <f>VLOOKUP($A21,'Return Data'!$B$7:$R$2292,3,0)</f>
        <v>44482</v>
      </c>
      <c r="C21" s="65">
        <f>VLOOKUP($A21,'Return Data'!$B$7:$R$2292,4,0)</f>
        <v>1082.3858</v>
      </c>
      <c r="D21" s="65">
        <f>VLOOKUP($A21,'Return Data'!$B$7:$R$2292,5,0)</f>
        <v>2.7755000000000001</v>
      </c>
      <c r="E21" s="66">
        <f t="shared" si="0"/>
        <v>29</v>
      </c>
      <c r="F21" s="65">
        <f>VLOOKUP($A21,'Return Data'!$B$7:$R$2292,6,0)</f>
        <v>2.6680000000000001</v>
      </c>
      <c r="G21" s="66">
        <f t="shared" si="1"/>
        <v>30</v>
      </c>
      <c r="H21" s="65">
        <f>VLOOKUP($A21,'Return Data'!$B$7:$R$2292,7,0)</f>
        <v>2.7927</v>
      </c>
      <c r="I21" s="66">
        <f t="shared" si="2"/>
        <v>29</v>
      </c>
      <c r="J21" s="65">
        <f>VLOOKUP($A21,'Return Data'!$B$7:$R$2292,8,0)</f>
        <v>2.8805999999999998</v>
      </c>
      <c r="K21" s="66">
        <f t="shared" si="3"/>
        <v>29</v>
      </c>
      <c r="L21" s="65">
        <f>VLOOKUP($A21,'Return Data'!$B$7:$R$2292,9,0)</f>
        <v>2.9558</v>
      </c>
      <c r="M21" s="66">
        <f t="shared" si="4"/>
        <v>29</v>
      </c>
      <c r="N21" s="65">
        <f>VLOOKUP($A21,'Return Data'!$B$7:$R$2292,10,0)</f>
        <v>2.9249000000000001</v>
      </c>
      <c r="O21" s="66">
        <f t="shared" si="5"/>
        <v>29</v>
      </c>
      <c r="P21" s="65">
        <f>VLOOKUP($A21,'Return Data'!$B$7:$R$2292,11,0)</f>
        <v>2.9727000000000001</v>
      </c>
      <c r="Q21" s="66">
        <f t="shared" si="8"/>
        <v>30</v>
      </c>
      <c r="R21" s="65">
        <f>VLOOKUP($A21,'Return Data'!$B$7:$R$2292,12,0)</f>
        <v>2.9687000000000001</v>
      </c>
      <c r="S21" s="66">
        <f t="shared" si="9"/>
        <v>30</v>
      </c>
      <c r="T21" s="65">
        <f>VLOOKUP($A21,'Return Data'!$B$7:$R$2292,13,0)</f>
        <v>2.9350000000000001</v>
      </c>
      <c r="U21" s="66">
        <f t="shared" si="10"/>
        <v>27</v>
      </c>
      <c r="V21" s="65"/>
      <c r="W21" s="66"/>
      <c r="X21" s="65"/>
      <c r="Y21" s="66"/>
      <c r="Z21" s="65">
        <f>VLOOKUP($A21,'Return Data'!$B$7:$R$2292,16,0)</f>
        <v>3.5514999999999999</v>
      </c>
      <c r="AA21" s="67">
        <f t="shared" si="7"/>
        <v>22</v>
      </c>
    </row>
    <row r="22" spans="1:27" x14ac:dyDescent="0.3">
      <c r="A22" s="63" t="s">
        <v>1310</v>
      </c>
      <c r="B22" s="64">
        <f>VLOOKUP($A22,'Return Data'!$B$7:$R$2292,3,0)</f>
        <v>44482</v>
      </c>
      <c r="C22" s="65">
        <f>VLOOKUP($A22,'Return Data'!$B$7:$R$2292,4,0)</f>
        <v>1056.7889</v>
      </c>
      <c r="D22" s="65">
        <f>VLOOKUP($A22,'Return Data'!$B$7:$R$2292,5,0)</f>
        <v>2.8877000000000002</v>
      </c>
      <c r="E22" s="66">
        <f t="shared" si="0"/>
        <v>12</v>
      </c>
      <c r="F22" s="65">
        <f>VLOOKUP($A22,'Return Data'!$B$7:$R$2292,6,0)</f>
        <v>2.8904000000000001</v>
      </c>
      <c r="G22" s="66">
        <f t="shared" si="1"/>
        <v>15</v>
      </c>
      <c r="H22" s="65">
        <f>VLOOKUP($A22,'Return Data'!$B$7:$R$2292,7,0)</f>
        <v>2.9121999999999999</v>
      </c>
      <c r="I22" s="66">
        <f t="shared" si="2"/>
        <v>17</v>
      </c>
      <c r="J22" s="65">
        <f>VLOOKUP($A22,'Return Data'!$B$7:$R$2292,8,0)</f>
        <v>3.0021</v>
      </c>
      <c r="K22" s="66">
        <f t="shared" si="3"/>
        <v>15</v>
      </c>
      <c r="L22" s="65">
        <f>VLOOKUP($A22,'Return Data'!$B$7:$R$2292,9,0)</f>
        <v>3.0594999999999999</v>
      </c>
      <c r="M22" s="66">
        <f t="shared" si="4"/>
        <v>14</v>
      </c>
      <c r="N22" s="65">
        <f>VLOOKUP($A22,'Return Data'!$B$7:$R$2292,10,0)</f>
        <v>3.0156999999999998</v>
      </c>
      <c r="O22" s="66">
        <f t="shared" si="5"/>
        <v>12</v>
      </c>
      <c r="P22" s="65">
        <f>VLOOKUP($A22,'Return Data'!$B$7:$R$2292,11,0)</f>
        <v>3.0653000000000001</v>
      </c>
      <c r="Q22" s="66">
        <f t="shared" si="8"/>
        <v>13</v>
      </c>
      <c r="R22" s="65">
        <f>VLOOKUP($A22,'Return Data'!$B$7:$R$2292,12,0)</f>
        <v>3.0598000000000001</v>
      </c>
      <c r="S22" s="66">
        <f>RANK(R22,R$8:R$37,0)</f>
        <v>11</v>
      </c>
      <c r="T22" s="65"/>
      <c r="U22" s="66"/>
      <c r="V22" s="65"/>
      <c r="W22" s="66"/>
      <c r="X22" s="65"/>
      <c r="Y22" s="66"/>
      <c r="Z22" s="65">
        <f>VLOOKUP($A22,'Return Data'!$B$7:$R$2292,16,0)</f>
        <v>3.1800999999999999</v>
      </c>
      <c r="AA22" s="67">
        <f t="shared" si="7"/>
        <v>30</v>
      </c>
    </row>
    <row r="23" spans="1:27" x14ac:dyDescent="0.3">
      <c r="A23" s="63" t="s">
        <v>1312</v>
      </c>
      <c r="B23" s="64">
        <f>VLOOKUP($A23,'Return Data'!$B$7:$R$2292,3,0)</f>
        <v>44482</v>
      </c>
      <c r="C23" s="65">
        <f>VLOOKUP($A23,'Return Data'!$B$7:$R$2292,4,0)</f>
        <v>1065.9086</v>
      </c>
      <c r="D23" s="65">
        <f>VLOOKUP($A23,'Return Data'!$B$7:$R$2292,5,0)</f>
        <v>2.7772999999999999</v>
      </c>
      <c r="E23" s="66">
        <f t="shared" si="0"/>
        <v>28</v>
      </c>
      <c r="F23" s="65">
        <f>VLOOKUP($A23,'Return Data'!$B$7:$R$2292,6,0)</f>
        <v>2.8029000000000002</v>
      </c>
      <c r="G23" s="66">
        <f t="shared" si="1"/>
        <v>28</v>
      </c>
      <c r="H23" s="65">
        <f>VLOOKUP($A23,'Return Data'!$B$7:$R$2292,7,0)</f>
        <v>2.8388</v>
      </c>
      <c r="I23" s="66">
        <f t="shared" si="2"/>
        <v>28</v>
      </c>
      <c r="J23" s="65">
        <f>VLOOKUP($A23,'Return Data'!$B$7:$R$2292,8,0)</f>
        <v>2.9847999999999999</v>
      </c>
      <c r="K23" s="66">
        <f t="shared" si="3"/>
        <v>20</v>
      </c>
      <c r="L23" s="65">
        <f>VLOOKUP($A23,'Return Data'!$B$7:$R$2292,9,0)</f>
        <v>3.0049999999999999</v>
      </c>
      <c r="M23" s="66">
        <f t="shared" si="4"/>
        <v>28</v>
      </c>
      <c r="N23" s="65">
        <f>VLOOKUP($A23,'Return Data'!$B$7:$R$2292,10,0)</f>
        <v>2.9413999999999998</v>
      </c>
      <c r="O23" s="66">
        <f t="shared" si="5"/>
        <v>28</v>
      </c>
      <c r="P23" s="65">
        <f>VLOOKUP($A23,'Return Data'!$B$7:$R$2292,11,0)</f>
        <v>2.9988000000000001</v>
      </c>
      <c r="Q23" s="66">
        <f t="shared" si="8"/>
        <v>28</v>
      </c>
      <c r="R23" s="65">
        <f>VLOOKUP($A23,'Return Data'!$B$7:$R$2292,12,0)</f>
        <v>2.9773000000000001</v>
      </c>
      <c r="S23" s="66">
        <f t="shared" si="9"/>
        <v>29</v>
      </c>
      <c r="T23" s="65">
        <f>VLOOKUP($A23,'Return Data'!$B$7:$R$2292,13,0)</f>
        <v>2.9384999999999999</v>
      </c>
      <c r="U23" s="66">
        <f t="shared" si="10"/>
        <v>26</v>
      </c>
      <c r="V23" s="65"/>
      <c r="W23" s="66"/>
      <c r="X23" s="65"/>
      <c r="Y23" s="66"/>
      <c r="Z23" s="65">
        <f>VLOOKUP($A23,'Return Data'!$B$7:$R$2292,16,0)</f>
        <v>3.2886000000000002</v>
      </c>
      <c r="AA23" s="67">
        <f t="shared" si="7"/>
        <v>29</v>
      </c>
    </row>
    <row r="24" spans="1:27" x14ac:dyDescent="0.3">
      <c r="A24" s="63" t="s">
        <v>1314</v>
      </c>
      <c r="B24" s="64">
        <f>VLOOKUP($A24,'Return Data'!$B$7:$R$2292,3,0)</f>
        <v>44482</v>
      </c>
      <c r="C24" s="65">
        <f>VLOOKUP($A24,'Return Data'!$B$7:$R$2292,4,0)</f>
        <v>1062.4150999999999</v>
      </c>
      <c r="D24" s="65">
        <f>VLOOKUP($A24,'Return Data'!$B$7:$R$2292,5,0)</f>
        <v>2.9136000000000002</v>
      </c>
      <c r="E24" s="66">
        <f t="shared" si="0"/>
        <v>4</v>
      </c>
      <c r="F24" s="65">
        <f>VLOOKUP($A24,'Return Data'!$B$7:$R$2292,6,0)</f>
        <v>2.8946000000000001</v>
      </c>
      <c r="G24" s="66">
        <f t="shared" si="1"/>
        <v>13</v>
      </c>
      <c r="H24" s="65">
        <f>VLOOKUP($A24,'Return Data'!$B$7:$R$2292,7,0)</f>
        <v>2.9493999999999998</v>
      </c>
      <c r="I24" s="66">
        <f t="shared" si="2"/>
        <v>9</v>
      </c>
      <c r="J24" s="65">
        <f>VLOOKUP($A24,'Return Data'!$B$7:$R$2292,8,0)</f>
        <v>3.0143</v>
      </c>
      <c r="K24" s="66">
        <f t="shared" si="3"/>
        <v>10</v>
      </c>
      <c r="L24" s="65">
        <f>VLOOKUP($A24,'Return Data'!$B$7:$R$2292,9,0)</f>
        <v>3.0667</v>
      </c>
      <c r="M24" s="66">
        <f t="shared" si="4"/>
        <v>12</v>
      </c>
      <c r="N24" s="65">
        <f>VLOOKUP($A24,'Return Data'!$B$7:$R$2292,10,0)</f>
        <v>3.0331000000000001</v>
      </c>
      <c r="O24" s="66">
        <f t="shared" si="5"/>
        <v>10</v>
      </c>
      <c r="P24" s="65">
        <f>VLOOKUP($A24,'Return Data'!$B$7:$R$2292,11,0)</f>
        <v>3.1061000000000001</v>
      </c>
      <c r="Q24" s="66">
        <f t="shared" si="8"/>
        <v>6</v>
      </c>
      <c r="R24" s="65">
        <f>VLOOKUP($A24,'Return Data'!$B$7:$R$2292,12,0)</f>
        <v>3.1004999999999998</v>
      </c>
      <c r="S24" s="66">
        <f>RANK(R24,R$8:R$37,0)</f>
        <v>6</v>
      </c>
      <c r="T24" s="65"/>
      <c r="U24" s="66"/>
      <c r="V24" s="65"/>
      <c r="W24" s="66"/>
      <c r="X24" s="65"/>
      <c r="Y24" s="66"/>
      <c r="Z24" s="65">
        <f>VLOOKUP($A24,'Return Data'!$B$7:$R$2292,16,0)</f>
        <v>3.3031999999999999</v>
      </c>
      <c r="AA24" s="67">
        <f t="shared" si="7"/>
        <v>27</v>
      </c>
    </row>
    <row r="25" spans="1:27" x14ac:dyDescent="0.3">
      <c r="A25" s="63" t="s">
        <v>1316</v>
      </c>
      <c r="B25" s="64">
        <f>VLOOKUP($A25,'Return Data'!$B$7:$R$2292,3,0)</f>
        <v>44482</v>
      </c>
      <c r="C25" s="65">
        <f>VLOOKUP($A25,'Return Data'!$B$7:$R$2292,4,0)</f>
        <v>1113.9867999999999</v>
      </c>
      <c r="D25" s="65">
        <f>VLOOKUP($A25,'Return Data'!$B$7:$R$2292,5,0)</f>
        <v>2.8311000000000002</v>
      </c>
      <c r="E25" s="66">
        <f t="shared" si="0"/>
        <v>24</v>
      </c>
      <c r="F25" s="65">
        <f>VLOOKUP($A25,'Return Data'!$B$7:$R$2292,6,0)</f>
        <v>2.8664999999999998</v>
      </c>
      <c r="G25" s="66">
        <f t="shared" si="1"/>
        <v>23</v>
      </c>
      <c r="H25" s="65">
        <f>VLOOKUP($A25,'Return Data'!$B$7:$R$2292,7,0)</f>
        <v>2.8831000000000002</v>
      </c>
      <c r="I25" s="66">
        <f t="shared" si="2"/>
        <v>23</v>
      </c>
      <c r="J25" s="65">
        <f>VLOOKUP($A25,'Return Data'!$B$7:$R$2292,8,0)</f>
        <v>2.9581</v>
      </c>
      <c r="K25" s="66">
        <f t="shared" si="3"/>
        <v>25</v>
      </c>
      <c r="L25" s="65">
        <f>VLOOKUP($A25,'Return Data'!$B$7:$R$2292,9,0)</f>
        <v>3.0219999999999998</v>
      </c>
      <c r="M25" s="66">
        <f t="shared" si="4"/>
        <v>24</v>
      </c>
      <c r="N25" s="65">
        <f>VLOOKUP($A25,'Return Data'!$B$7:$R$2292,10,0)</f>
        <v>2.9794999999999998</v>
      </c>
      <c r="O25" s="66">
        <f t="shared" si="5"/>
        <v>23</v>
      </c>
      <c r="P25" s="65">
        <f>VLOOKUP($A25,'Return Data'!$B$7:$R$2292,11,0)</f>
        <v>3.0295000000000001</v>
      </c>
      <c r="Q25" s="66">
        <f t="shared" si="8"/>
        <v>25</v>
      </c>
      <c r="R25" s="65">
        <f>VLOOKUP($A25,'Return Data'!$B$7:$R$2292,12,0)</f>
        <v>3.0205000000000002</v>
      </c>
      <c r="S25" s="66">
        <f t="shared" si="9"/>
        <v>24</v>
      </c>
      <c r="T25" s="65">
        <f>VLOOKUP($A25,'Return Data'!$B$7:$R$2292,13,0)</f>
        <v>2.9878</v>
      </c>
      <c r="U25" s="66">
        <f t="shared" si="10"/>
        <v>20</v>
      </c>
      <c r="V25" s="65"/>
      <c r="W25" s="66"/>
      <c r="X25" s="65"/>
      <c r="Y25" s="66"/>
      <c r="Z25" s="65">
        <f>VLOOKUP($A25,'Return Data'!$B$7:$R$2292,16,0)</f>
        <v>4.0105000000000004</v>
      </c>
      <c r="AA25" s="67">
        <f t="shared" si="7"/>
        <v>10</v>
      </c>
    </row>
    <row r="26" spans="1:27" x14ac:dyDescent="0.3">
      <c r="A26" s="63" t="s">
        <v>1318</v>
      </c>
      <c r="B26" s="64">
        <f>VLOOKUP($A26,'Return Data'!$B$7:$R$2292,3,0)</f>
        <v>44482</v>
      </c>
      <c r="C26" s="65">
        <f>VLOOKUP($A26,'Return Data'!$B$7:$R$2292,4,0)</f>
        <v>2590.4911666666699</v>
      </c>
      <c r="D26" s="65">
        <f>VLOOKUP($A26,'Return Data'!$B$7:$R$2292,5,0)</f>
        <v>2.8416999999999999</v>
      </c>
      <c r="E26" s="66">
        <f t="shared" si="0"/>
        <v>20</v>
      </c>
      <c r="F26" s="65">
        <f>VLOOKUP($A26,'Return Data'!$B$7:$R$2292,6,0)</f>
        <v>2.8868</v>
      </c>
      <c r="G26" s="66">
        <f t="shared" si="1"/>
        <v>16</v>
      </c>
      <c r="H26" s="65">
        <f>VLOOKUP($A26,'Return Data'!$B$7:$R$2292,7,0)</f>
        <v>2.9098999999999999</v>
      </c>
      <c r="I26" s="66">
        <f t="shared" si="2"/>
        <v>18</v>
      </c>
      <c r="J26" s="65">
        <f>VLOOKUP($A26,'Return Data'!$B$7:$R$2292,8,0)</f>
        <v>2.9897</v>
      </c>
      <c r="K26" s="66">
        <f t="shared" si="3"/>
        <v>17</v>
      </c>
      <c r="L26" s="65">
        <f>VLOOKUP($A26,'Return Data'!$B$7:$R$2292,9,0)</f>
        <v>3.0482</v>
      </c>
      <c r="M26" s="66">
        <f t="shared" si="4"/>
        <v>16</v>
      </c>
      <c r="N26" s="65">
        <f>VLOOKUP($A26,'Return Data'!$B$7:$R$2292,10,0)</f>
        <v>3.0084</v>
      </c>
      <c r="O26" s="66">
        <f t="shared" si="5"/>
        <v>14</v>
      </c>
      <c r="P26" s="65">
        <f>VLOOKUP($A26,'Return Data'!$B$7:$R$2292,11,0)</f>
        <v>3.0634999999999999</v>
      </c>
      <c r="Q26" s="66">
        <f t="shared" si="8"/>
        <v>14</v>
      </c>
      <c r="R26" s="65">
        <f>VLOOKUP($A26,'Return Data'!$B$7:$R$2292,12,0)</f>
        <v>3.0566</v>
      </c>
      <c r="S26" s="66">
        <f t="shared" si="9"/>
        <v>13</v>
      </c>
      <c r="T26" s="65">
        <f>VLOOKUP($A26,'Return Data'!$B$7:$R$2292,13,0)</f>
        <v>3.0087999999999999</v>
      </c>
      <c r="U26" s="66">
        <f t="shared" si="10"/>
        <v>13</v>
      </c>
      <c r="V26" s="65">
        <f>VLOOKUP($A26,'Return Data'!$B$7:$R$2292,17,0)</f>
        <v>3.2084000000000001</v>
      </c>
      <c r="W26" s="66">
        <f t="shared" ref="W26:W36" si="11">RANK(V26,V$8:V$37,0)</f>
        <v>5</v>
      </c>
      <c r="X26" s="65">
        <f>VLOOKUP($A26,'Return Data'!$B$7:$R$2292,14,0)</f>
        <v>3.8957000000000002</v>
      </c>
      <c r="Y26" s="66">
        <f t="shared" ref="Y26:Y36" si="12">RANK(X26,X$8:X$37,0)</f>
        <v>4</v>
      </c>
      <c r="Z26" s="65">
        <f>VLOOKUP($A26,'Return Data'!$B$7:$R$2292,16,0)</f>
        <v>6.6022999999999996</v>
      </c>
      <c r="AA26" s="67">
        <f t="shared" si="7"/>
        <v>1</v>
      </c>
    </row>
    <row r="27" spans="1:27" x14ac:dyDescent="0.3">
      <c r="A27" s="63" t="s">
        <v>1320</v>
      </c>
      <c r="B27" s="64">
        <f>VLOOKUP($A27,'Return Data'!$B$7:$R$2292,3,0)</f>
        <v>44482</v>
      </c>
      <c r="C27" s="65">
        <f>VLOOKUP($A27,'Return Data'!$B$7:$R$2292,4,0)</f>
        <v>1081.6169</v>
      </c>
      <c r="D27" s="65">
        <f>VLOOKUP($A27,'Return Data'!$B$7:$R$2292,5,0)</f>
        <v>2.8584999999999998</v>
      </c>
      <c r="E27" s="66">
        <f t="shared" si="0"/>
        <v>16</v>
      </c>
      <c r="F27" s="65">
        <f>VLOOKUP($A27,'Return Data'!$B$7:$R$2292,6,0)</f>
        <v>2.9039999999999999</v>
      </c>
      <c r="G27" s="66">
        <f t="shared" si="1"/>
        <v>12</v>
      </c>
      <c r="H27" s="65">
        <f>VLOOKUP($A27,'Return Data'!$B$7:$R$2292,7,0)</f>
        <v>2.9327000000000001</v>
      </c>
      <c r="I27" s="66">
        <f t="shared" si="2"/>
        <v>12</v>
      </c>
      <c r="J27" s="65">
        <f>VLOOKUP($A27,'Return Data'!$B$7:$R$2292,8,0)</f>
        <v>3.0122</v>
      </c>
      <c r="K27" s="66">
        <f t="shared" si="3"/>
        <v>11</v>
      </c>
      <c r="L27" s="65">
        <f>VLOOKUP($A27,'Return Data'!$B$7:$R$2292,9,0)</f>
        <v>3.0598000000000001</v>
      </c>
      <c r="M27" s="66">
        <f t="shared" si="4"/>
        <v>13</v>
      </c>
      <c r="N27" s="65">
        <f>VLOOKUP($A27,'Return Data'!$B$7:$R$2292,10,0)</f>
        <v>2.9948000000000001</v>
      </c>
      <c r="O27" s="66">
        <f t="shared" si="5"/>
        <v>19</v>
      </c>
      <c r="P27" s="65">
        <f>VLOOKUP($A27,'Return Data'!$B$7:$R$2292,11,0)</f>
        <v>3.0512000000000001</v>
      </c>
      <c r="Q27" s="66">
        <f t="shared" si="8"/>
        <v>18</v>
      </c>
      <c r="R27" s="65">
        <f>VLOOKUP($A27,'Return Data'!$B$7:$R$2292,12,0)</f>
        <v>3.0324</v>
      </c>
      <c r="S27" s="66">
        <f t="shared" si="9"/>
        <v>22</v>
      </c>
      <c r="T27" s="65">
        <f>VLOOKUP($A27,'Return Data'!$B$7:$R$2292,13,0)</f>
        <v>2.9830999999999999</v>
      </c>
      <c r="U27" s="66">
        <f t="shared" si="10"/>
        <v>21</v>
      </c>
      <c r="V27" s="65"/>
      <c r="W27" s="66"/>
      <c r="X27" s="65"/>
      <c r="Y27" s="66"/>
      <c r="Z27" s="65">
        <f>VLOOKUP($A27,'Return Data'!$B$7:$R$2292,16,0)</f>
        <v>3.5375000000000001</v>
      </c>
      <c r="AA27" s="67">
        <f t="shared" si="7"/>
        <v>24</v>
      </c>
    </row>
    <row r="28" spans="1:27" x14ac:dyDescent="0.3">
      <c r="A28" s="63" t="s">
        <v>1322</v>
      </c>
      <c r="B28" s="64">
        <f>VLOOKUP($A28,'Return Data'!$B$7:$R$2292,3,0)</f>
        <v>44482</v>
      </c>
      <c r="C28" s="65">
        <f>VLOOKUP($A28,'Return Data'!$B$7:$R$2292,4,0)</f>
        <v>1080.7303999999999</v>
      </c>
      <c r="D28" s="65">
        <f>VLOOKUP($A28,'Return Data'!$B$7:$R$2292,5,0)</f>
        <v>2.9047000000000001</v>
      </c>
      <c r="E28" s="66">
        <f t="shared" si="0"/>
        <v>8</v>
      </c>
      <c r="F28" s="65">
        <f>VLOOKUP($A28,'Return Data'!$B$7:$R$2292,6,0)</f>
        <v>2.9491000000000001</v>
      </c>
      <c r="G28" s="66">
        <f t="shared" si="1"/>
        <v>5</v>
      </c>
      <c r="H28" s="65">
        <f>VLOOKUP($A28,'Return Data'!$B$7:$R$2292,7,0)</f>
        <v>2.9849000000000001</v>
      </c>
      <c r="I28" s="66">
        <f t="shared" si="2"/>
        <v>4</v>
      </c>
      <c r="J28" s="65">
        <f>VLOOKUP($A28,'Return Data'!$B$7:$R$2292,8,0)</f>
        <v>3.0366</v>
      </c>
      <c r="K28" s="66">
        <f t="shared" si="3"/>
        <v>8</v>
      </c>
      <c r="L28" s="65">
        <f>VLOOKUP($A28,'Return Data'!$B$7:$R$2292,9,0)</f>
        <v>3.0840999999999998</v>
      </c>
      <c r="M28" s="66">
        <f t="shared" si="4"/>
        <v>8</v>
      </c>
      <c r="N28" s="65">
        <f>VLOOKUP($A28,'Return Data'!$B$7:$R$2292,10,0)</f>
        <v>3.0548000000000002</v>
      </c>
      <c r="O28" s="66">
        <f t="shared" si="5"/>
        <v>4</v>
      </c>
      <c r="P28" s="65">
        <f>VLOOKUP($A28,'Return Data'!$B$7:$R$2292,11,0)</f>
        <v>3.0990000000000002</v>
      </c>
      <c r="Q28" s="66">
        <f t="shared" si="8"/>
        <v>8</v>
      </c>
      <c r="R28" s="65">
        <f>VLOOKUP($A28,'Return Data'!$B$7:$R$2292,12,0)</f>
        <v>3.0798999999999999</v>
      </c>
      <c r="S28" s="66">
        <f t="shared" si="9"/>
        <v>9</v>
      </c>
      <c r="T28" s="65">
        <f>VLOOKUP($A28,'Return Data'!$B$7:$R$2292,13,0)</f>
        <v>3.0390000000000001</v>
      </c>
      <c r="U28" s="66">
        <f t="shared" si="10"/>
        <v>8</v>
      </c>
      <c r="V28" s="65"/>
      <c r="W28" s="66"/>
      <c r="X28" s="65"/>
      <c r="Y28" s="66"/>
      <c r="Z28" s="65">
        <f>VLOOKUP($A28,'Return Data'!$B$7:$R$2292,16,0)</f>
        <v>3.5470000000000002</v>
      </c>
      <c r="AA28" s="67">
        <f t="shared" si="7"/>
        <v>23</v>
      </c>
    </row>
    <row r="29" spans="1:27" x14ac:dyDescent="0.3">
      <c r="A29" s="63" t="s">
        <v>1324</v>
      </c>
      <c r="B29" s="64">
        <f>VLOOKUP($A29,'Return Data'!$B$7:$R$2292,3,0)</f>
        <v>44482</v>
      </c>
      <c r="C29" s="65">
        <f>VLOOKUP($A29,'Return Data'!$B$7:$R$2292,4,0)</f>
        <v>1070.3454999999999</v>
      </c>
      <c r="D29" s="65">
        <f>VLOOKUP($A29,'Return Data'!$B$7:$R$2292,5,0)</f>
        <v>2.9329000000000001</v>
      </c>
      <c r="E29" s="66">
        <f t="shared" si="0"/>
        <v>3</v>
      </c>
      <c r="F29" s="65">
        <f>VLOOKUP($A29,'Return Data'!$B$7:$R$2292,6,0)</f>
        <v>2.9811999999999999</v>
      </c>
      <c r="G29" s="66">
        <f t="shared" si="1"/>
        <v>4</v>
      </c>
      <c r="H29" s="65">
        <f>VLOOKUP($A29,'Return Data'!$B$7:$R$2292,7,0)</f>
        <v>3.0124</v>
      </c>
      <c r="I29" s="66">
        <f t="shared" si="2"/>
        <v>3</v>
      </c>
      <c r="J29" s="65">
        <f>VLOOKUP($A29,'Return Data'!$B$7:$R$2292,8,0)</f>
        <v>3.08</v>
      </c>
      <c r="K29" s="66">
        <f t="shared" si="3"/>
        <v>4</v>
      </c>
      <c r="L29" s="65">
        <f>VLOOKUP($A29,'Return Data'!$B$7:$R$2292,9,0)</f>
        <v>3.1126</v>
      </c>
      <c r="M29" s="66">
        <f t="shared" si="4"/>
        <v>4</v>
      </c>
      <c r="N29" s="65">
        <f>VLOOKUP($A29,'Return Data'!$B$7:$R$2292,10,0)</f>
        <v>3.0642</v>
      </c>
      <c r="O29" s="66">
        <f t="shared" si="5"/>
        <v>3</v>
      </c>
      <c r="P29" s="65">
        <f>VLOOKUP($A29,'Return Data'!$B$7:$R$2292,11,0)</f>
        <v>3.1196999999999999</v>
      </c>
      <c r="Q29" s="66">
        <f t="shared" si="8"/>
        <v>3</v>
      </c>
      <c r="R29" s="65">
        <f>VLOOKUP($A29,'Return Data'!$B$7:$R$2292,12,0)</f>
        <v>3.1112000000000002</v>
      </c>
      <c r="S29" s="66">
        <f t="shared" si="9"/>
        <v>3</v>
      </c>
      <c r="T29" s="65">
        <f>VLOOKUP($A29,'Return Data'!$B$7:$R$2292,13,0)</f>
        <v>3.0779999999999998</v>
      </c>
      <c r="U29" s="66">
        <f t="shared" ref="U29" si="13">RANK(T29,T$8:T$37,0)</f>
        <v>2</v>
      </c>
      <c r="V29" s="65"/>
      <c r="W29" s="66"/>
      <c r="X29" s="65"/>
      <c r="Y29" s="66"/>
      <c r="Z29" s="65">
        <f>VLOOKUP($A29,'Return Data'!$B$7:$R$2292,16,0)</f>
        <v>3.4622999999999999</v>
      </c>
      <c r="AA29" s="67">
        <f t="shared" si="7"/>
        <v>25</v>
      </c>
    </row>
    <row r="30" spans="1:27" x14ac:dyDescent="0.3">
      <c r="A30" s="63" t="s">
        <v>1326</v>
      </c>
      <c r="B30" s="64">
        <f>VLOOKUP($A30,'Return Data'!$B$7:$R$2292,3,0)</f>
        <v>44482</v>
      </c>
      <c r="C30" s="65">
        <f>VLOOKUP($A30,'Return Data'!$B$7:$R$2292,4,0)</f>
        <v>112.0312</v>
      </c>
      <c r="D30" s="65">
        <f>VLOOKUP($A30,'Return Data'!$B$7:$R$2292,5,0)</f>
        <v>2.8673000000000002</v>
      </c>
      <c r="E30" s="66">
        <f t="shared" si="0"/>
        <v>13</v>
      </c>
      <c r="F30" s="65">
        <f>VLOOKUP($A30,'Return Data'!$B$7:$R$2292,6,0)</f>
        <v>2.8786</v>
      </c>
      <c r="G30" s="66">
        <f t="shared" si="1"/>
        <v>18</v>
      </c>
      <c r="H30" s="65">
        <f>VLOOKUP($A30,'Return Data'!$B$7:$R$2292,7,0)</f>
        <v>2.8780000000000001</v>
      </c>
      <c r="I30" s="66">
        <f t="shared" si="2"/>
        <v>26</v>
      </c>
      <c r="J30" s="65">
        <f>VLOOKUP($A30,'Return Data'!$B$7:$R$2292,8,0)</f>
        <v>2.9658000000000002</v>
      </c>
      <c r="K30" s="66">
        <f t="shared" si="3"/>
        <v>24</v>
      </c>
      <c r="L30" s="65">
        <f>VLOOKUP($A30,'Return Data'!$B$7:$R$2292,9,0)</f>
        <v>3.0276999999999998</v>
      </c>
      <c r="M30" s="66">
        <f t="shared" si="4"/>
        <v>22</v>
      </c>
      <c r="N30" s="65">
        <f>VLOOKUP($A30,'Return Data'!$B$7:$R$2292,10,0)</f>
        <v>2.9918</v>
      </c>
      <c r="O30" s="66">
        <f t="shared" si="5"/>
        <v>21</v>
      </c>
      <c r="P30" s="65">
        <f>VLOOKUP($A30,'Return Data'!$B$7:$R$2292,11,0)</f>
        <v>3.0461</v>
      </c>
      <c r="Q30" s="66">
        <f t="shared" si="8"/>
        <v>20</v>
      </c>
      <c r="R30" s="65">
        <f>VLOOKUP($A30,'Return Data'!$B$7:$R$2292,12,0)</f>
        <v>3.0343</v>
      </c>
      <c r="S30" s="66">
        <f t="shared" si="9"/>
        <v>21</v>
      </c>
      <c r="T30" s="65">
        <f>VLOOKUP($A30,'Return Data'!$B$7:$R$2292,13,0)</f>
        <v>3.0053999999999998</v>
      </c>
      <c r="U30" s="66">
        <f t="shared" si="10"/>
        <v>16</v>
      </c>
      <c r="V30" s="65"/>
      <c r="W30" s="66"/>
      <c r="X30" s="65"/>
      <c r="Y30" s="66"/>
      <c r="Z30" s="65">
        <f>VLOOKUP($A30,'Return Data'!$B$7:$R$2292,16,0)</f>
        <v>4.1079999999999997</v>
      </c>
      <c r="AA30" s="67">
        <f t="shared" si="7"/>
        <v>9</v>
      </c>
    </row>
    <row r="31" spans="1:27" x14ac:dyDescent="0.3">
      <c r="A31" s="63" t="s">
        <v>1328</v>
      </c>
      <c r="B31" s="64">
        <f>VLOOKUP($A31,'Return Data'!$B$7:$R$2292,3,0)</f>
        <v>44482</v>
      </c>
      <c r="C31" s="65">
        <f>VLOOKUP($A31,'Return Data'!$B$7:$R$2292,4,0)</f>
        <v>1078.2231999999999</v>
      </c>
      <c r="D31" s="65">
        <f>VLOOKUP($A31,'Return Data'!$B$7:$R$2292,5,0)</f>
        <v>2.9723999999999999</v>
      </c>
      <c r="E31" s="66">
        <f t="shared" si="0"/>
        <v>2</v>
      </c>
      <c r="F31" s="65">
        <f>VLOOKUP($A31,'Return Data'!$B$7:$R$2292,6,0)</f>
        <v>3.0057</v>
      </c>
      <c r="G31" s="66">
        <f t="shared" si="1"/>
        <v>2</v>
      </c>
      <c r="H31" s="65">
        <f>VLOOKUP($A31,'Return Data'!$B$7:$R$2292,7,0)</f>
        <v>3.0474999999999999</v>
      </c>
      <c r="I31" s="66">
        <f t="shared" si="2"/>
        <v>2</v>
      </c>
      <c r="J31" s="65">
        <f>VLOOKUP($A31,'Return Data'!$B$7:$R$2292,8,0)</f>
        <v>3.1053000000000002</v>
      </c>
      <c r="K31" s="66">
        <f t="shared" si="3"/>
        <v>2</v>
      </c>
      <c r="L31" s="65">
        <f>VLOOKUP($A31,'Return Data'!$B$7:$R$2292,9,0)</f>
        <v>3.1444999999999999</v>
      </c>
      <c r="M31" s="66">
        <f t="shared" si="4"/>
        <v>2</v>
      </c>
      <c r="N31" s="65">
        <f>VLOOKUP($A31,'Return Data'!$B$7:$R$2292,10,0)</f>
        <v>3.1162000000000001</v>
      </c>
      <c r="O31" s="66">
        <f t="shared" si="5"/>
        <v>1</v>
      </c>
      <c r="P31" s="65">
        <f>VLOOKUP($A31,'Return Data'!$B$7:$R$2292,11,0)</f>
        <v>3.1701999999999999</v>
      </c>
      <c r="Q31" s="66">
        <f t="shared" si="8"/>
        <v>1</v>
      </c>
      <c r="R31" s="65">
        <f>VLOOKUP($A31,'Return Data'!$B$7:$R$2292,12,0)</f>
        <v>3.1381999999999999</v>
      </c>
      <c r="S31" s="66">
        <f t="shared" si="9"/>
        <v>1</v>
      </c>
      <c r="T31" s="65">
        <f>VLOOKUP($A31,'Return Data'!$B$7:$R$2292,13,0)</f>
        <v>3.0945999999999998</v>
      </c>
      <c r="U31" s="66">
        <f t="shared" si="10"/>
        <v>1</v>
      </c>
      <c r="V31" s="65"/>
      <c r="W31" s="66"/>
      <c r="X31" s="65"/>
      <c r="Y31" s="66"/>
      <c r="Z31" s="65">
        <f>VLOOKUP($A31,'Return Data'!$B$7:$R$2292,16,0)</f>
        <v>3.5966</v>
      </c>
      <c r="AA31" s="67">
        <f t="shared" si="7"/>
        <v>21</v>
      </c>
    </row>
    <row r="32" spans="1:27" x14ac:dyDescent="0.3">
      <c r="A32" s="63" t="s">
        <v>1330</v>
      </c>
      <c r="B32" s="64">
        <f>VLOOKUP($A32,'Return Data'!$B$7:$R$2292,3,0)</f>
        <v>44482</v>
      </c>
      <c r="C32" s="65">
        <f>VLOOKUP($A32,'Return Data'!$B$7:$R$2292,4,0)</f>
        <v>3374.1206999999999</v>
      </c>
      <c r="D32" s="65">
        <f>VLOOKUP($A32,'Return Data'!$B$7:$R$2292,5,0)</f>
        <v>2.8614999999999999</v>
      </c>
      <c r="E32" s="66">
        <f t="shared" si="0"/>
        <v>15</v>
      </c>
      <c r="F32" s="65">
        <f>VLOOKUP($A32,'Return Data'!$B$7:$R$2292,6,0)</f>
        <v>2.8843000000000001</v>
      </c>
      <c r="G32" s="66">
        <f t="shared" si="1"/>
        <v>17</v>
      </c>
      <c r="H32" s="65">
        <f>VLOOKUP($A32,'Return Data'!$B$7:$R$2292,7,0)</f>
        <v>2.9228999999999998</v>
      </c>
      <c r="I32" s="66">
        <f t="shared" si="2"/>
        <v>14</v>
      </c>
      <c r="J32" s="65">
        <f>VLOOKUP($A32,'Return Data'!$B$7:$R$2292,8,0)</f>
        <v>2.9868000000000001</v>
      </c>
      <c r="K32" s="66">
        <f t="shared" si="3"/>
        <v>19</v>
      </c>
      <c r="L32" s="65">
        <f>VLOOKUP($A32,'Return Data'!$B$7:$R$2292,9,0)</f>
        <v>3.0503999999999998</v>
      </c>
      <c r="M32" s="66">
        <f t="shared" si="4"/>
        <v>15</v>
      </c>
      <c r="N32" s="65">
        <f>VLOOKUP($A32,'Return Data'!$B$7:$R$2292,10,0)</f>
        <v>3.0114000000000001</v>
      </c>
      <c r="O32" s="66">
        <f t="shared" si="5"/>
        <v>13</v>
      </c>
      <c r="P32" s="65">
        <f>VLOOKUP($A32,'Return Data'!$B$7:$R$2292,11,0)</f>
        <v>3.0745</v>
      </c>
      <c r="Q32" s="66">
        <f t="shared" si="8"/>
        <v>10</v>
      </c>
      <c r="R32" s="65">
        <f>VLOOKUP($A32,'Return Data'!$B$7:$R$2292,12,0)</f>
        <v>3.0611999999999999</v>
      </c>
      <c r="S32" s="66">
        <f t="shared" si="9"/>
        <v>10</v>
      </c>
      <c r="T32" s="65">
        <f>VLOOKUP($A32,'Return Data'!$B$7:$R$2292,13,0)</f>
        <v>3.0198</v>
      </c>
      <c r="U32" s="66">
        <f t="shared" si="10"/>
        <v>10</v>
      </c>
      <c r="V32" s="65">
        <f>VLOOKUP($A32,'Return Data'!$B$7:$R$2292,17,0)</f>
        <v>3.3685</v>
      </c>
      <c r="W32" s="66">
        <f t="shared" si="11"/>
        <v>2</v>
      </c>
      <c r="X32" s="65">
        <f>VLOOKUP($A32,'Return Data'!$B$7:$R$2292,14,0)</f>
        <v>4.2256</v>
      </c>
      <c r="Y32" s="66">
        <f t="shared" si="12"/>
        <v>2</v>
      </c>
      <c r="Z32" s="65">
        <f>VLOOKUP($A32,'Return Data'!$B$7:$R$2292,16,0)</f>
        <v>6.5865</v>
      </c>
      <c r="AA32" s="67">
        <f t="shared" si="7"/>
        <v>2</v>
      </c>
    </row>
    <row r="33" spans="1:27" x14ac:dyDescent="0.3">
      <c r="A33" s="63" t="s">
        <v>1332</v>
      </c>
      <c r="B33" s="64">
        <f>VLOOKUP($A33,'Return Data'!$B$7:$R$2292,3,0)</f>
        <v>44482</v>
      </c>
      <c r="C33" s="65">
        <f>VLOOKUP($A33,'Return Data'!$B$7:$R$2292,4,0)</f>
        <v>1109.6916000000001</v>
      </c>
      <c r="D33" s="65">
        <f>VLOOKUP($A33,'Return Data'!$B$7:$R$2292,5,0)</f>
        <v>2.8125</v>
      </c>
      <c r="E33" s="66">
        <f t="shared" si="0"/>
        <v>27</v>
      </c>
      <c r="F33" s="65">
        <f>VLOOKUP($A33,'Return Data'!$B$7:$R$2292,6,0)</f>
        <v>3.0049000000000001</v>
      </c>
      <c r="G33" s="66">
        <f t="shared" si="1"/>
        <v>3</v>
      </c>
      <c r="H33" s="65">
        <f>VLOOKUP($A33,'Return Data'!$B$7:$R$2292,7,0)</f>
        <v>2.9468999999999999</v>
      </c>
      <c r="I33" s="66">
        <f t="shared" si="2"/>
        <v>10</v>
      </c>
      <c r="J33" s="65">
        <f>VLOOKUP($A33,'Return Data'!$B$7:$R$2292,8,0)</f>
        <v>2.9826999999999999</v>
      </c>
      <c r="K33" s="66">
        <f t="shared" si="3"/>
        <v>21</v>
      </c>
      <c r="L33" s="65">
        <f>VLOOKUP($A33,'Return Data'!$B$7:$R$2292,9,0)</f>
        <v>3.0181</v>
      </c>
      <c r="M33" s="66">
        <f t="shared" si="4"/>
        <v>25</v>
      </c>
      <c r="N33" s="65">
        <f>VLOOKUP($A33,'Return Data'!$B$7:$R$2292,10,0)</f>
        <v>2.9460999999999999</v>
      </c>
      <c r="O33" s="66">
        <f t="shared" si="5"/>
        <v>27</v>
      </c>
      <c r="P33" s="65">
        <f>VLOOKUP($A33,'Return Data'!$B$7:$R$2292,11,0)</f>
        <v>2.9963000000000002</v>
      </c>
      <c r="Q33" s="66">
        <f t="shared" si="8"/>
        <v>29</v>
      </c>
      <c r="R33" s="65">
        <f>VLOOKUP($A33,'Return Data'!$B$7:$R$2292,12,0)</f>
        <v>2.9887000000000001</v>
      </c>
      <c r="S33" s="66">
        <f t="shared" si="9"/>
        <v>27</v>
      </c>
      <c r="T33" s="65">
        <f>VLOOKUP($A33,'Return Data'!$B$7:$R$2292,13,0)</f>
        <v>2.9546999999999999</v>
      </c>
      <c r="U33" s="66">
        <f t="shared" si="10"/>
        <v>24</v>
      </c>
      <c r="V33" s="65"/>
      <c r="W33" s="66"/>
      <c r="X33" s="65"/>
      <c r="Y33" s="66"/>
      <c r="Z33" s="65">
        <f>VLOOKUP($A33,'Return Data'!$B$7:$R$2292,16,0)</f>
        <v>4.1332000000000004</v>
      </c>
      <c r="AA33" s="67">
        <f t="shared" si="7"/>
        <v>6</v>
      </c>
    </row>
    <row r="34" spans="1:27" x14ac:dyDescent="0.3">
      <c r="A34" s="63" t="s">
        <v>1334</v>
      </c>
      <c r="B34" s="64">
        <f>VLOOKUP($A34,'Return Data'!$B$7:$R$2292,3,0)</f>
        <v>44482</v>
      </c>
      <c r="C34" s="65">
        <f>VLOOKUP($A34,'Return Data'!$B$7:$R$2292,4,0)</f>
        <v>1101.3014000000001</v>
      </c>
      <c r="D34" s="65">
        <f>VLOOKUP($A34,'Return Data'!$B$7:$R$2292,5,0)</f>
        <v>2.8671000000000002</v>
      </c>
      <c r="E34" s="66">
        <f t="shared" si="0"/>
        <v>14</v>
      </c>
      <c r="F34" s="65">
        <f>VLOOKUP($A34,'Return Data'!$B$7:$R$2292,6,0)</f>
        <v>2.8786</v>
      </c>
      <c r="G34" s="66">
        <f t="shared" si="1"/>
        <v>18</v>
      </c>
      <c r="H34" s="65">
        <f>VLOOKUP($A34,'Return Data'!$B$7:$R$2292,7,0)</f>
        <v>2.9068000000000001</v>
      </c>
      <c r="I34" s="66">
        <f t="shared" si="2"/>
        <v>19</v>
      </c>
      <c r="J34" s="65">
        <f>VLOOKUP($A34,'Return Data'!$B$7:$R$2292,8,0)</f>
        <v>2.9876999999999998</v>
      </c>
      <c r="K34" s="66">
        <f t="shared" si="3"/>
        <v>18</v>
      </c>
      <c r="L34" s="65">
        <f>VLOOKUP($A34,'Return Data'!$B$7:$R$2292,9,0)</f>
        <v>3.0360999999999998</v>
      </c>
      <c r="M34" s="66">
        <f t="shared" si="4"/>
        <v>20</v>
      </c>
      <c r="N34" s="65">
        <f>VLOOKUP($A34,'Return Data'!$B$7:$R$2292,10,0)</f>
        <v>2.9866999999999999</v>
      </c>
      <c r="O34" s="66">
        <f t="shared" si="5"/>
        <v>22</v>
      </c>
      <c r="P34" s="65">
        <f>VLOOKUP($A34,'Return Data'!$B$7:$R$2292,11,0)</f>
        <v>3.0453000000000001</v>
      </c>
      <c r="Q34" s="66">
        <f t="shared" si="8"/>
        <v>21</v>
      </c>
      <c r="R34" s="65">
        <f>VLOOKUP($A34,'Return Data'!$B$7:$R$2292,12,0)</f>
        <v>3.0390000000000001</v>
      </c>
      <c r="S34" s="66">
        <f t="shared" si="9"/>
        <v>18</v>
      </c>
      <c r="T34" s="65">
        <f>VLOOKUP($A34,'Return Data'!$B$7:$R$2292,13,0)</f>
        <v>3.0078</v>
      </c>
      <c r="U34" s="66">
        <f t="shared" si="10"/>
        <v>15</v>
      </c>
      <c r="V34" s="65"/>
      <c r="W34" s="66"/>
      <c r="X34" s="65"/>
      <c r="Y34" s="66"/>
      <c r="Z34" s="65">
        <f>VLOOKUP($A34,'Return Data'!$B$7:$R$2292,16,0)</f>
        <v>3.8420000000000001</v>
      </c>
      <c r="AA34" s="67">
        <f t="shared" si="7"/>
        <v>13</v>
      </c>
    </row>
    <row r="35" spans="1:27" x14ac:dyDescent="0.3">
      <c r="A35" s="63" t="s">
        <v>1336</v>
      </c>
      <c r="B35" s="64">
        <f>VLOOKUP($A35,'Return Data'!$B$7:$R$2292,3,0)</f>
        <v>44482</v>
      </c>
      <c r="C35" s="65">
        <f>VLOOKUP($A35,'Return Data'!$B$7:$R$2292,4,0)</f>
        <v>1099.2739999999999</v>
      </c>
      <c r="D35" s="65">
        <f>VLOOKUP($A35,'Return Data'!$B$7:$R$2292,5,0)</f>
        <v>2.8126000000000002</v>
      </c>
      <c r="E35" s="66">
        <f t="shared" si="0"/>
        <v>26</v>
      </c>
      <c r="F35" s="65">
        <f>VLOOKUP($A35,'Return Data'!$B$7:$R$2292,6,0)</f>
        <v>2.8483999999999998</v>
      </c>
      <c r="G35" s="66">
        <f t="shared" si="1"/>
        <v>25</v>
      </c>
      <c r="H35" s="65">
        <f>VLOOKUP($A35,'Return Data'!$B$7:$R$2292,7,0)</f>
        <v>2.9055</v>
      </c>
      <c r="I35" s="66">
        <f t="shared" si="2"/>
        <v>20</v>
      </c>
      <c r="J35" s="65">
        <f>VLOOKUP($A35,'Return Data'!$B$7:$R$2292,8,0)</f>
        <v>2.9701</v>
      </c>
      <c r="K35" s="66">
        <f t="shared" si="3"/>
        <v>23</v>
      </c>
      <c r="L35" s="65">
        <f>VLOOKUP($A35,'Return Data'!$B$7:$R$2292,9,0)</f>
        <v>3.0383</v>
      </c>
      <c r="M35" s="66">
        <f t="shared" si="4"/>
        <v>19</v>
      </c>
      <c r="N35" s="65">
        <f>VLOOKUP($A35,'Return Data'!$B$7:$R$2292,10,0)</f>
        <v>3.0009999999999999</v>
      </c>
      <c r="O35" s="66">
        <f t="shared" si="5"/>
        <v>17</v>
      </c>
      <c r="P35" s="65">
        <f>VLOOKUP($A35,'Return Data'!$B$7:$R$2292,11,0)</f>
        <v>3.0474999999999999</v>
      </c>
      <c r="Q35" s="66">
        <f t="shared" si="8"/>
        <v>19</v>
      </c>
      <c r="R35" s="65">
        <f>VLOOKUP($A35,'Return Data'!$B$7:$R$2292,12,0)</f>
        <v>3.0373000000000001</v>
      </c>
      <c r="S35" s="66">
        <f t="shared" si="9"/>
        <v>20</v>
      </c>
      <c r="T35" s="65">
        <f>VLOOKUP($A35,'Return Data'!$B$7:$R$2292,13,0)</f>
        <v>2.9941</v>
      </c>
      <c r="U35" s="66">
        <f t="shared" si="10"/>
        <v>18</v>
      </c>
      <c r="V35" s="65"/>
      <c r="W35" s="66"/>
      <c r="X35" s="65"/>
      <c r="Y35" s="66"/>
      <c r="Z35" s="65">
        <f>VLOOKUP($A35,'Return Data'!$B$7:$R$2292,16,0)</f>
        <v>3.774</v>
      </c>
      <c r="AA35" s="67">
        <f t="shared" si="7"/>
        <v>16</v>
      </c>
    </row>
    <row r="36" spans="1:27" x14ac:dyDescent="0.3">
      <c r="A36" s="63" t="s">
        <v>1338</v>
      </c>
      <c r="B36" s="64">
        <f>VLOOKUP($A36,'Return Data'!$B$7:$R$2292,3,0)</f>
        <v>44482</v>
      </c>
      <c r="C36" s="65">
        <f>VLOOKUP($A36,'Return Data'!$B$7:$R$2292,4,0)</f>
        <v>2839.9908</v>
      </c>
      <c r="D36" s="65">
        <f>VLOOKUP($A36,'Return Data'!$B$7:$R$2292,5,0)</f>
        <v>2.91</v>
      </c>
      <c r="E36" s="66">
        <f t="shared" si="0"/>
        <v>6</v>
      </c>
      <c r="F36" s="65">
        <f>VLOOKUP($A36,'Return Data'!$B$7:$R$2292,6,0)</f>
        <v>2.9146999999999998</v>
      </c>
      <c r="G36" s="66">
        <f t="shared" si="1"/>
        <v>9</v>
      </c>
      <c r="H36" s="65">
        <f>VLOOKUP($A36,'Return Data'!$B$7:$R$2292,7,0)</f>
        <v>2.9538000000000002</v>
      </c>
      <c r="I36" s="66">
        <f t="shared" si="2"/>
        <v>7</v>
      </c>
      <c r="J36" s="65">
        <f>VLOOKUP($A36,'Return Data'!$B$7:$R$2292,8,0)</f>
        <v>3.0840000000000001</v>
      </c>
      <c r="K36" s="66">
        <f t="shared" si="3"/>
        <v>3</v>
      </c>
      <c r="L36" s="65">
        <f>VLOOKUP($A36,'Return Data'!$B$7:$R$2292,9,0)</f>
        <v>3.1027</v>
      </c>
      <c r="M36" s="66">
        <f t="shared" si="4"/>
        <v>6</v>
      </c>
      <c r="N36" s="65">
        <f>VLOOKUP($A36,'Return Data'!$B$7:$R$2292,10,0)</f>
        <v>3.0423</v>
      </c>
      <c r="O36" s="66">
        <f t="shared" si="5"/>
        <v>8</v>
      </c>
      <c r="P36" s="65">
        <f>VLOOKUP($A36,'Return Data'!$B$7:$R$2292,11,0)</f>
        <v>3.0929000000000002</v>
      </c>
      <c r="Q36" s="66">
        <f t="shared" si="8"/>
        <v>9</v>
      </c>
      <c r="R36" s="65">
        <f>VLOOKUP($A36,'Return Data'!$B$7:$R$2292,12,0)</f>
        <v>3.0802</v>
      </c>
      <c r="S36" s="66">
        <f t="shared" si="9"/>
        <v>8</v>
      </c>
      <c r="T36" s="65">
        <f>VLOOKUP($A36,'Return Data'!$B$7:$R$2292,13,0)</f>
        <v>3.0427</v>
      </c>
      <c r="U36" s="66">
        <f t="shared" si="10"/>
        <v>7</v>
      </c>
      <c r="V36" s="65">
        <f>VLOOKUP($A36,'Return Data'!$B$7:$R$2292,17,0)</f>
        <v>3.4076</v>
      </c>
      <c r="W36" s="66">
        <f t="shared" si="11"/>
        <v>1</v>
      </c>
      <c r="X36" s="65">
        <f>VLOOKUP($A36,'Return Data'!$B$7:$R$2292,14,0)</f>
        <v>4.2565</v>
      </c>
      <c r="Y36" s="66">
        <f t="shared" si="12"/>
        <v>1</v>
      </c>
      <c r="Z36" s="65">
        <f>VLOOKUP($A36,'Return Data'!$B$7:$R$2292,16,0)</f>
        <v>6.0194000000000001</v>
      </c>
      <c r="AA36" s="67">
        <f t="shared" si="7"/>
        <v>3</v>
      </c>
    </row>
    <row r="37" spans="1:27" x14ac:dyDescent="0.3">
      <c r="A37" s="63" t="s">
        <v>1340</v>
      </c>
      <c r="B37" s="64">
        <f>VLOOKUP($A37,'Return Data'!$B$7:$R$2292,3,0)</f>
        <v>44482</v>
      </c>
      <c r="C37" s="65">
        <f>VLOOKUP($A37,'Return Data'!$B$7:$R$2292,4,0)</f>
        <v>1075.1355000000001</v>
      </c>
      <c r="D37" s="65">
        <f>VLOOKUP($A37,'Return Data'!$B$7:$R$2292,5,0)</f>
        <v>2.6787999999999998</v>
      </c>
      <c r="E37" s="66">
        <f t="shared" si="0"/>
        <v>30</v>
      </c>
      <c r="F37" s="65">
        <f>VLOOKUP($A37,'Return Data'!$B$7:$R$2292,6,0)</f>
        <v>2.7086000000000001</v>
      </c>
      <c r="G37" s="66">
        <f t="shared" si="1"/>
        <v>29</v>
      </c>
      <c r="H37" s="65">
        <f>VLOOKUP($A37,'Return Data'!$B$7:$R$2292,7,0)</f>
        <v>2.7484000000000002</v>
      </c>
      <c r="I37" s="66">
        <f t="shared" si="2"/>
        <v>30</v>
      </c>
      <c r="J37" s="65">
        <f>VLOOKUP($A37,'Return Data'!$B$7:$R$2292,8,0)</f>
        <v>2.8176999999999999</v>
      </c>
      <c r="K37" s="66">
        <f t="shared" si="3"/>
        <v>30</v>
      </c>
      <c r="L37" s="65">
        <f>VLOOKUP($A37,'Return Data'!$B$7:$R$2292,9,0)</f>
        <v>2.8656999999999999</v>
      </c>
      <c r="M37" s="66">
        <f t="shared" si="4"/>
        <v>30</v>
      </c>
      <c r="N37" s="65">
        <f>VLOOKUP($A37,'Return Data'!$B$7:$R$2292,10,0)</f>
        <v>2.8458999999999999</v>
      </c>
      <c r="O37" s="66">
        <f t="shared" si="5"/>
        <v>30</v>
      </c>
      <c r="P37" s="65">
        <f>VLOOKUP($A37,'Return Data'!$B$7:$R$2292,11,0)</f>
        <v>3.0038</v>
      </c>
      <c r="Q37" s="66">
        <f t="shared" si="8"/>
        <v>27</v>
      </c>
      <c r="R37" s="65">
        <f>VLOOKUP($A37,'Return Data'!$B$7:$R$2292,12,0)</f>
        <v>2.9863</v>
      </c>
      <c r="S37" s="66">
        <f t="shared" si="9"/>
        <v>28</v>
      </c>
      <c r="T37" s="65">
        <f>VLOOKUP($A37,'Return Data'!$B$7:$R$2292,13,0)</f>
        <v>2.9420000000000002</v>
      </c>
      <c r="U37" s="66">
        <f t="shared" si="10"/>
        <v>25</v>
      </c>
      <c r="V37" s="65"/>
      <c r="W37" s="66"/>
      <c r="X37" s="65"/>
      <c r="Y37" s="66"/>
      <c r="Z37" s="65">
        <f>VLOOKUP($A37,'Return Data'!$B$7:$R$2292,16,0)</f>
        <v>3.4392999999999998</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2.8644766666666666</v>
      </c>
      <c r="E39" s="74"/>
      <c r="F39" s="75">
        <f>AVERAGE(F8:F37)</f>
        <v>2.8894200000000003</v>
      </c>
      <c r="G39" s="74"/>
      <c r="H39" s="75">
        <f>AVERAGE(H8:H37)</f>
        <v>2.9192133333333334</v>
      </c>
      <c r="I39" s="74"/>
      <c r="J39" s="75">
        <f>AVERAGE(J8:J37)</f>
        <v>3.0010866666666671</v>
      </c>
      <c r="K39" s="74"/>
      <c r="L39" s="75">
        <f>AVERAGE(L8:L37)</f>
        <v>3.0517966666666667</v>
      </c>
      <c r="M39" s="74"/>
      <c r="N39" s="75">
        <f>AVERAGE(N8:N37)</f>
        <v>3.0052400000000001</v>
      </c>
      <c r="O39" s="74"/>
      <c r="P39" s="75">
        <f>AVERAGE(P8:P37)</f>
        <v>3.0626766666666665</v>
      </c>
      <c r="Q39" s="74"/>
      <c r="R39" s="75">
        <f>AVERAGE(R8:R37)</f>
        <v>3.0519866666666666</v>
      </c>
      <c r="S39" s="74"/>
      <c r="T39" s="75">
        <f>AVERAGE(T8:T37)</f>
        <v>3.0115555555555562</v>
      </c>
      <c r="U39" s="74"/>
      <c r="V39" s="75">
        <f>AVERAGE(V8:V37)</f>
        <v>3.3288199999999994</v>
      </c>
      <c r="W39" s="74"/>
      <c r="X39" s="75">
        <f>AVERAGE(X8:X37)</f>
        <v>4.1367000000000003</v>
      </c>
      <c r="Y39" s="74"/>
      <c r="Z39" s="75">
        <f>AVERAGE(Z8:Z37)</f>
        <v>4.0611466666666667</v>
      </c>
      <c r="AA39" s="76"/>
    </row>
    <row r="40" spans="1:27" x14ac:dyDescent="0.3">
      <c r="A40" s="73" t="s">
        <v>28</v>
      </c>
      <c r="B40" s="74"/>
      <c r="C40" s="74"/>
      <c r="D40" s="75">
        <f>MIN(D8:D37)</f>
        <v>2.6787999999999998</v>
      </c>
      <c r="E40" s="74"/>
      <c r="F40" s="75">
        <f>MIN(F8:F37)</f>
        <v>2.6680000000000001</v>
      </c>
      <c r="G40" s="74"/>
      <c r="H40" s="75">
        <f>MIN(H8:H37)</f>
        <v>2.7484000000000002</v>
      </c>
      <c r="I40" s="74"/>
      <c r="J40" s="75">
        <f>MIN(J8:J37)</f>
        <v>2.8176999999999999</v>
      </c>
      <c r="K40" s="74"/>
      <c r="L40" s="75">
        <f>MIN(L8:L37)</f>
        <v>2.8656999999999999</v>
      </c>
      <c r="M40" s="74"/>
      <c r="N40" s="75">
        <f>MIN(N8:N37)</f>
        <v>2.8458999999999999</v>
      </c>
      <c r="O40" s="74"/>
      <c r="P40" s="75">
        <f>MIN(P8:P37)</f>
        <v>2.9727000000000001</v>
      </c>
      <c r="Q40" s="74"/>
      <c r="R40" s="75">
        <f>MIN(R8:R37)</f>
        <v>2.9687000000000001</v>
      </c>
      <c r="S40" s="74"/>
      <c r="T40" s="75">
        <f>MIN(T8:T37)</f>
        <v>2.9350000000000001</v>
      </c>
      <c r="U40" s="74"/>
      <c r="V40" s="75">
        <f>MIN(V8:V37)</f>
        <v>3.2084000000000001</v>
      </c>
      <c r="W40" s="74"/>
      <c r="X40" s="75">
        <f>MIN(X8:X37)</f>
        <v>3.8957000000000002</v>
      </c>
      <c r="Y40" s="74"/>
      <c r="Z40" s="75">
        <f>MIN(Z8:Z37)</f>
        <v>3.1800999999999999</v>
      </c>
      <c r="AA40" s="76"/>
    </row>
    <row r="41" spans="1:27" ht="15" thickBot="1" x14ac:dyDescent="0.35">
      <c r="A41" s="77" t="s">
        <v>29</v>
      </c>
      <c r="B41" s="78"/>
      <c r="C41" s="78"/>
      <c r="D41" s="79">
        <f>MAX(D8:D37)</f>
        <v>3.0247000000000002</v>
      </c>
      <c r="E41" s="78"/>
      <c r="F41" s="79">
        <f>MAX(F8:F37)</f>
        <v>3.0586000000000002</v>
      </c>
      <c r="G41" s="78"/>
      <c r="H41" s="79">
        <f>MAX(H8:H37)</f>
        <v>3.081</v>
      </c>
      <c r="I41" s="78"/>
      <c r="J41" s="79">
        <f>MAX(J8:J37)</f>
        <v>3.1297999999999999</v>
      </c>
      <c r="K41" s="78"/>
      <c r="L41" s="79">
        <f>MAX(L8:L37)</f>
        <v>3.1627000000000001</v>
      </c>
      <c r="M41" s="78"/>
      <c r="N41" s="79">
        <f>MAX(N8:N37)</f>
        <v>3.1162000000000001</v>
      </c>
      <c r="O41" s="78"/>
      <c r="P41" s="79">
        <f>MAX(P8:P37)</f>
        <v>3.1701999999999999</v>
      </c>
      <c r="Q41" s="78"/>
      <c r="R41" s="79">
        <f>MAX(R8:R37)</f>
        <v>3.1381999999999999</v>
      </c>
      <c r="S41" s="78"/>
      <c r="T41" s="79">
        <f>MAX(T8:T37)</f>
        <v>3.0945999999999998</v>
      </c>
      <c r="U41" s="78"/>
      <c r="V41" s="79">
        <f>MAX(V8:V37)</f>
        <v>3.4076</v>
      </c>
      <c r="W41" s="78"/>
      <c r="X41" s="79">
        <f>MAX(X8:X37)</f>
        <v>4.2565</v>
      </c>
      <c r="Y41" s="78"/>
      <c r="Z41" s="79">
        <f>MAX(Z8:Z37)</f>
        <v>6.6022999999999996</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Data'!$B$7:$R$2292,3,0)</f>
        <v>44482</v>
      </c>
      <c r="C8" s="65">
        <f>VLOOKUP($A8,'Return Data'!$B$7:$R$2292,4,0)</f>
        <v>567.09370000000001</v>
      </c>
      <c r="D8" s="65">
        <f>VLOOKUP($A8,'Return Data'!$B$7:$R$2292,5,0)</f>
        <v>10.2173</v>
      </c>
      <c r="E8" s="66">
        <f t="shared" ref="E8:E33" si="0">RANK(D8,D$8:D$33,0)</f>
        <v>14</v>
      </c>
      <c r="F8" s="65">
        <f>VLOOKUP($A8,'Return Data'!$B$7:$R$2292,6,0)</f>
        <v>8.4181000000000008</v>
      </c>
      <c r="G8" s="66">
        <f t="shared" ref="G8:G33" si="1">RANK(F8,F$8:F$33,0)</f>
        <v>6</v>
      </c>
      <c r="H8" s="65">
        <f>VLOOKUP($A8,'Return Data'!$B$7:$R$2292,7,0)</f>
        <v>8.0236999999999998</v>
      </c>
      <c r="I8" s="66">
        <f t="shared" ref="I8:I33" si="2">RANK(H8,H$8:H$33,0)</f>
        <v>7</v>
      </c>
      <c r="J8" s="65">
        <f>VLOOKUP($A8,'Return Data'!$B$7:$R$2292,8,0)</f>
        <v>4.7088000000000001</v>
      </c>
      <c r="K8" s="66">
        <f t="shared" ref="K8:K33" si="3">RANK(J8,J$8:J$33,0)</f>
        <v>8</v>
      </c>
      <c r="L8" s="65">
        <f>VLOOKUP($A8,'Return Data'!$B$7:$R$2292,9,0)</f>
        <v>3.4104999999999999</v>
      </c>
      <c r="M8" s="66">
        <f t="shared" ref="M8:M33" si="4">RANK(L8,L$8:L$33,0)</f>
        <v>9</v>
      </c>
      <c r="N8" s="65">
        <f>VLOOKUP($A8,'Return Data'!$B$7:$R$2292,10,0)</f>
        <v>4.7548000000000004</v>
      </c>
      <c r="O8" s="66">
        <f t="shared" ref="O8:O33" si="5">RANK(N8,N$8:N$33,0)</f>
        <v>9</v>
      </c>
      <c r="P8" s="65">
        <f>VLOOKUP($A8,'Return Data'!$B$7:$R$2292,11,0)</f>
        <v>5.0086000000000004</v>
      </c>
      <c r="Q8" s="66">
        <f t="shared" ref="Q8:Q33" si="6">RANK(P8,P$8:P$33,0)</f>
        <v>9</v>
      </c>
      <c r="R8" s="65">
        <f>VLOOKUP($A8,'Return Data'!$B$7:$R$2292,12,0)</f>
        <v>4.6851000000000003</v>
      </c>
      <c r="S8" s="66">
        <f t="shared" ref="S8:S33" si="7">RANK(R8,R$8:R$33,0)</f>
        <v>6</v>
      </c>
      <c r="T8" s="65">
        <f>VLOOKUP($A8,'Return Data'!$B$7:$R$2292,13,0)</f>
        <v>4.8859000000000004</v>
      </c>
      <c r="U8" s="66">
        <f t="shared" ref="U8:U33" si="8">RANK(T8,T$8:T$33,0)</f>
        <v>10</v>
      </c>
      <c r="V8" s="65">
        <f>VLOOKUP($A8,'Return Data'!$B$7:$R$2292,17,0)</f>
        <v>6.8799000000000001</v>
      </c>
      <c r="W8" s="66">
        <f t="shared" ref="W8:W31" si="9">RANK(V8,V$8:V$33,0)</f>
        <v>8</v>
      </c>
      <c r="X8" s="65">
        <f>VLOOKUP($A8,'Return Data'!$B$7:$R$2292,14,0)</f>
        <v>7.8178999999999998</v>
      </c>
      <c r="Y8" s="66">
        <f t="shared" ref="Y8:Y31" si="10">RANK(X8,X$8:X$33,0)</f>
        <v>2</v>
      </c>
      <c r="Z8" s="65">
        <f>VLOOKUP($A8,'Return Data'!$B$7:$R$2292,16,0)</f>
        <v>8.4757999999999996</v>
      </c>
      <c r="AA8" s="67">
        <f t="shared" ref="AA8:AA33" si="11">RANK(Z8,Z$8:Z$33,0)</f>
        <v>4</v>
      </c>
    </row>
    <row r="9" spans="1:27" x14ac:dyDescent="0.3">
      <c r="A9" s="63" t="s">
        <v>1014</v>
      </c>
      <c r="B9" s="64">
        <f>VLOOKUP($A9,'Return Data'!$B$7:$R$2292,3,0)</f>
        <v>44482</v>
      </c>
      <c r="C9" s="65">
        <f>VLOOKUP($A9,'Return Data'!$B$7:$R$2292,4,0)</f>
        <v>2542.8202999999999</v>
      </c>
      <c r="D9" s="65">
        <f>VLOOKUP($A9,'Return Data'!$B$7:$R$2292,5,0)</f>
        <v>7.3823999999999996</v>
      </c>
      <c r="E9" s="66">
        <f t="shared" si="0"/>
        <v>18</v>
      </c>
      <c r="F9" s="65">
        <f>VLOOKUP($A9,'Return Data'!$B$7:$R$2292,6,0)</f>
        <v>6.4596</v>
      </c>
      <c r="G9" s="66">
        <f t="shared" si="1"/>
        <v>15</v>
      </c>
      <c r="H9" s="65">
        <f>VLOOKUP($A9,'Return Data'!$B$7:$R$2292,7,0)</f>
        <v>6.6935000000000002</v>
      </c>
      <c r="I9" s="66">
        <f t="shared" si="2"/>
        <v>11</v>
      </c>
      <c r="J9" s="65">
        <f>VLOOKUP($A9,'Return Data'!$B$7:$R$2292,8,0)</f>
        <v>4.1965000000000003</v>
      </c>
      <c r="K9" s="66">
        <f t="shared" si="3"/>
        <v>13</v>
      </c>
      <c r="L9" s="65">
        <f>VLOOKUP($A9,'Return Data'!$B$7:$R$2292,9,0)</f>
        <v>3.1331000000000002</v>
      </c>
      <c r="M9" s="66">
        <f t="shared" si="4"/>
        <v>11</v>
      </c>
      <c r="N9" s="65">
        <f>VLOOKUP($A9,'Return Data'!$B$7:$R$2292,10,0)</f>
        <v>4.3520000000000003</v>
      </c>
      <c r="O9" s="66">
        <f t="shared" si="5"/>
        <v>10</v>
      </c>
      <c r="P9" s="65">
        <f>VLOOKUP($A9,'Return Data'!$B$7:$R$2292,11,0)</f>
        <v>4.4804000000000004</v>
      </c>
      <c r="Q9" s="66">
        <f t="shared" si="6"/>
        <v>11</v>
      </c>
      <c r="R9" s="65">
        <f>VLOOKUP($A9,'Return Data'!$B$7:$R$2292,12,0)</f>
        <v>4.3387000000000002</v>
      </c>
      <c r="S9" s="66">
        <f t="shared" si="7"/>
        <v>13</v>
      </c>
      <c r="T9" s="65">
        <f>VLOOKUP($A9,'Return Data'!$B$7:$R$2292,13,0)</f>
        <v>4.4626000000000001</v>
      </c>
      <c r="U9" s="66">
        <f t="shared" si="8"/>
        <v>14</v>
      </c>
      <c r="V9" s="65">
        <f>VLOOKUP($A9,'Return Data'!$B$7:$R$2292,17,0)</f>
        <v>6.2716000000000003</v>
      </c>
      <c r="W9" s="66">
        <f t="shared" si="9"/>
        <v>13</v>
      </c>
      <c r="X9" s="65">
        <f>VLOOKUP($A9,'Return Data'!$B$7:$R$2292,14,0)</f>
        <v>7.3788999999999998</v>
      </c>
      <c r="Y9" s="66">
        <f t="shared" si="10"/>
        <v>5</v>
      </c>
      <c r="Z9" s="65">
        <f>VLOOKUP($A9,'Return Data'!$B$7:$R$2292,16,0)</f>
        <v>8.1472999999999995</v>
      </c>
      <c r="AA9" s="67">
        <f t="shared" si="11"/>
        <v>6</v>
      </c>
    </row>
    <row r="10" spans="1:27" x14ac:dyDescent="0.3">
      <c r="A10" s="63" t="s">
        <v>1017</v>
      </c>
      <c r="B10" s="64">
        <f>VLOOKUP($A10,'Return Data'!$B$7:$R$2292,3,0)</f>
        <v>44482</v>
      </c>
      <c r="C10" s="65">
        <f>VLOOKUP($A10,'Return Data'!$B$7:$R$2292,4,0)</f>
        <v>1625.0147999999999</v>
      </c>
      <c r="D10" s="65">
        <f>VLOOKUP($A10,'Return Data'!$B$7:$R$2292,5,0)</f>
        <v>13.8369</v>
      </c>
      <c r="E10" s="66">
        <f t="shared" si="0"/>
        <v>5</v>
      </c>
      <c r="F10" s="65">
        <f>VLOOKUP($A10,'Return Data'!$B$7:$R$2292,6,0)</f>
        <v>4.7339000000000002</v>
      </c>
      <c r="G10" s="66">
        <f t="shared" si="1"/>
        <v>26</v>
      </c>
      <c r="H10" s="65">
        <f>VLOOKUP($A10,'Return Data'!$B$7:$R$2292,7,0)</f>
        <v>3.657</v>
      </c>
      <c r="I10" s="66">
        <f t="shared" si="2"/>
        <v>26</v>
      </c>
      <c r="J10" s="65">
        <f>VLOOKUP($A10,'Return Data'!$B$7:$R$2292,8,0)</f>
        <v>1.397</v>
      </c>
      <c r="K10" s="66">
        <f t="shared" si="3"/>
        <v>26</v>
      </c>
      <c r="L10" s="65">
        <f>VLOOKUP($A10,'Return Data'!$B$7:$R$2292,9,0)</f>
        <v>1.6294</v>
      </c>
      <c r="M10" s="66">
        <f t="shared" si="4"/>
        <v>26</v>
      </c>
      <c r="N10" s="65">
        <f>VLOOKUP($A10,'Return Data'!$B$7:$R$2292,10,0)</f>
        <v>3.4963000000000002</v>
      </c>
      <c r="O10" s="66">
        <f t="shared" si="5"/>
        <v>26</v>
      </c>
      <c r="P10" s="65">
        <f>VLOOKUP($A10,'Return Data'!$B$7:$R$2292,11,0)</f>
        <v>3.4756</v>
      </c>
      <c r="Q10" s="66">
        <f t="shared" si="6"/>
        <v>26</v>
      </c>
      <c r="R10" s="65">
        <f>VLOOKUP($A10,'Return Data'!$B$7:$R$2292,12,0)</f>
        <v>4.5019999999999998</v>
      </c>
      <c r="S10" s="66">
        <f t="shared" si="7"/>
        <v>11</v>
      </c>
      <c r="T10" s="65">
        <f>VLOOKUP($A10,'Return Data'!$B$7:$R$2292,13,0)</f>
        <v>7.1498999999999997</v>
      </c>
      <c r="U10" s="66">
        <f t="shared" si="8"/>
        <v>5</v>
      </c>
      <c r="V10" s="65">
        <f>VLOOKUP($A10,'Return Data'!$B$7:$R$2292,17,0)</f>
        <v>-4.6696999999999997</v>
      </c>
      <c r="W10" s="66">
        <f t="shared" si="9"/>
        <v>25</v>
      </c>
      <c r="X10" s="65">
        <f>VLOOKUP($A10,'Return Data'!$B$7:$R$2292,14,0)</f>
        <v>-8.6778999999999993</v>
      </c>
      <c r="Y10" s="66">
        <f t="shared" si="10"/>
        <v>25</v>
      </c>
      <c r="Z10" s="65">
        <f>VLOOKUP($A10,'Return Data'!$B$7:$R$2292,16,0)</f>
        <v>2.5385</v>
      </c>
      <c r="AA10" s="67">
        <f t="shared" si="11"/>
        <v>26</v>
      </c>
    </row>
    <row r="11" spans="1:27" x14ac:dyDescent="0.3">
      <c r="A11" s="63" t="s">
        <v>1021</v>
      </c>
      <c r="B11" s="64">
        <f>VLOOKUP($A11,'Return Data'!$B$7:$R$2292,3,0)</f>
        <v>44482</v>
      </c>
      <c r="C11" s="65">
        <f>VLOOKUP($A11,'Return Data'!$B$7:$R$2292,4,0)</f>
        <v>34.509399999999999</v>
      </c>
      <c r="D11" s="65">
        <f>VLOOKUP($A11,'Return Data'!$B$7:$R$2292,5,0)</f>
        <v>15.660399999999999</v>
      </c>
      <c r="E11" s="66">
        <f t="shared" si="0"/>
        <v>3</v>
      </c>
      <c r="F11" s="65">
        <f>VLOOKUP($A11,'Return Data'!$B$7:$R$2292,6,0)</f>
        <v>6.9874000000000001</v>
      </c>
      <c r="G11" s="66">
        <f t="shared" si="1"/>
        <v>10</v>
      </c>
      <c r="H11" s="65">
        <f>VLOOKUP($A11,'Return Data'!$B$7:$R$2292,7,0)</f>
        <v>6.2327000000000004</v>
      </c>
      <c r="I11" s="66">
        <f t="shared" si="2"/>
        <v>15</v>
      </c>
      <c r="J11" s="65">
        <f>VLOOKUP($A11,'Return Data'!$B$7:$R$2292,8,0)</f>
        <v>4.1238999999999999</v>
      </c>
      <c r="K11" s="66">
        <f t="shared" si="3"/>
        <v>14</v>
      </c>
      <c r="L11" s="65">
        <f>VLOOKUP($A11,'Return Data'!$B$7:$R$2292,9,0)</f>
        <v>2.4020999999999999</v>
      </c>
      <c r="M11" s="66">
        <f t="shared" si="4"/>
        <v>19</v>
      </c>
      <c r="N11" s="65">
        <f>VLOOKUP($A11,'Return Data'!$B$7:$R$2292,10,0)</f>
        <v>4.1025999999999998</v>
      </c>
      <c r="O11" s="66">
        <f t="shared" si="5"/>
        <v>16</v>
      </c>
      <c r="P11" s="65">
        <f>VLOOKUP($A11,'Return Data'!$B$7:$R$2292,11,0)</f>
        <v>4.5157999999999996</v>
      </c>
      <c r="Q11" s="66">
        <f t="shared" si="6"/>
        <v>10</v>
      </c>
      <c r="R11" s="65">
        <f>VLOOKUP($A11,'Return Data'!$B$7:$R$2292,12,0)</f>
        <v>4.5212000000000003</v>
      </c>
      <c r="S11" s="66">
        <f t="shared" si="7"/>
        <v>10</v>
      </c>
      <c r="T11" s="65">
        <f>VLOOKUP($A11,'Return Data'!$B$7:$R$2292,13,0)</f>
        <v>4.6459000000000001</v>
      </c>
      <c r="U11" s="66">
        <f t="shared" si="8"/>
        <v>11</v>
      </c>
      <c r="V11" s="65">
        <f>VLOOKUP($A11,'Return Data'!$B$7:$R$2292,17,0)</f>
        <v>6.6071999999999997</v>
      </c>
      <c r="W11" s="66">
        <f t="shared" si="9"/>
        <v>9</v>
      </c>
      <c r="X11" s="65">
        <f>VLOOKUP($A11,'Return Data'!$B$7:$R$2292,14,0)</f>
        <v>7.2416999999999998</v>
      </c>
      <c r="Y11" s="66">
        <f t="shared" si="10"/>
        <v>7</v>
      </c>
      <c r="Z11" s="65">
        <f>VLOOKUP($A11,'Return Data'!$B$7:$R$2292,16,0)</f>
        <v>8.0681999999999992</v>
      </c>
      <c r="AA11" s="67">
        <f t="shared" si="11"/>
        <v>9</v>
      </c>
    </row>
    <row r="12" spans="1:27" x14ac:dyDescent="0.3">
      <c r="A12" s="63" t="s">
        <v>1022</v>
      </c>
      <c r="B12" s="64">
        <f>VLOOKUP($A12,'Return Data'!$B$7:$R$2292,3,0)</f>
        <v>44482</v>
      </c>
      <c r="C12" s="65">
        <f>VLOOKUP($A12,'Return Data'!$B$7:$R$2292,4,0)</f>
        <v>34.280999999999999</v>
      </c>
      <c r="D12" s="65">
        <f>VLOOKUP($A12,'Return Data'!$B$7:$R$2292,5,0)</f>
        <v>7.5610999999999997</v>
      </c>
      <c r="E12" s="66">
        <f t="shared" si="0"/>
        <v>17</v>
      </c>
      <c r="F12" s="65">
        <f>VLOOKUP($A12,'Return Data'!$B$7:$R$2292,6,0)</f>
        <v>4.9649999999999999</v>
      </c>
      <c r="G12" s="66">
        <f t="shared" si="1"/>
        <v>24</v>
      </c>
      <c r="H12" s="65">
        <f>VLOOKUP($A12,'Return Data'!$B$7:$R$2292,7,0)</f>
        <v>5.0395000000000003</v>
      </c>
      <c r="I12" s="66">
        <f t="shared" si="2"/>
        <v>25</v>
      </c>
      <c r="J12" s="65">
        <f>VLOOKUP($A12,'Return Data'!$B$7:$R$2292,8,0)</f>
        <v>3.7319</v>
      </c>
      <c r="K12" s="66">
        <f t="shared" si="3"/>
        <v>21</v>
      </c>
      <c r="L12" s="65">
        <f>VLOOKUP($A12,'Return Data'!$B$7:$R$2292,9,0)</f>
        <v>2.1438999999999999</v>
      </c>
      <c r="M12" s="66">
        <f t="shared" si="4"/>
        <v>24</v>
      </c>
      <c r="N12" s="65">
        <f>VLOOKUP($A12,'Return Data'!$B$7:$R$2292,10,0)</f>
        <v>3.5945</v>
      </c>
      <c r="O12" s="66">
        <f t="shared" si="5"/>
        <v>24</v>
      </c>
      <c r="P12" s="65">
        <f>VLOOKUP($A12,'Return Data'!$B$7:$R$2292,11,0)</f>
        <v>3.6886000000000001</v>
      </c>
      <c r="Q12" s="66">
        <f t="shared" si="6"/>
        <v>25</v>
      </c>
      <c r="R12" s="65">
        <f>VLOOKUP($A12,'Return Data'!$B$7:$R$2292,12,0)</f>
        <v>3.5710000000000002</v>
      </c>
      <c r="S12" s="66">
        <f t="shared" si="7"/>
        <v>25</v>
      </c>
      <c r="T12" s="65">
        <f>VLOOKUP($A12,'Return Data'!$B$7:$R$2292,13,0)</f>
        <v>3.6836000000000002</v>
      </c>
      <c r="U12" s="66">
        <f t="shared" si="8"/>
        <v>25</v>
      </c>
      <c r="V12" s="65">
        <f>VLOOKUP($A12,'Return Data'!$B$7:$R$2292,17,0)</f>
        <v>5.3453999999999997</v>
      </c>
      <c r="W12" s="66">
        <f t="shared" si="9"/>
        <v>21</v>
      </c>
      <c r="X12" s="65">
        <f>VLOOKUP($A12,'Return Data'!$B$7:$R$2292,14,0)</f>
        <v>6.5362999999999998</v>
      </c>
      <c r="Y12" s="66">
        <f t="shared" si="10"/>
        <v>14</v>
      </c>
      <c r="Z12" s="65">
        <f>VLOOKUP($A12,'Return Data'!$B$7:$R$2292,16,0)</f>
        <v>7.6525999999999996</v>
      </c>
      <c r="AA12" s="67">
        <f t="shared" si="11"/>
        <v>15</v>
      </c>
    </row>
    <row r="13" spans="1:27" x14ac:dyDescent="0.3">
      <c r="A13" s="63" t="s">
        <v>1024</v>
      </c>
      <c r="B13" s="64">
        <f>VLOOKUP($A13,'Return Data'!$B$7:$R$2292,3,0)</f>
        <v>44482</v>
      </c>
      <c r="C13" s="65">
        <f>VLOOKUP($A13,'Return Data'!$B$7:$R$2292,4,0)</f>
        <v>16.171800000000001</v>
      </c>
      <c r="D13" s="65">
        <f>VLOOKUP($A13,'Return Data'!$B$7:$R$2292,5,0)</f>
        <v>10.385199999999999</v>
      </c>
      <c r="E13" s="66">
        <f t="shared" si="0"/>
        <v>13</v>
      </c>
      <c r="F13" s="65">
        <f>VLOOKUP($A13,'Return Data'!$B$7:$R$2292,6,0)</f>
        <v>6.1894999999999998</v>
      </c>
      <c r="G13" s="66">
        <f t="shared" si="1"/>
        <v>18</v>
      </c>
      <c r="H13" s="65">
        <f>VLOOKUP($A13,'Return Data'!$B$7:$R$2292,7,0)</f>
        <v>6.2626999999999997</v>
      </c>
      <c r="I13" s="66">
        <f t="shared" si="2"/>
        <v>14</v>
      </c>
      <c r="J13" s="65">
        <f>VLOOKUP($A13,'Return Data'!$B$7:$R$2292,8,0)</f>
        <v>3.5030999999999999</v>
      </c>
      <c r="K13" s="66">
        <f t="shared" si="3"/>
        <v>24</v>
      </c>
      <c r="L13" s="65">
        <f>VLOOKUP($A13,'Return Data'!$B$7:$R$2292,9,0)</f>
        <v>2.1857000000000002</v>
      </c>
      <c r="M13" s="66">
        <f t="shared" si="4"/>
        <v>23</v>
      </c>
      <c r="N13" s="65">
        <f>VLOOKUP($A13,'Return Data'!$B$7:$R$2292,10,0)</f>
        <v>3.8043999999999998</v>
      </c>
      <c r="O13" s="66">
        <f t="shared" si="5"/>
        <v>20</v>
      </c>
      <c r="P13" s="65">
        <f>VLOOKUP($A13,'Return Data'!$B$7:$R$2292,11,0)</f>
        <v>4.1078999999999999</v>
      </c>
      <c r="Q13" s="66">
        <f t="shared" si="6"/>
        <v>19</v>
      </c>
      <c r="R13" s="65">
        <f>VLOOKUP($A13,'Return Data'!$B$7:$R$2292,12,0)</f>
        <v>4.0038</v>
      </c>
      <c r="S13" s="66">
        <f t="shared" si="7"/>
        <v>19</v>
      </c>
      <c r="T13" s="65">
        <f>VLOOKUP($A13,'Return Data'!$B$7:$R$2292,13,0)</f>
        <v>4.0456000000000003</v>
      </c>
      <c r="U13" s="66">
        <f t="shared" si="8"/>
        <v>22</v>
      </c>
      <c r="V13" s="65">
        <f>VLOOKUP($A13,'Return Data'!$B$7:$R$2292,17,0)</f>
        <v>5.7398999999999996</v>
      </c>
      <c r="W13" s="66">
        <f t="shared" si="9"/>
        <v>19</v>
      </c>
      <c r="X13" s="65">
        <f>VLOOKUP($A13,'Return Data'!$B$7:$R$2292,14,0)</f>
        <v>7.0240999999999998</v>
      </c>
      <c r="Y13" s="66">
        <f t="shared" si="10"/>
        <v>11</v>
      </c>
      <c r="Z13" s="65">
        <f>VLOOKUP($A13,'Return Data'!$B$7:$R$2292,16,0)</f>
        <v>7.5548999999999999</v>
      </c>
      <c r="AA13" s="67">
        <f t="shared" si="11"/>
        <v>16</v>
      </c>
    </row>
    <row r="14" spans="1:27" x14ac:dyDescent="0.3">
      <c r="A14" s="63" t="s">
        <v>1931</v>
      </c>
      <c r="B14" s="64">
        <f>VLOOKUP($A14,'Return Data'!$B$7:$R$2292,3,0)</f>
        <v>44482</v>
      </c>
      <c r="C14" s="65">
        <f>VLOOKUP($A14,'Return Data'!$B$7:$R$2292,4,0)</f>
        <v>25.960599999999999</v>
      </c>
      <c r="D14" s="65">
        <f>VLOOKUP($A14,'Return Data'!$B$7:$R$2292,5,0)</f>
        <v>10.8292</v>
      </c>
      <c r="E14" s="66">
        <f t="shared" si="0"/>
        <v>10</v>
      </c>
      <c r="F14" s="65">
        <f>VLOOKUP($A14,'Return Data'!$B$7:$R$2292,6,0)</f>
        <v>8.7556999999999992</v>
      </c>
      <c r="G14" s="66">
        <f t="shared" si="1"/>
        <v>4</v>
      </c>
      <c r="H14" s="65">
        <f>VLOOKUP($A14,'Return Data'!$B$7:$R$2292,7,0)</f>
        <v>8.0264000000000006</v>
      </c>
      <c r="I14" s="66">
        <f t="shared" si="2"/>
        <v>6</v>
      </c>
      <c r="J14" s="65">
        <f>VLOOKUP($A14,'Return Data'!$B$7:$R$2292,8,0)</f>
        <v>12.1579</v>
      </c>
      <c r="K14" s="66">
        <f t="shared" si="3"/>
        <v>3</v>
      </c>
      <c r="L14" s="65">
        <f>VLOOKUP($A14,'Return Data'!$B$7:$R$2292,9,0)</f>
        <v>59.3872</v>
      </c>
      <c r="M14" s="66">
        <f t="shared" si="4"/>
        <v>3</v>
      </c>
      <c r="N14" s="65">
        <f>VLOOKUP($A14,'Return Data'!$B$7:$R$2292,10,0)</f>
        <v>28.273499999999999</v>
      </c>
      <c r="O14" s="66">
        <f t="shared" si="5"/>
        <v>3</v>
      </c>
      <c r="P14" s="65">
        <f>VLOOKUP($A14,'Return Data'!$B$7:$R$2292,11,0)</f>
        <v>16.671099999999999</v>
      </c>
      <c r="Q14" s="66">
        <f t="shared" si="6"/>
        <v>3</v>
      </c>
      <c r="R14" s="65">
        <f>VLOOKUP($A14,'Return Data'!$B$7:$R$2292,12,0)</f>
        <v>15.105399999999999</v>
      </c>
      <c r="S14" s="66">
        <f t="shared" si="7"/>
        <v>3</v>
      </c>
      <c r="T14" s="65">
        <f>VLOOKUP($A14,'Return Data'!$B$7:$R$2292,13,0)</f>
        <v>16.484200000000001</v>
      </c>
      <c r="U14" s="66">
        <f t="shared" si="8"/>
        <v>2</v>
      </c>
      <c r="V14" s="65">
        <f>VLOOKUP($A14,'Return Data'!$B$7:$R$2292,17,0)</f>
        <v>6.4580000000000002</v>
      </c>
      <c r="W14" s="66">
        <f t="shared" si="9"/>
        <v>10</v>
      </c>
      <c r="X14" s="65">
        <f>VLOOKUP($A14,'Return Data'!$B$7:$R$2292,14,0)</f>
        <v>7.1749000000000001</v>
      </c>
      <c r="Y14" s="66">
        <f t="shared" si="10"/>
        <v>8</v>
      </c>
      <c r="Z14" s="65">
        <f>VLOOKUP($A14,'Return Data'!$B$7:$R$2292,16,0)</f>
        <v>8.7359000000000009</v>
      </c>
      <c r="AA14" s="67">
        <f t="shared" si="11"/>
        <v>2</v>
      </c>
    </row>
    <row r="15" spans="1:27" x14ac:dyDescent="0.3">
      <c r="A15" s="63" t="s">
        <v>1031</v>
      </c>
      <c r="B15" s="64">
        <f>VLOOKUP($A15,'Return Data'!$B$7:$R$2292,3,0)</f>
        <v>44482</v>
      </c>
      <c r="C15" s="65">
        <f>VLOOKUP($A15,'Return Data'!$B$7:$R$2292,4,0)</f>
        <v>48.951999999999998</v>
      </c>
      <c r="D15" s="65">
        <f>VLOOKUP($A15,'Return Data'!$B$7:$R$2292,5,0)</f>
        <v>17.9785</v>
      </c>
      <c r="E15" s="66">
        <f t="shared" si="0"/>
        <v>2</v>
      </c>
      <c r="F15" s="65">
        <f>VLOOKUP($A15,'Return Data'!$B$7:$R$2292,6,0)</f>
        <v>11.126799999999999</v>
      </c>
      <c r="G15" s="66">
        <f t="shared" si="1"/>
        <v>2</v>
      </c>
      <c r="H15" s="65">
        <f>VLOOKUP($A15,'Return Data'!$B$7:$R$2292,7,0)</f>
        <v>10.1496</v>
      </c>
      <c r="I15" s="66">
        <f t="shared" si="2"/>
        <v>3</v>
      </c>
      <c r="J15" s="65">
        <f>VLOOKUP($A15,'Return Data'!$B$7:$R$2292,8,0)</f>
        <v>6.0214999999999996</v>
      </c>
      <c r="K15" s="66">
        <f t="shared" si="3"/>
        <v>6</v>
      </c>
      <c r="L15" s="65">
        <f>VLOOKUP($A15,'Return Data'!$B$7:$R$2292,9,0)</f>
        <v>4.0373000000000001</v>
      </c>
      <c r="M15" s="66">
        <f t="shared" si="4"/>
        <v>7</v>
      </c>
      <c r="N15" s="65">
        <f>VLOOKUP($A15,'Return Data'!$B$7:$R$2292,10,0)</f>
        <v>5.2682000000000002</v>
      </c>
      <c r="O15" s="66">
        <f t="shared" si="5"/>
        <v>7</v>
      </c>
      <c r="P15" s="65">
        <f>VLOOKUP($A15,'Return Data'!$B$7:$R$2292,11,0)</f>
        <v>5.3562000000000003</v>
      </c>
      <c r="Q15" s="66">
        <f t="shared" si="6"/>
        <v>6</v>
      </c>
      <c r="R15" s="65">
        <f>VLOOKUP($A15,'Return Data'!$B$7:$R$2292,12,0)</f>
        <v>4.6161000000000003</v>
      </c>
      <c r="S15" s="66">
        <f t="shared" si="7"/>
        <v>9</v>
      </c>
      <c r="T15" s="65">
        <f>VLOOKUP($A15,'Return Data'!$B$7:$R$2292,13,0)</f>
        <v>5.3082000000000003</v>
      </c>
      <c r="U15" s="66">
        <f t="shared" si="8"/>
        <v>8</v>
      </c>
      <c r="V15" s="65">
        <f>VLOOKUP($A15,'Return Data'!$B$7:$R$2292,17,0)</f>
        <v>6.9760999999999997</v>
      </c>
      <c r="W15" s="66">
        <f t="shared" si="9"/>
        <v>6</v>
      </c>
      <c r="X15" s="65">
        <f>VLOOKUP($A15,'Return Data'!$B$7:$R$2292,14,0)</f>
        <v>7.6912000000000003</v>
      </c>
      <c r="Y15" s="66">
        <f t="shared" si="10"/>
        <v>4</v>
      </c>
      <c r="Z15" s="65">
        <f>VLOOKUP($A15,'Return Data'!$B$7:$R$2292,16,0)</f>
        <v>8.1195000000000004</v>
      </c>
      <c r="AA15" s="67">
        <f t="shared" si="11"/>
        <v>7</v>
      </c>
    </row>
    <row r="16" spans="1:27" x14ac:dyDescent="0.3">
      <c r="A16" s="63" t="s">
        <v>1033</v>
      </c>
      <c r="B16" s="64">
        <f>VLOOKUP($A16,'Return Data'!$B$7:$R$2292,3,0)</f>
        <v>44482</v>
      </c>
      <c r="C16" s="65">
        <f>VLOOKUP($A16,'Return Data'!$B$7:$R$2292,4,0)</f>
        <v>17.6219</v>
      </c>
      <c r="D16" s="65">
        <f>VLOOKUP($A16,'Return Data'!$B$7:$R$2292,5,0)</f>
        <v>15.1267</v>
      </c>
      <c r="E16" s="66">
        <f t="shared" si="0"/>
        <v>4</v>
      </c>
      <c r="F16" s="65">
        <f>VLOOKUP($A16,'Return Data'!$B$7:$R$2292,6,0)</f>
        <v>6.6756000000000002</v>
      </c>
      <c r="G16" s="66">
        <f t="shared" si="1"/>
        <v>13</v>
      </c>
      <c r="H16" s="65">
        <f>VLOOKUP($A16,'Return Data'!$B$7:$R$2292,7,0)</f>
        <v>6.0433000000000003</v>
      </c>
      <c r="I16" s="66">
        <f t="shared" si="2"/>
        <v>19</v>
      </c>
      <c r="J16" s="65">
        <f>VLOOKUP($A16,'Return Data'!$B$7:$R$2292,8,0)</f>
        <v>4.0601000000000003</v>
      </c>
      <c r="K16" s="66">
        <f t="shared" si="3"/>
        <v>15</v>
      </c>
      <c r="L16" s="65">
        <f>VLOOKUP($A16,'Return Data'!$B$7:$R$2292,9,0)</f>
        <v>2.3243</v>
      </c>
      <c r="M16" s="66">
        <f t="shared" si="4"/>
        <v>21</v>
      </c>
      <c r="N16" s="65">
        <f>VLOOKUP($A16,'Return Data'!$B$7:$R$2292,10,0)</f>
        <v>4.1081000000000003</v>
      </c>
      <c r="O16" s="66">
        <f t="shared" si="5"/>
        <v>15</v>
      </c>
      <c r="P16" s="65">
        <f>VLOOKUP($A16,'Return Data'!$B$7:$R$2292,11,0)</f>
        <v>4.4272</v>
      </c>
      <c r="Q16" s="66">
        <f t="shared" si="6"/>
        <v>13</v>
      </c>
      <c r="R16" s="65">
        <f>VLOOKUP($A16,'Return Data'!$B$7:$R$2292,12,0)</f>
        <v>4.2072000000000003</v>
      </c>
      <c r="S16" s="66">
        <f t="shared" si="7"/>
        <v>15</v>
      </c>
      <c r="T16" s="65">
        <f>VLOOKUP($A16,'Return Data'!$B$7:$R$2292,13,0)</f>
        <v>4.2648000000000001</v>
      </c>
      <c r="U16" s="66">
        <f t="shared" si="8"/>
        <v>17</v>
      </c>
      <c r="V16" s="65">
        <f>VLOOKUP($A16,'Return Data'!$B$7:$R$2292,17,0)</f>
        <v>4.3955000000000002</v>
      </c>
      <c r="W16" s="66">
        <f t="shared" si="9"/>
        <v>23</v>
      </c>
      <c r="X16" s="65">
        <f>VLOOKUP($A16,'Return Data'!$B$7:$R$2292,14,0)</f>
        <v>2.4716</v>
      </c>
      <c r="Y16" s="66">
        <f t="shared" si="10"/>
        <v>22</v>
      </c>
      <c r="Z16" s="65">
        <f>VLOOKUP($A16,'Return Data'!$B$7:$R$2292,16,0)</f>
        <v>6.3781999999999996</v>
      </c>
      <c r="AA16" s="67">
        <f t="shared" si="11"/>
        <v>23</v>
      </c>
    </row>
    <row r="17" spans="1:27" x14ac:dyDescent="0.3">
      <c r="A17" s="63" t="s">
        <v>1035</v>
      </c>
      <c r="B17" s="64">
        <f>VLOOKUP($A17,'Return Data'!$B$7:$R$2292,3,0)</f>
        <v>44482</v>
      </c>
      <c r="C17" s="65">
        <f>VLOOKUP($A17,'Return Data'!$B$7:$R$2292,4,0)</f>
        <v>433.11279999999999</v>
      </c>
      <c r="D17" s="65">
        <f>VLOOKUP($A17,'Return Data'!$B$7:$R$2292,5,0)</f>
        <v>7.1056999999999997</v>
      </c>
      <c r="E17" s="66">
        <f t="shared" si="0"/>
        <v>19</v>
      </c>
      <c r="F17" s="65">
        <f>VLOOKUP($A17,'Return Data'!$B$7:$R$2292,6,0)</f>
        <v>7.8628</v>
      </c>
      <c r="G17" s="66">
        <f t="shared" si="1"/>
        <v>8</v>
      </c>
      <c r="H17" s="65">
        <f>VLOOKUP($A17,'Return Data'!$B$7:$R$2292,7,0)</f>
        <v>8.5980000000000008</v>
      </c>
      <c r="I17" s="66">
        <f t="shared" si="2"/>
        <v>4</v>
      </c>
      <c r="J17" s="65">
        <f>VLOOKUP($A17,'Return Data'!$B$7:$R$2292,8,0)</f>
        <v>6.7164000000000001</v>
      </c>
      <c r="K17" s="66">
        <f t="shared" si="3"/>
        <v>4</v>
      </c>
      <c r="L17" s="65">
        <f>VLOOKUP($A17,'Return Data'!$B$7:$R$2292,9,0)</f>
        <v>5.6432000000000002</v>
      </c>
      <c r="M17" s="66">
        <f t="shared" si="4"/>
        <v>5</v>
      </c>
      <c r="N17" s="65">
        <f>VLOOKUP($A17,'Return Data'!$B$7:$R$2292,10,0)</f>
        <v>6.4408000000000003</v>
      </c>
      <c r="O17" s="66">
        <f t="shared" si="5"/>
        <v>5</v>
      </c>
      <c r="P17" s="65">
        <f>VLOOKUP($A17,'Return Data'!$B$7:$R$2292,11,0)</f>
        <v>6.1234000000000002</v>
      </c>
      <c r="Q17" s="66">
        <f t="shared" si="6"/>
        <v>5</v>
      </c>
      <c r="R17" s="65">
        <f>VLOOKUP($A17,'Return Data'!$B$7:$R$2292,12,0)</f>
        <v>4.6635999999999997</v>
      </c>
      <c r="S17" s="66">
        <f t="shared" si="7"/>
        <v>7</v>
      </c>
      <c r="T17" s="65">
        <f>VLOOKUP($A17,'Return Data'!$B$7:$R$2292,13,0)</f>
        <v>5.3391000000000002</v>
      </c>
      <c r="U17" s="66">
        <f t="shared" si="8"/>
        <v>7</v>
      </c>
      <c r="V17" s="65">
        <f>VLOOKUP($A17,'Return Data'!$B$7:$R$2292,17,0)</f>
        <v>7.0202</v>
      </c>
      <c r="W17" s="66">
        <f t="shared" si="9"/>
        <v>5</v>
      </c>
      <c r="X17" s="65">
        <f>VLOOKUP($A17,'Return Data'!$B$7:$R$2292,14,0)</f>
        <v>7.7194000000000003</v>
      </c>
      <c r="Y17" s="66">
        <f t="shared" si="10"/>
        <v>3</v>
      </c>
      <c r="Z17" s="65">
        <f>VLOOKUP($A17,'Return Data'!$B$7:$R$2292,16,0)</f>
        <v>8.3269000000000002</v>
      </c>
      <c r="AA17" s="67">
        <f t="shared" si="11"/>
        <v>5</v>
      </c>
    </row>
    <row r="18" spans="1:27" x14ac:dyDescent="0.3">
      <c r="A18" s="63" t="s">
        <v>1036</v>
      </c>
      <c r="B18" s="64">
        <f>VLOOKUP($A18,'Return Data'!$B$7:$R$2292,3,0)</f>
        <v>44482</v>
      </c>
      <c r="C18" s="65">
        <f>VLOOKUP($A18,'Return Data'!$B$7:$R$2292,4,0)</f>
        <v>31.320599999999999</v>
      </c>
      <c r="D18" s="65">
        <f>VLOOKUP($A18,'Return Data'!$B$7:$R$2292,5,0)</f>
        <v>10.957700000000001</v>
      </c>
      <c r="E18" s="66">
        <f t="shared" si="0"/>
        <v>9</v>
      </c>
      <c r="F18" s="65">
        <f>VLOOKUP($A18,'Return Data'!$B$7:$R$2292,6,0)</f>
        <v>6.4151999999999996</v>
      </c>
      <c r="G18" s="66">
        <f t="shared" si="1"/>
        <v>16</v>
      </c>
      <c r="H18" s="65">
        <f>VLOOKUP($A18,'Return Data'!$B$7:$R$2292,7,0)</f>
        <v>6.117</v>
      </c>
      <c r="I18" s="66">
        <f t="shared" si="2"/>
        <v>17</v>
      </c>
      <c r="J18" s="65">
        <f>VLOOKUP($A18,'Return Data'!$B$7:$R$2292,8,0)</f>
        <v>3.5508999999999999</v>
      </c>
      <c r="K18" s="66">
        <f t="shared" si="3"/>
        <v>23</v>
      </c>
      <c r="L18" s="65">
        <f>VLOOKUP($A18,'Return Data'!$B$7:$R$2292,9,0)</f>
        <v>2.4794999999999998</v>
      </c>
      <c r="M18" s="66">
        <f t="shared" si="4"/>
        <v>17</v>
      </c>
      <c r="N18" s="65">
        <f>VLOOKUP($A18,'Return Data'!$B$7:$R$2292,10,0)</f>
        <v>3.7942999999999998</v>
      </c>
      <c r="O18" s="66">
        <f t="shared" si="5"/>
        <v>21</v>
      </c>
      <c r="P18" s="65">
        <f>VLOOKUP($A18,'Return Data'!$B$7:$R$2292,11,0)</f>
        <v>4.0186000000000002</v>
      </c>
      <c r="Q18" s="66">
        <f t="shared" si="6"/>
        <v>22</v>
      </c>
      <c r="R18" s="65">
        <f>VLOOKUP($A18,'Return Data'!$B$7:$R$2292,12,0)</f>
        <v>3.9306000000000001</v>
      </c>
      <c r="S18" s="66">
        <f t="shared" si="7"/>
        <v>22</v>
      </c>
      <c r="T18" s="65">
        <f>VLOOKUP($A18,'Return Data'!$B$7:$R$2292,13,0)</f>
        <v>3.9815999999999998</v>
      </c>
      <c r="U18" s="66">
        <f t="shared" si="8"/>
        <v>23</v>
      </c>
      <c r="V18" s="65">
        <f>VLOOKUP($A18,'Return Data'!$B$7:$R$2292,17,0)</f>
        <v>5.8038999999999996</v>
      </c>
      <c r="W18" s="66">
        <f t="shared" si="9"/>
        <v>18</v>
      </c>
      <c r="X18" s="65">
        <f>VLOOKUP($A18,'Return Data'!$B$7:$R$2292,14,0)</f>
        <v>6.8898000000000001</v>
      </c>
      <c r="Y18" s="66">
        <f t="shared" si="10"/>
        <v>13</v>
      </c>
      <c r="Z18" s="65">
        <f>VLOOKUP($A18,'Return Data'!$B$7:$R$2292,16,0)</f>
        <v>7.9745999999999997</v>
      </c>
      <c r="AA18" s="67">
        <f t="shared" si="11"/>
        <v>11</v>
      </c>
    </row>
    <row r="19" spans="1:27" x14ac:dyDescent="0.3">
      <c r="A19" s="63" t="s">
        <v>1039</v>
      </c>
      <c r="B19" s="64">
        <f>VLOOKUP($A19,'Return Data'!$B$7:$R$2292,3,0)</f>
        <v>44482</v>
      </c>
      <c r="C19" s="65">
        <f>VLOOKUP($A19,'Return Data'!$B$7:$R$2292,4,0)</f>
        <v>3120.0036</v>
      </c>
      <c r="D19" s="65">
        <f>VLOOKUP($A19,'Return Data'!$B$7:$R$2292,5,0)</f>
        <v>11.3162</v>
      </c>
      <c r="E19" s="66">
        <f t="shared" si="0"/>
        <v>8</v>
      </c>
      <c r="F19" s="65">
        <f>VLOOKUP($A19,'Return Data'!$B$7:$R$2292,6,0)</f>
        <v>7.4088000000000003</v>
      </c>
      <c r="G19" s="66">
        <f t="shared" si="1"/>
        <v>9</v>
      </c>
      <c r="H19" s="65">
        <f>VLOOKUP($A19,'Return Data'!$B$7:$R$2292,7,0)</f>
        <v>6.9669999999999996</v>
      </c>
      <c r="I19" s="66">
        <f t="shared" si="2"/>
        <v>9</v>
      </c>
      <c r="J19" s="65">
        <f>VLOOKUP($A19,'Return Data'!$B$7:$R$2292,8,0)</f>
        <v>4.2934000000000001</v>
      </c>
      <c r="K19" s="66">
        <f t="shared" si="3"/>
        <v>12</v>
      </c>
      <c r="L19" s="65">
        <f>VLOOKUP($A19,'Return Data'!$B$7:$R$2292,9,0)</f>
        <v>2.4342000000000001</v>
      </c>
      <c r="M19" s="66">
        <f t="shared" si="4"/>
        <v>18</v>
      </c>
      <c r="N19" s="65">
        <f>VLOOKUP($A19,'Return Data'!$B$7:$R$2292,10,0)</f>
        <v>3.8157999999999999</v>
      </c>
      <c r="O19" s="66">
        <f t="shared" si="5"/>
        <v>19</v>
      </c>
      <c r="P19" s="65">
        <f>VLOOKUP($A19,'Return Data'!$B$7:$R$2292,11,0)</f>
        <v>4.1712999999999996</v>
      </c>
      <c r="Q19" s="66">
        <f t="shared" si="6"/>
        <v>17</v>
      </c>
      <c r="R19" s="65">
        <f>VLOOKUP($A19,'Return Data'!$B$7:$R$2292,12,0)</f>
        <v>4.0644999999999998</v>
      </c>
      <c r="S19" s="66">
        <f t="shared" si="7"/>
        <v>18</v>
      </c>
      <c r="T19" s="65">
        <f>VLOOKUP($A19,'Return Data'!$B$7:$R$2292,13,0)</f>
        <v>4.1223000000000001</v>
      </c>
      <c r="U19" s="66">
        <f t="shared" si="8"/>
        <v>20</v>
      </c>
      <c r="V19" s="65">
        <f>VLOOKUP($A19,'Return Data'!$B$7:$R$2292,17,0)</f>
        <v>6.06</v>
      </c>
      <c r="W19" s="66">
        <f t="shared" si="9"/>
        <v>15</v>
      </c>
      <c r="X19" s="65">
        <f>VLOOKUP($A19,'Return Data'!$B$7:$R$2292,14,0)</f>
        <v>7.2873000000000001</v>
      </c>
      <c r="Y19" s="66">
        <f t="shared" si="10"/>
        <v>6</v>
      </c>
      <c r="Z19" s="65">
        <f>VLOOKUP($A19,'Return Data'!$B$7:$R$2292,16,0)</f>
        <v>7.9804000000000004</v>
      </c>
      <c r="AA19" s="67">
        <f t="shared" si="11"/>
        <v>10</v>
      </c>
    </row>
    <row r="20" spans="1:27" x14ac:dyDescent="0.3">
      <c r="A20" s="63" t="s">
        <v>1041</v>
      </c>
      <c r="B20" s="64">
        <f>VLOOKUP($A20,'Return Data'!$B$7:$R$2292,3,0)</f>
        <v>44482</v>
      </c>
      <c r="C20" s="65">
        <f>VLOOKUP($A20,'Return Data'!$B$7:$R$2292,4,0)</f>
        <v>30.056899999999999</v>
      </c>
      <c r="D20" s="65">
        <f>VLOOKUP($A20,'Return Data'!$B$7:$R$2292,5,0)</f>
        <v>11.783099999999999</v>
      </c>
      <c r="E20" s="66">
        <f t="shared" si="0"/>
        <v>7</v>
      </c>
      <c r="F20" s="65">
        <f>VLOOKUP($A20,'Return Data'!$B$7:$R$2292,6,0)</f>
        <v>6.7824</v>
      </c>
      <c r="G20" s="66">
        <f t="shared" si="1"/>
        <v>12</v>
      </c>
      <c r="H20" s="65">
        <f>VLOOKUP($A20,'Return Data'!$B$7:$R$2292,7,0)</f>
        <v>6.0614999999999997</v>
      </c>
      <c r="I20" s="66">
        <f t="shared" si="2"/>
        <v>18</v>
      </c>
      <c r="J20" s="65">
        <f>VLOOKUP($A20,'Return Data'!$B$7:$R$2292,8,0)</f>
        <v>2.9611999999999998</v>
      </c>
      <c r="K20" s="66">
        <f t="shared" si="3"/>
        <v>25</v>
      </c>
      <c r="L20" s="65">
        <f>VLOOKUP($A20,'Return Data'!$B$7:$R$2292,9,0)</f>
        <v>1.7186999999999999</v>
      </c>
      <c r="M20" s="66">
        <f t="shared" si="4"/>
        <v>25</v>
      </c>
      <c r="N20" s="65">
        <f>VLOOKUP($A20,'Return Data'!$B$7:$R$2292,10,0)</f>
        <v>3.5800999999999998</v>
      </c>
      <c r="O20" s="66">
        <f t="shared" si="5"/>
        <v>25</v>
      </c>
      <c r="P20" s="65">
        <f>VLOOKUP($A20,'Return Data'!$B$7:$R$2292,11,0)</f>
        <v>3.6947999999999999</v>
      </c>
      <c r="Q20" s="66">
        <f t="shared" si="6"/>
        <v>24</v>
      </c>
      <c r="R20" s="65">
        <f>VLOOKUP($A20,'Return Data'!$B$7:$R$2292,12,0)</f>
        <v>3.5072000000000001</v>
      </c>
      <c r="S20" s="66">
        <f t="shared" si="7"/>
        <v>26</v>
      </c>
      <c r="T20" s="65">
        <f>VLOOKUP($A20,'Return Data'!$B$7:$R$2292,13,0)</f>
        <v>3.5566</v>
      </c>
      <c r="U20" s="66">
        <f t="shared" si="8"/>
        <v>26</v>
      </c>
      <c r="V20" s="65">
        <f>VLOOKUP($A20,'Return Data'!$B$7:$R$2292,17,0)</f>
        <v>12.3673</v>
      </c>
      <c r="W20" s="66">
        <f t="shared" si="9"/>
        <v>1</v>
      </c>
      <c r="X20" s="65">
        <f>VLOOKUP($A20,'Return Data'!$B$7:$R$2292,14,0)</f>
        <v>5.3411999999999997</v>
      </c>
      <c r="Y20" s="66">
        <f t="shared" si="10"/>
        <v>19</v>
      </c>
      <c r="Z20" s="65">
        <f>VLOOKUP($A20,'Return Data'!$B$7:$R$2292,16,0)</f>
        <v>7.2248999999999999</v>
      </c>
      <c r="AA20" s="67">
        <f t="shared" si="11"/>
        <v>20</v>
      </c>
    </row>
    <row r="21" spans="1:27" x14ac:dyDescent="0.3">
      <c r="A21" s="63" t="s">
        <v>1043</v>
      </c>
      <c r="B21" s="64">
        <f>VLOOKUP($A21,'Return Data'!$B$7:$R$2292,3,0)</f>
        <v>44482</v>
      </c>
      <c r="C21" s="65">
        <f>VLOOKUP($A21,'Return Data'!$B$7:$R$2292,4,0)</f>
        <v>2852.9715000000001</v>
      </c>
      <c r="D21" s="65">
        <f>VLOOKUP($A21,'Return Data'!$B$7:$R$2292,5,0)</f>
        <v>6.2495000000000003</v>
      </c>
      <c r="E21" s="66">
        <f t="shared" si="0"/>
        <v>21</v>
      </c>
      <c r="F21" s="65">
        <f>VLOOKUP($A21,'Return Data'!$B$7:$R$2292,6,0)</f>
        <v>8.5505999999999993</v>
      </c>
      <c r="G21" s="66">
        <f t="shared" si="1"/>
        <v>5</v>
      </c>
      <c r="H21" s="65">
        <f>VLOOKUP($A21,'Return Data'!$B$7:$R$2292,7,0)</f>
        <v>7.8922999999999996</v>
      </c>
      <c r="I21" s="66">
        <f t="shared" si="2"/>
        <v>8</v>
      </c>
      <c r="J21" s="65">
        <f>VLOOKUP($A21,'Return Data'!$B$7:$R$2292,8,0)</f>
        <v>5.6787000000000001</v>
      </c>
      <c r="K21" s="66">
        <f t="shared" si="3"/>
        <v>7</v>
      </c>
      <c r="L21" s="65">
        <f>VLOOKUP($A21,'Return Data'!$B$7:$R$2292,9,0)</f>
        <v>4.0692000000000004</v>
      </c>
      <c r="M21" s="66">
        <f t="shared" si="4"/>
        <v>6</v>
      </c>
      <c r="N21" s="65">
        <f>VLOOKUP($A21,'Return Data'!$B$7:$R$2292,10,0)</f>
        <v>5.4527999999999999</v>
      </c>
      <c r="O21" s="66">
        <f t="shared" si="5"/>
        <v>6</v>
      </c>
      <c r="P21" s="65">
        <f>VLOOKUP($A21,'Return Data'!$B$7:$R$2292,11,0)</f>
        <v>5.3125</v>
      </c>
      <c r="Q21" s="66">
        <f t="shared" si="6"/>
        <v>7</v>
      </c>
      <c r="R21" s="65">
        <f>VLOOKUP($A21,'Return Data'!$B$7:$R$2292,12,0)</f>
        <v>4.6615000000000002</v>
      </c>
      <c r="S21" s="66">
        <f t="shared" si="7"/>
        <v>8</v>
      </c>
      <c r="T21" s="65">
        <f>VLOOKUP($A21,'Return Data'!$B$7:$R$2292,13,0)</f>
        <v>4.9248000000000003</v>
      </c>
      <c r="U21" s="66">
        <f t="shared" si="8"/>
        <v>9</v>
      </c>
      <c r="V21" s="65">
        <f>VLOOKUP($A21,'Return Data'!$B$7:$R$2292,17,0)</f>
        <v>7.1063999999999998</v>
      </c>
      <c r="W21" s="66">
        <f t="shared" si="9"/>
        <v>4</v>
      </c>
      <c r="X21" s="65">
        <f>VLOOKUP($A21,'Return Data'!$B$7:$R$2292,14,0)</f>
        <v>7.8564999999999996</v>
      </c>
      <c r="Y21" s="66">
        <f t="shared" si="10"/>
        <v>1</v>
      </c>
      <c r="Z21" s="65">
        <f>VLOOKUP($A21,'Return Data'!$B$7:$R$2292,16,0)</f>
        <v>8.4824000000000002</v>
      </c>
      <c r="AA21" s="67">
        <f t="shared" si="11"/>
        <v>3</v>
      </c>
    </row>
    <row r="22" spans="1:27" x14ac:dyDescent="0.3">
      <c r="A22" s="63" t="s">
        <v>1044</v>
      </c>
      <c r="B22" s="64">
        <f>VLOOKUP($A22,'Return Data'!$B$7:$R$2292,3,0)</f>
        <v>44482</v>
      </c>
      <c r="C22" s="65">
        <f>VLOOKUP($A22,'Return Data'!$B$7:$R$2292,4,0)</f>
        <v>23.431999999999999</v>
      </c>
      <c r="D22" s="65">
        <f>VLOOKUP($A22,'Return Data'!$B$7:$R$2292,5,0)</f>
        <v>10.4396</v>
      </c>
      <c r="E22" s="66">
        <f t="shared" si="0"/>
        <v>12</v>
      </c>
      <c r="F22" s="65">
        <f>VLOOKUP($A22,'Return Data'!$B$7:$R$2292,6,0)</f>
        <v>6.2672999999999996</v>
      </c>
      <c r="G22" s="66">
        <f t="shared" si="1"/>
        <v>17</v>
      </c>
      <c r="H22" s="65">
        <f>VLOOKUP($A22,'Return Data'!$B$7:$R$2292,7,0)</f>
        <v>6.4390000000000001</v>
      </c>
      <c r="I22" s="66">
        <f t="shared" si="2"/>
        <v>13</v>
      </c>
      <c r="J22" s="65">
        <f>VLOOKUP($A22,'Return Data'!$B$7:$R$2292,8,0)</f>
        <v>4.3242000000000003</v>
      </c>
      <c r="K22" s="66">
        <f t="shared" si="3"/>
        <v>11</v>
      </c>
      <c r="L22" s="65">
        <f>VLOOKUP($A22,'Return Data'!$B$7:$R$2292,9,0)</f>
        <v>2.6956000000000002</v>
      </c>
      <c r="M22" s="66">
        <f t="shared" si="4"/>
        <v>13</v>
      </c>
      <c r="N22" s="65">
        <f>VLOOKUP($A22,'Return Data'!$B$7:$R$2292,10,0)</f>
        <v>4.3476999999999997</v>
      </c>
      <c r="O22" s="66">
        <f t="shared" si="5"/>
        <v>11</v>
      </c>
      <c r="P22" s="65">
        <f>VLOOKUP($A22,'Return Data'!$B$7:$R$2292,11,0)</f>
        <v>4.4348000000000001</v>
      </c>
      <c r="Q22" s="66">
        <f t="shared" si="6"/>
        <v>12</v>
      </c>
      <c r="R22" s="65">
        <f>VLOOKUP($A22,'Return Data'!$B$7:$R$2292,12,0)</f>
        <v>4.3868</v>
      </c>
      <c r="S22" s="66">
        <f t="shared" si="7"/>
        <v>12</v>
      </c>
      <c r="T22" s="65">
        <f>VLOOKUP($A22,'Return Data'!$B$7:$R$2292,13,0)</f>
        <v>4.5068000000000001</v>
      </c>
      <c r="U22" s="66">
        <f t="shared" si="8"/>
        <v>13</v>
      </c>
      <c r="V22" s="65">
        <f>VLOOKUP($A22,'Return Data'!$B$7:$R$2292,17,0)</f>
        <v>6.3249000000000004</v>
      </c>
      <c r="W22" s="66">
        <f t="shared" si="9"/>
        <v>12</v>
      </c>
      <c r="X22" s="65">
        <f>VLOOKUP($A22,'Return Data'!$B$7:$R$2292,14,0)</f>
        <v>6.2054</v>
      </c>
      <c r="Y22" s="66">
        <f t="shared" si="10"/>
        <v>16</v>
      </c>
      <c r="Z22" s="65">
        <f>VLOOKUP($A22,'Return Data'!$B$7:$R$2292,16,0)</f>
        <v>7.9471999999999996</v>
      </c>
      <c r="AA22" s="67">
        <f t="shared" si="11"/>
        <v>12</v>
      </c>
    </row>
    <row r="23" spans="1:27" x14ac:dyDescent="0.3">
      <c r="A23" s="63" t="s">
        <v>1047</v>
      </c>
      <c r="B23" s="64">
        <f>VLOOKUP($A23,'Return Data'!$B$7:$R$2292,3,0)</f>
        <v>44482</v>
      </c>
      <c r="C23" s="65">
        <f>VLOOKUP($A23,'Return Data'!$B$7:$R$2292,4,0)</f>
        <v>33.8474</v>
      </c>
      <c r="D23" s="65">
        <f>VLOOKUP($A23,'Return Data'!$B$7:$R$2292,5,0)</f>
        <v>5.069</v>
      </c>
      <c r="E23" s="66">
        <f t="shared" si="0"/>
        <v>25</v>
      </c>
      <c r="F23" s="65">
        <f>VLOOKUP($A23,'Return Data'!$B$7:$R$2292,6,0)</f>
        <v>4.8127000000000004</v>
      </c>
      <c r="G23" s="66">
        <f t="shared" si="1"/>
        <v>25</v>
      </c>
      <c r="H23" s="65">
        <f>VLOOKUP($A23,'Return Data'!$B$7:$R$2292,7,0)</f>
        <v>5.1504000000000003</v>
      </c>
      <c r="I23" s="66">
        <f t="shared" si="2"/>
        <v>24</v>
      </c>
      <c r="J23" s="65">
        <f>VLOOKUP($A23,'Return Data'!$B$7:$R$2292,8,0)</f>
        <v>3.8184</v>
      </c>
      <c r="K23" s="66">
        <f t="shared" si="3"/>
        <v>19</v>
      </c>
      <c r="L23" s="65">
        <f>VLOOKUP($A23,'Return Data'!$B$7:$R$2292,9,0)</f>
        <v>2.6983000000000001</v>
      </c>
      <c r="M23" s="66">
        <f t="shared" si="4"/>
        <v>12</v>
      </c>
      <c r="N23" s="65">
        <f>VLOOKUP($A23,'Return Data'!$B$7:$R$2292,10,0)</f>
        <v>3.8799000000000001</v>
      </c>
      <c r="O23" s="66">
        <f t="shared" si="5"/>
        <v>18</v>
      </c>
      <c r="P23" s="65">
        <f>VLOOKUP($A23,'Return Data'!$B$7:$R$2292,11,0)</f>
        <v>4.0743</v>
      </c>
      <c r="Q23" s="66">
        <f t="shared" si="6"/>
        <v>21</v>
      </c>
      <c r="R23" s="65">
        <f>VLOOKUP($A23,'Return Data'!$B$7:$R$2292,12,0)</f>
        <v>3.7635999999999998</v>
      </c>
      <c r="S23" s="66">
        <f t="shared" si="7"/>
        <v>24</v>
      </c>
      <c r="T23" s="65">
        <f>VLOOKUP($A23,'Return Data'!$B$7:$R$2292,13,0)</f>
        <v>4.5867000000000004</v>
      </c>
      <c r="U23" s="66">
        <f t="shared" si="8"/>
        <v>12</v>
      </c>
      <c r="V23" s="65">
        <f>VLOOKUP($A23,'Return Data'!$B$7:$R$2292,17,0)</f>
        <v>6.3362999999999996</v>
      </c>
      <c r="W23" s="66">
        <f t="shared" si="9"/>
        <v>11</v>
      </c>
      <c r="X23" s="65">
        <f>VLOOKUP($A23,'Return Data'!$B$7:$R$2292,14,0)</f>
        <v>5.7337999999999996</v>
      </c>
      <c r="Y23" s="66">
        <f t="shared" si="10"/>
        <v>18</v>
      </c>
      <c r="Z23" s="65">
        <f>VLOOKUP($A23,'Return Data'!$B$7:$R$2292,16,0)</f>
        <v>7.5301</v>
      </c>
      <c r="AA23" s="67">
        <f t="shared" si="11"/>
        <v>17</v>
      </c>
    </row>
    <row r="24" spans="1:27" x14ac:dyDescent="0.3">
      <c r="A24" s="63" t="s">
        <v>1048</v>
      </c>
      <c r="B24" s="64">
        <f>VLOOKUP($A24,'Return Data'!$B$7:$R$2292,3,0)</f>
        <v>44482</v>
      </c>
      <c r="C24" s="65">
        <f>VLOOKUP($A24,'Return Data'!$B$7:$R$2292,4,0)</f>
        <v>1375.3597</v>
      </c>
      <c r="D24" s="65">
        <f>VLOOKUP($A24,'Return Data'!$B$7:$R$2292,5,0)</f>
        <v>5.5872000000000002</v>
      </c>
      <c r="E24" s="66">
        <f t="shared" si="0"/>
        <v>22</v>
      </c>
      <c r="F24" s="65">
        <f>VLOOKUP($A24,'Return Data'!$B$7:$R$2292,6,0)</f>
        <v>5.58</v>
      </c>
      <c r="G24" s="66">
        <f t="shared" si="1"/>
        <v>20</v>
      </c>
      <c r="H24" s="65">
        <f>VLOOKUP($A24,'Return Data'!$B$7:$R$2292,7,0)</f>
        <v>5.4164000000000003</v>
      </c>
      <c r="I24" s="66">
        <f t="shared" si="2"/>
        <v>21</v>
      </c>
      <c r="J24" s="65">
        <f>VLOOKUP($A24,'Return Data'!$B$7:$R$2292,8,0)</f>
        <v>3.7686000000000002</v>
      </c>
      <c r="K24" s="66">
        <f t="shared" si="3"/>
        <v>20</v>
      </c>
      <c r="L24" s="65">
        <f>VLOOKUP($A24,'Return Data'!$B$7:$R$2292,9,0)</f>
        <v>2.5293999999999999</v>
      </c>
      <c r="M24" s="66">
        <f t="shared" si="4"/>
        <v>15</v>
      </c>
      <c r="N24" s="65">
        <f>VLOOKUP($A24,'Return Data'!$B$7:$R$2292,10,0)</f>
        <v>4.1718000000000002</v>
      </c>
      <c r="O24" s="66">
        <f t="shared" si="5"/>
        <v>13</v>
      </c>
      <c r="P24" s="65">
        <f>VLOOKUP($A24,'Return Data'!$B$7:$R$2292,11,0)</f>
        <v>4.3670999999999998</v>
      </c>
      <c r="Q24" s="66">
        <f t="shared" si="6"/>
        <v>14</v>
      </c>
      <c r="R24" s="65">
        <f>VLOOKUP($A24,'Return Data'!$B$7:$R$2292,12,0)</f>
        <v>4.1976000000000004</v>
      </c>
      <c r="S24" s="66">
        <f t="shared" si="7"/>
        <v>16</v>
      </c>
      <c r="T24" s="65">
        <f>VLOOKUP($A24,'Return Data'!$B$7:$R$2292,13,0)</f>
        <v>4.2759999999999998</v>
      </c>
      <c r="U24" s="66">
        <f t="shared" si="8"/>
        <v>16</v>
      </c>
      <c r="V24" s="65">
        <f>VLOOKUP($A24,'Return Data'!$B$7:$R$2292,17,0)</f>
        <v>6.0072999999999999</v>
      </c>
      <c r="W24" s="66">
        <f t="shared" si="9"/>
        <v>16</v>
      </c>
      <c r="X24" s="65">
        <f>VLOOKUP($A24,'Return Data'!$B$7:$R$2292,14,0)</f>
        <v>7.0693000000000001</v>
      </c>
      <c r="Y24" s="66">
        <f t="shared" si="10"/>
        <v>10</v>
      </c>
      <c r="Z24" s="65">
        <f>VLOOKUP($A24,'Return Data'!$B$7:$R$2292,16,0)</f>
        <v>7.0782999999999996</v>
      </c>
      <c r="AA24" s="67">
        <f t="shared" si="11"/>
        <v>22</v>
      </c>
    </row>
    <row r="25" spans="1:27" x14ac:dyDescent="0.3">
      <c r="A25" s="63" t="s">
        <v>1050</v>
      </c>
      <c r="B25" s="64">
        <f>VLOOKUP($A25,'Return Data'!$B$7:$R$2292,3,0)</f>
        <v>44482</v>
      </c>
      <c r="C25" s="65">
        <f>VLOOKUP($A25,'Return Data'!$B$7:$R$2292,4,0)</f>
        <v>1932.672</v>
      </c>
      <c r="D25" s="65">
        <f>VLOOKUP($A25,'Return Data'!$B$7:$R$2292,5,0)</f>
        <v>7.0571000000000002</v>
      </c>
      <c r="E25" s="66">
        <f t="shared" si="0"/>
        <v>20</v>
      </c>
      <c r="F25" s="65">
        <f>VLOOKUP($A25,'Return Data'!$B$7:$R$2292,6,0)</f>
        <v>5.383</v>
      </c>
      <c r="G25" s="66">
        <f t="shared" si="1"/>
        <v>22</v>
      </c>
      <c r="H25" s="65">
        <f>VLOOKUP($A25,'Return Data'!$B$7:$R$2292,7,0)</f>
        <v>5.3255999999999997</v>
      </c>
      <c r="I25" s="66">
        <f t="shared" si="2"/>
        <v>23</v>
      </c>
      <c r="J25" s="65">
        <f>VLOOKUP($A25,'Return Data'!$B$7:$R$2292,8,0)</f>
        <v>3.9901</v>
      </c>
      <c r="K25" s="66">
        <f t="shared" si="3"/>
        <v>16</v>
      </c>
      <c r="L25" s="65">
        <f>VLOOKUP($A25,'Return Data'!$B$7:$R$2292,9,0)</f>
        <v>2.2254999999999998</v>
      </c>
      <c r="M25" s="66">
        <f t="shared" si="4"/>
        <v>22</v>
      </c>
      <c r="N25" s="65">
        <f>VLOOKUP($A25,'Return Data'!$B$7:$R$2292,10,0)</f>
        <v>3.9676999999999998</v>
      </c>
      <c r="O25" s="66">
        <f t="shared" si="5"/>
        <v>17</v>
      </c>
      <c r="P25" s="65">
        <f>VLOOKUP($A25,'Return Data'!$B$7:$R$2292,11,0)</f>
        <v>4.1006</v>
      </c>
      <c r="Q25" s="66">
        <f t="shared" si="6"/>
        <v>20</v>
      </c>
      <c r="R25" s="65">
        <f>VLOOKUP($A25,'Return Data'!$B$7:$R$2292,12,0)</f>
        <v>3.9453999999999998</v>
      </c>
      <c r="S25" s="66">
        <f t="shared" si="7"/>
        <v>21</v>
      </c>
      <c r="T25" s="65">
        <f>VLOOKUP($A25,'Return Data'!$B$7:$R$2292,13,0)</f>
        <v>4.0915999999999997</v>
      </c>
      <c r="U25" s="66">
        <f t="shared" si="8"/>
        <v>21</v>
      </c>
      <c r="V25" s="65">
        <f>VLOOKUP($A25,'Return Data'!$B$7:$R$2292,17,0)</f>
        <v>5.6298000000000004</v>
      </c>
      <c r="W25" s="66">
        <f t="shared" si="9"/>
        <v>20</v>
      </c>
      <c r="X25" s="65">
        <f>VLOOKUP($A25,'Return Data'!$B$7:$R$2292,14,0)</f>
        <v>6.2812999999999999</v>
      </c>
      <c r="Y25" s="66">
        <f t="shared" si="10"/>
        <v>15</v>
      </c>
      <c r="Z25" s="65">
        <f>VLOOKUP($A25,'Return Data'!$B$7:$R$2292,16,0)</f>
        <v>7.2519999999999998</v>
      </c>
      <c r="AA25" s="67">
        <f t="shared" si="11"/>
        <v>19</v>
      </c>
    </row>
    <row r="26" spans="1:27" x14ac:dyDescent="0.3">
      <c r="A26" s="63" t="s">
        <v>1053</v>
      </c>
      <c r="B26" s="64">
        <f>VLOOKUP($A26,'Return Data'!$B$7:$R$2292,3,0)</f>
        <v>44482</v>
      </c>
      <c r="C26" s="65">
        <f>VLOOKUP($A26,'Return Data'!$B$7:$R$2292,4,0)</f>
        <v>3106.444</v>
      </c>
      <c r="D26" s="65">
        <f>VLOOKUP($A26,'Return Data'!$B$7:$R$2292,5,0)</f>
        <v>7.9916</v>
      </c>
      <c r="E26" s="66">
        <f t="shared" si="0"/>
        <v>16</v>
      </c>
      <c r="F26" s="65">
        <f>VLOOKUP($A26,'Return Data'!$B$7:$R$2292,6,0)</f>
        <v>6.4987000000000004</v>
      </c>
      <c r="G26" s="66">
        <f t="shared" si="1"/>
        <v>14</v>
      </c>
      <c r="H26" s="65">
        <f>VLOOKUP($A26,'Return Data'!$B$7:$R$2292,7,0)</f>
        <v>6.7732999999999999</v>
      </c>
      <c r="I26" s="66">
        <f t="shared" si="2"/>
        <v>10</v>
      </c>
      <c r="J26" s="65">
        <f>VLOOKUP($A26,'Return Data'!$B$7:$R$2292,8,0)</f>
        <v>4.4534000000000002</v>
      </c>
      <c r="K26" s="66">
        <f t="shared" si="3"/>
        <v>10</v>
      </c>
      <c r="L26" s="65">
        <f>VLOOKUP($A26,'Return Data'!$B$7:$R$2292,9,0)</f>
        <v>3.7025000000000001</v>
      </c>
      <c r="M26" s="66">
        <f t="shared" si="4"/>
        <v>8</v>
      </c>
      <c r="N26" s="65">
        <f>VLOOKUP($A26,'Return Data'!$B$7:$R$2292,10,0)</f>
        <v>4.9458000000000002</v>
      </c>
      <c r="O26" s="66">
        <f t="shared" si="5"/>
        <v>8</v>
      </c>
      <c r="P26" s="65">
        <f>VLOOKUP($A26,'Return Data'!$B$7:$R$2292,11,0)</f>
        <v>5.1955</v>
      </c>
      <c r="Q26" s="66">
        <f t="shared" si="6"/>
        <v>8</v>
      </c>
      <c r="R26" s="65">
        <f>VLOOKUP($A26,'Return Data'!$B$7:$R$2292,12,0)</f>
        <v>5.194</v>
      </c>
      <c r="S26" s="66">
        <f t="shared" si="7"/>
        <v>5</v>
      </c>
      <c r="T26" s="65">
        <f>VLOOKUP($A26,'Return Data'!$B$7:$R$2292,13,0)</f>
        <v>5.3731</v>
      </c>
      <c r="U26" s="66">
        <f t="shared" si="8"/>
        <v>6</v>
      </c>
      <c r="V26" s="65">
        <f>VLOOKUP($A26,'Return Data'!$B$7:$R$2292,17,0)</f>
        <v>6.9097</v>
      </c>
      <c r="W26" s="66">
        <f t="shared" si="9"/>
        <v>7</v>
      </c>
      <c r="X26" s="65">
        <f>VLOOKUP($A26,'Return Data'!$B$7:$R$2292,14,0)</f>
        <v>7.1505999999999998</v>
      </c>
      <c r="Y26" s="66">
        <f t="shared" si="10"/>
        <v>9</v>
      </c>
      <c r="Z26" s="65">
        <f>VLOOKUP($A26,'Return Data'!$B$7:$R$2292,16,0)</f>
        <v>8.0731999999999999</v>
      </c>
      <c r="AA26" s="67">
        <f t="shared" si="11"/>
        <v>8</v>
      </c>
    </row>
    <row r="27" spans="1:27" x14ac:dyDescent="0.3">
      <c r="A27" s="63" t="s">
        <v>1055</v>
      </c>
      <c r="B27" s="64">
        <f>VLOOKUP($A27,'Return Data'!$B$7:$R$2292,3,0)</f>
        <v>44482</v>
      </c>
      <c r="C27" s="65">
        <f>VLOOKUP($A27,'Return Data'!$B$7:$R$2292,4,0)</f>
        <v>25.081299999999999</v>
      </c>
      <c r="D27" s="65">
        <f>VLOOKUP($A27,'Return Data'!$B$7:$R$2292,5,0)</f>
        <v>12.8108</v>
      </c>
      <c r="E27" s="66">
        <f t="shared" si="0"/>
        <v>6</v>
      </c>
      <c r="F27" s="65">
        <f>VLOOKUP($A27,'Return Data'!$B$7:$R$2292,6,0)</f>
        <v>6.9044999999999996</v>
      </c>
      <c r="G27" s="66">
        <f t="shared" si="1"/>
        <v>11</v>
      </c>
      <c r="H27" s="65">
        <f>VLOOKUP($A27,'Return Data'!$B$7:$R$2292,7,0)</f>
        <v>6.6611000000000002</v>
      </c>
      <c r="I27" s="66">
        <f t="shared" si="2"/>
        <v>12</v>
      </c>
      <c r="J27" s="65">
        <f>VLOOKUP($A27,'Return Data'!$B$7:$R$2292,8,0)</f>
        <v>3.883</v>
      </c>
      <c r="K27" s="66">
        <f t="shared" si="3"/>
        <v>17</v>
      </c>
      <c r="L27" s="65">
        <f>VLOOKUP($A27,'Return Data'!$B$7:$R$2292,9,0)</f>
        <v>2.3329</v>
      </c>
      <c r="M27" s="66">
        <f t="shared" si="4"/>
        <v>20</v>
      </c>
      <c r="N27" s="65">
        <f>VLOOKUP($A27,'Return Data'!$B$7:$R$2292,10,0)</f>
        <v>3.6880000000000002</v>
      </c>
      <c r="O27" s="66">
        <f t="shared" si="5"/>
        <v>23</v>
      </c>
      <c r="P27" s="65">
        <f>VLOOKUP($A27,'Return Data'!$B$7:$R$2292,11,0)</f>
        <v>4.1148999999999996</v>
      </c>
      <c r="Q27" s="66">
        <f t="shared" si="6"/>
        <v>18</v>
      </c>
      <c r="R27" s="65">
        <f>VLOOKUP($A27,'Return Data'!$B$7:$R$2292,12,0)</f>
        <v>4.3015999999999996</v>
      </c>
      <c r="S27" s="66">
        <f t="shared" si="7"/>
        <v>14</v>
      </c>
      <c r="T27" s="65">
        <f>VLOOKUP($A27,'Return Data'!$B$7:$R$2292,13,0)</f>
        <v>4.4249000000000001</v>
      </c>
      <c r="U27" s="66">
        <f t="shared" si="8"/>
        <v>15</v>
      </c>
      <c r="V27" s="65">
        <f>VLOOKUP($A27,'Return Data'!$B$7:$R$2292,17,0)</f>
        <v>4.0435999999999996</v>
      </c>
      <c r="W27" s="66">
        <f t="shared" si="9"/>
        <v>24</v>
      </c>
      <c r="X27" s="65">
        <f>VLOOKUP($A27,'Return Data'!$B$7:$R$2292,14,0)</f>
        <v>-0.29909999999999998</v>
      </c>
      <c r="Y27" s="66">
        <f t="shared" si="10"/>
        <v>23</v>
      </c>
      <c r="Z27" s="65">
        <f>VLOOKUP($A27,'Return Data'!$B$7:$R$2292,16,0)</f>
        <v>5.7762000000000002</v>
      </c>
      <c r="AA27" s="67">
        <f t="shared" si="11"/>
        <v>24</v>
      </c>
    </row>
    <row r="28" spans="1:27" x14ac:dyDescent="0.3">
      <c r="A28" s="63" t="s">
        <v>1057</v>
      </c>
      <c r="B28" s="64">
        <f>VLOOKUP($A28,'Return Data'!$B$7:$R$2292,3,0)</f>
        <v>44482</v>
      </c>
      <c r="C28" s="65">
        <f>VLOOKUP($A28,'Return Data'!$B$7:$R$2292,4,0)</f>
        <v>2908.1356000000001</v>
      </c>
      <c r="D28" s="65">
        <f>VLOOKUP($A28,'Return Data'!$B$7:$R$2292,5,0)</f>
        <v>5.1680000000000001</v>
      </c>
      <c r="E28" s="66">
        <f t="shared" si="0"/>
        <v>24</v>
      </c>
      <c r="F28" s="65">
        <f>VLOOKUP($A28,'Return Data'!$B$7:$R$2292,6,0)</f>
        <v>5.2568999999999999</v>
      </c>
      <c r="G28" s="66">
        <f t="shared" si="1"/>
        <v>23</v>
      </c>
      <c r="H28" s="65">
        <f>VLOOKUP($A28,'Return Data'!$B$7:$R$2292,7,0)</f>
        <v>5.4021999999999997</v>
      </c>
      <c r="I28" s="66">
        <f t="shared" si="2"/>
        <v>22</v>
      </c>
      <c r="J28" s="65">
        <f>VLOOKUP($A28,'Return Data'!$B$7:$R$2292,8,0)</f>
        <v>3.5741999999999998</v>
      </c>
      <c r="K28" s="66">
        <f t="shared" si="3"/>
        <v>22</v>
      </c>
      <c r="L28" s="65">
        <f>VLOOKUP($A28,'Return Data'!$B$7:$R$2292,9,0)</f>
        <v>2.4962</v>
      </c>
      <c r="M28" s="66">
        <f t="shared" si="4"/>
        <v>16</v>
      </c>
      <c r="N28" s="65">
        <f>VLOOKUP($A28,'Return Data'!$B$7:$R$2292,10,0)</f>
        <v>3.7688999999999999</v>
      </c>
      <c r="O28" s="66">
        <f t="shared" si="5"/>
        <v>22</v>
      </c>
      <c r="P28" s="65">
        <f>VLOOKUP($A28,'Return Data'!$B$7:$R$2292,11,0)</f>
        <v>3.9849000000000001</v>
      </c>
      <c r="Q28" s="66">
        <f t="shared" si="6"/>
        <v>23</v>
      </c>
      <c r="R28" s="65">
        <f>VLOOKUP($A28,'Return Data'!$B$7:$R$2292,12,0)</f>
        <v>3.9546999999999999</v>
      </c>
      <c r="S28" s="66">
        <f t="shared" si="7"/>
        <v>20</v>
      </c>
      <c r="T28" s="65">
        <f>VLOOKUP($A28,'Return Data'!$B$7:$R$2292,13,0)</f>
        <v>3.9411</v>
      </c>
      <c r="U28" s="66">
        <f t="shared" si="8"/>
        <v>24</v>
      </c>
      <c r="V28" s="65">
        <f>VLOOKUP($A28,'Return Data'!$B$7:$R$2292,17,0)</f>
        <v>4.8369</v>
      </c>
      <c r="W28" s="66">
        <f t="shared" si="9"/>
        <v>22</v>
      </c>
      <c r="X28" s="65">
        <f>VLOOKUP($A28,'Return Data'!$B$7:$R$2292,14,0)</f>
        <v>-0.32250000000000001</v>
      </c>
      <c r="Y28" s="66">
        <f t="shared" si="10"/>
        <v>24</v>
      </c>
      <c r="Z28" s="65">
        <f>VLOOKUP($A28,'Return Data'!$B$7:$R$2292,16,0)</f>
        <v>5.4485000000000001</v>
      </c>
      <c r="AA28" s="67">
        <f t="shared" si="11"/>
        <v>25</v>
      </c>
    </row>
    <row r="29" spans="1:27" x14ac:dyDescent="0.3">
      <c r="A29" s="63" t="s">
        <v>1059</v>
      </c>
      <c r="B29" s="64">
        <f>VLOOKUP($A29,'Return Data'!$B$7:$R$2292,3,0)</f>
        <v>44482</v>
      </c>
      <c r="C29" s="65">
        <f>VLOOKUP($A29,'Return Data'!$B$7:$R$2292,4,0)</f>
        <v>2859.91</v>
      </c>
      <c r="D29" s="65">
        <f>VLOOKUP($A29,'Return Data'!$B$7:$R$2292,5,0)</f>
        <v>5.5220000000000002</v>
      </c>
      <c r="E29" s="66">
        <f t="shared" si="0"/>
        <v>23</v>
      </c>
      <c r="F29" s="65">
        <f>VLOOKUP($A29,'Return Data'!$B$7:$R$2292,6,0)</f>
        <v>5.9009</v>
      </c>
      <c r="G29" s="66">
        <f t="shared" si="1"/>
        <v>19</v>
      </c>
      <c r="H29" s="65">
        <f>VLOOKUP($A29,'Return Data'!$B$7:$R$2292,7,0)</f>
        <v>6.2271999999999998</v>
      </c>
      <c r="I29" s="66">
        <f t="shared" si="2"/>
        <v>16</v>
      </c>
      <c r="J29" s="65">
        <f>VLOOKUP($A29,'Return Data'!$B$7:$R$2292,8,0)</f>
        <v>4.4889000000000001</v>
      </c>
      <c r="K29" s="66">
        <f t="shared" si="3"/>
        <v>9</v>
      </c>
      <c r="L29" s="65">
        <f>VLOOKUP($A29,'Return Data'!$B$7:$R$2292,9,0)</f>
        <v>3.1698</v>
      </c>
      <c r="M29" s="66">
        <f t="shared" si="4"/>
        <v>10</v>
      </c>
      <c r="N29" s="65">
        <f>VLOOKUP($A29,'Return Data'!$B$7:$R$2292,10,0)</f>
        <v>4.2257999999999996</v>
      </c>
      <c r="O29" s="66">
        <f t="shared" si="5"/>
        <v>12</v>
      </c>
      <c r="P29" s="65">
        <f>VLOOKUP($A29,'Return Data'!$B$7:$R$2292,11,0)</f>
        <v>4.2655000000000003</v>
      </c>
      <c r="Q29" s="66">
        <f t="shared" si="6"/>
        <v>16</v>
      </c>
      <c r="R29" s="65">
        <f>VLOOKUP($A29,'Return Data'!$B$7:$R$2292,12,0)</f>
        <v>3.9256000000000002</v>
      </c>
      <c r="S29" s="66">
        <f t="shared" si="7"/>
        <v>23</v>
      </c>
      <c r="T29" s="65">
        <f>VLOOKUP($A29,'Return Data'!$B$7:$R$2292,13,0)</f>
        <v>4.1304999999999996</v>
      </c>
      <c r="U29" s="66">
        <f t="shared" si="8"/>
        <v>19</v>
      </c>
      <c r="V29" s="65">
        <f>VLOOKUP($A29,'Return Data'!$B$7:$R$2292,17,0)</f>
        <v>6.0000999999999998</v>
      </c>
      <c r="W29" s="66">
        <f t="shared" si="9"/>
        <v>17</v>
      </c>
      <c r="X29" s="65">
        <f>VLOOKUP($A29,'Return Data'!$B$7:$R$2292,14,0)</f>
        <v>7.0174000000000003</v>
      </c>
      <c r="Y29" s="66">
        <f t="shared" si="10"/>
        <v>12</v>
      </c>
      <c r="Z29" s="65">
        <f>VLOOKUP($A29,'Return Data'!$B$7:$R$2292,16,0)</f>
        <v>7.8250999999999999</v>
      </c>
      <c r="AA29" s="67">
        <f t="shared" si="11"/>
        <v>13</v>
      </c>
    </row>
    <row r="30" spans="1:27" x14ac:dyDescent="0.3">
      <c r="A30" s="63" t="s">
        <v>1060</v>
      </c>
      <c r="B30" s="64">
        <f>VLOOKUP($A30,'Return Data'!$B$7:$R$2292,3,0)</f>
        <v>44482</v>
      </c>
      <c r="C30" s="65">
        <f>VLOOKUP($A30,'Return Data'!$B$7:$R$2292,4,0)</f>
        <v>30.027899999999999</v>
      </c>
      <c r="D30" s="65">
        <f>VLOOKUP($A30,'Return Data'!$B$7:$R$2292,5,0)</f>
        <v>10.8215</v>
      </c>
      <c r="E30" s="66">
        <f t="shared" si="0"/>
        <v>11</v>
      </c>
      <c r="F30" s="65">
        <f>VLOOKUP($A30,'Return Data'!$B$7:$R$2292,6,0)</f>
        <v>10.883100000000001</v>
      </c>
      <c r="G30" s="66">
        <f t="shared" si="1"/>
        <v>3</v>
      </c>
      <c r="H30" s="65">
        <f>VLOOKUP($A30,'Return Data'!$B$7:$R$2292,7,0)</f>
        <v>13.1609</v>
      </c>
      <c r="I30" s="66">
        <f t="shared" si="2"/>
        <v>2</v>
      </c>
      <c r="J30" s="65">
        <f>VLOOKUP($A30,'Return Data'!$B$7:$R$2292,8,0)</f>
        <v>109.5247</v>
      </c>
      <c r="K30" s="66">
        <f t="shared" si="3"/>
        <v>2</v>
      </c>
      <c r="L30" s="65">
        <f>VLOOKUP($A30,'Return Data'!$B$7:$R$2292,9,0)</f>
        <v>105.8099</v>
      </c>
      <c r="M30" s="66">
        <f t="shared" si="4"/>
        <v>2</v>
      </c>
      <c r="N30" s="65">
        <f>VLOOKUP($A30,'Return Data'!$B$7:$R$2292,10,0)</f>
        <v>37.673400000000001</v>
      </c>
      <c r="O30" s="66">
        <f t="shared" si="5"/>
        <v>2</v>
      </c>
      <c r="P30" s="65">
        <f>VLOOKUP($A30,'Return Data'!$B$7:$R$2292,11,0)</f>
        <v>21.055499999999999</v>
      </c>
      <c r="Q30" s="66">
        <f t="shared" si="6"/>
        <v>2</v>
      </c>
      <c r="R30" s="65">
        <f>VLOOKUP($A30,'Return Data'!$B$7:$R$2292,12,0)</f>
        <v>15.563599999999999</v>
      </c>
      <c r="S30" s="66">
        <f t="shared" si="7"/>
        <v>2</v>
      </c>
      <c r="T30" s="65">
        <f>VLOOKUP($A30,'Return Data'!$B$7:$R$2292,13,0)</f>
        <v>12.7148</v>
      </c>
      <c r="U30" s="66">
        <f t="shared" si="8"/>
        <v>3</v>
      </c>
      <c r="V30" s="65">
        <f>VLOOKUP($A30,'Return Data'!$B$7:$R$2292,17,0)</f>
        <v>9.9095999999999993</v>
      </c>
      <c r="W30" s="66">
        <f t="shared" si="9"/>
        <v>2</v>
      </c>
      <c r="X30" s="65">
        <f>VLOOKUP($A30,'Return Data'!$B$7:$R$2292,14,0)</f>
        <v>5.9696999999999996</v>
      </c>
      <c r="Y30" s="66">
        <f t="shared" si="10"/>
        <v>17</v>
      </c>
      <c r="Z30" s="65">
        <f>VLOOKUP($A30,'Return Data'!$B$7:$R$2292,16,0)</f>
        <v>7.7030000000000003</v>
      </c>
      <c r="AA30" s="67">
        <f t="shared" si="11"/>
        <v>14</v>
      </c>
    </row>
    <row r="31" spans="1:27" x14ac:dyDescent="0.3">
      <c r="A31" s="63" t="s">
        <v>1064</v>
      </c>
      <c r="B31" s="64">
        <f>VLOOKUP($A31,'Return Data'!$B$7:$R$2292,3,0)</f>
        <v>44482</v>
      </c>
      <c r="C31" s="65">
        <f>VLOOKUP($A31,'Return Data'!$B$7:$R$2292,4,0)</f>
        <v>3191.9090000000001</v>
      </c>
      <c r="D31" s="65">
        <f>VLOOKUP($A31,'Return Data'!$B$7:$R$2292,5,0)</f>
        <v>8.4388000000000005</v>
      </c>
      <c r="E31" s="66">
        <f t="shared" si="0"/>
        <v>15</v>
      </c>
      <c r="F31" s="65">
        <f>VLOOKUP($A31,'Return Data'!$B$7:$R$2292,6,0)</f>
        <v>5.4013999999999998</v>
      </c>
      <c r="G31" s="66">
        <f t="shared" si="1"/>
        <v>21</v>
      </c>
      <c r="H31" s="65">
        <f>VLOOKUP($A31,'Return Data'!$B$7:$R$2292,7,0)</f>
        <v>5.7850999999999999</v>
      </c>
      <c r="I31" s="66">
        <f t="shared" si="2"/>
        <v>20</v>
      </c>
      <c r="J31" s="65">
        <f>VLOOKUP($A31,'Return Data'!$B$7:$R$2292,8,0)</f>
        <v>3.8664000000000001</v>
      </c>
      <c r="K31" s="66">
        <f t="shared" si="3"/>
        <v>18</v>
      </c>
      <c r="L31" s="65">
        <f>VLOOKUP($A31,'Return Data'!$B$7:$R$2292,9,0)</f>
        <v>2.6709999999999998</v>
      </c>
      <c r="M31" s="66">
        <f t="shared" si="4"/>
        <v>14</v>
      </c>
      <c r="N31" s="65">
        <f>VLOOKUP($A31,'Return Data'!$B$7:$R$2292,10,0)</f>
        <v>4.1327999999999996</v>
      </c>
      <c r="O31" s="66">
        <f t="shared" si="5"/>
        <v>14</v>
      </c>
      <c r="P31" s="65">
        <f>VLOOKUP($A31,'Return Data'!$B$7:$R$2292,11,0)</f>
        <v>4.3464</v>
      </c>
      <c r="Q31" s="66">
        <f t="shared" si="6"/>
        <v>15</v>
      </c>
      <c r="R31" s="65">
        <f>VLOOKUP($A31,'Return Data'!$B$7:$R$2292,12,0)</f>
        <v>4.1139000000000001</v>
      </c>
      <c r="S31" s="66">
        <f t="shared" si="7"/>
        <v>17</v>
      </c>
      <c r="T31" s="65">
        <f>VLOOKUP($A31,'Return Data'!$B$7:$R$2292,13,0)</f>
        <v>4.2274000000000003</v>
      </c>
      <c r="U31" s="66">
        <f t="shared" si="8"/>
        <v>18</v>
      </c>
      <c r="V31" s="65">
        <f>VLOOKUP($A31,'Return Data'!$B$7:$R$2292,17,0)</f>
        <v>6.1138000000000003</v>
      </c>
      <c r="W31" s="66">
        <f t="shared" si="9"/>
        <v>14</v>
      </c>
      <c r="X31" s="65">
        <f>VLOOKUP($A31,'Return Data'!$B$7:$R$2292,14,0)</f>
        <v>5.0465</v>
      </c>
      <c r="Y31" s="66">
        <f t="shared" si="10"/>
        <v>20</v>
      </c>
      <c r="Z31" s="65">
        <f>VLOOKUP($A31,'Return Data'!$B$7:$R$2292,16,0)</f>
        <v>7.2836999999999996</v>
      </c>
      <c r="AA31" s="67">
        <f t="shared" si="11"/>
        <v>18</v>
      </c>
    </row>
    <row r="32" spans="1:27" x14ac:dyDescent="0.3">
      <c r="A32" s="63" t="s">
        <v>1065</v>
      </c>
      <c r="B32" s="64">
        <f>VLOOKUP($A32,'Return Data'!$B$7:$R$2292,3,0)</f>
        <v>44482</v>
      </c>
      <c r="C32" s="65">
        <f>VLOOKUP($A32,'Return Data'!$B$7:$R$2292,4,0)</f>
        <v>77.476600000000005</v>
      </c>
      <c r="D32" s="65">
        <f>VLOOKUP($A32,'Return Data'!$B$7:$R$2292,5,0)</f>
        <v>119.24939999999999</v>
      </c>
      <c r="E32" s="66">
        <f t="shared" si="0"/>
        <v>1</v>
      </c>
      <c r="F32" s="65">
        <f>VLOOKUP($A32,'Return Data'!$B$7:$R$2292,6,0)</f>
        <v>247.64009999999999</v>
      </c>
      <c r="G32" s="66">
        <f t="shared" si="1"/>
        <v>1</v>
      </c>
      <c r="H32" s="65">
        <f>VLOOKUP($A32,'Return Data'!$B$7:$R$2292,7,0)</f>
        <v>151.21430000000001</v>
      </c>
      <c r="I32" s="66">
        <f t="shared" si="2"/>
        <v>1</v>
      </c>
      <c r="J32" s="65">
        <f>VLOOKUP($A32,'Return Data'!$B$7:$R$2292,8,0)</f>
        <v>3812.2892000000002</v>
      </c>
      <c r="K32" s="66">
        <f t="shared" si="3"/>
        <v>1</v>
      </c>
      <c r="L32" s="65">
        <f>VLOOKUP($A32,'Return Data'!$B$7:$R$2292,9,0)</f>
        <v>1779.0682999999999</v>
      </c>
      <c r="M32" s="66">
        <f t="shared" si="4"/>
        <v>1</v>
      </c>
      <c r="N32" s="65">
        <f>VLOOKUP($A32,'Return Data'!$B$7:$R$2292,10,0)</f>
        <v>580.13099999999997</v>
      </c>
      <c r="O32" s="66">
        <f t="shared" si="5"/>
        <v>1</v>
      </c>
      <c r="P32" s="65">
        <f>VLOOKUP($A32,'Return Data'!$B$7:$R$2292,11,0)</f>
        <v>290.04689999999999</v>
      </c>
      <c r="Q32" s="66">
        <f t="shared" si="6"/>
        <v>1</v>
      </c>
      <c r="R32" s="65">
        <f>VLOOKUP($A32,'Return Data'!$B$7:$R$2292,12,0)</f>
        <v>195.48949999999999</v>
      </c>
      <c r="S32" s="66">
        <f t="shared" si="7"/>
        <v>1</v>
      </c>
      <c r="T32" s="65">
        <f>VLOOKUP($A32,'Return Data'!$B$7:$R$2292,13,0)</f>
        <v>146.21539999999999</v>
      </c>
      <c r="U32" s="66">
        <f t="shared" si="8"/>
        <v>1</v>
      </c>
      <c r="V32" s="65"/>
      <c r="W32" s="66"/>
      <c r="X32" s="65"/>
      <c r="Y32" s="66"/>
      <c r="Z32" s="65">
        <f>VLOOKUP($A32,'Return Data'!$B$7:$R$2292,16,0)</f>
        <v>24.367999999999999</v>
      </c>
      <c r="AA32" s="67">
        <f t="shared" si="11"/>
        <v>1</v>
      </c>
    </row>
    <row r="33" spans="1:27" x14ac:dyDescent="0.3">
      <c r="A33" s="63" t="s">
        <v>1066</v>
      </c>
      <c r="B33" s="64">
        <f>VLOOKUP($A33,'Return Data'!$B$7:$R$2292,3,0)</f>
        <v>44482</v>
      </c>
      <c r="C33" s="65">
        <f>VLOOKUP($A33,'Return Data'!$B$7:$R$2292,4,0)</f>
        <v>2836.4967000000001</v>
      </c>
      <c r="D33" s="65">
        <f>VLOOKUP($A33,'Return Data'!$B$7:$R$2292,5,0)</f>
        <v>3.7578</v>
      </c>
      <c r="E33" s="66">
        <f t="shared" si="0"/>
        <v>26</v>
      </c>
      <c r="F33" s="65">
        <f>VLOOKUP($A33,'Return Data'!$B$7:$R$2292,6,0)</f>
        <v>8.0458999999999996</v>
      </c>
      <c r="G33" s="66">
        <f t="shared" si="1"/>
        <v>7</v>
      </c>
      <c r="H33" s="65">
        <f>VLOOKUP($A33,'Return Data'!$B$7:$R$2292,7,0)</f>
        <v>8.1346000000000007</v>
      </c>
      <c r="I33" s="66">
        <f t="shared" si="2"/>
        <v>5</v>
      </c>
      <c r="J33" s="65">
        <f>VLOOKUP($A33,'Return Data'!$B$7:$R$2292,8,0)</f>
        <v>6.0364000000000004</v>
      </c>
      <c r="K33" s="66">
        <f t="shared" si="3"/>
        <v>5</v>
      </c>
      <c r="L33" s="65">
        <f>VLOOKUP($A33,'Return Data'!$B$7:$R$2292,9,0)</f>
        <v>59.2986</v>
      </c>
      <c r="M33" s="66">
        <f t="shared" si="4"/>
        <v>4</v>
      </c>
      <c r="N33" s="65">
        <f>VLOOKUP($A33,'Return Data'!$B$7:$R$2292,10,0)</f>
        <v>23.366499999999998</v>
      </c>
      <c r="O33" s="66">
        <f t="shared" si="5"/>
        <v>4</v>
      </c>
      <c r="P33" s="65">
        <f>VLOOKUP($A33,'Return Data'!$B$7:$R$2292,11,0)</f>
        <v>14.037599999999999</v>
      </c>
      <c r="Q33" s="66">
        <f t="shared" si="6"/>
        <v>4</v>
      </c>
      <c r="R33" s="65">
        <f>VLOOKUP($A33,'Return Data'!$B$7:$R$2292,12,0)</f>
        <v>10.7966</v>
      </c>
      <c r="S33" s="66">
        <f t="shared" si="7"/>
        <v>4</v>
      </c>
      <c r="T33" s="65">
        <f>VLOOKUP($A33,'Return Data'!$B$7:$R$2292,13,0)</f>
        <v>9.1419999999999995</v>
      </c>
      <c r="U33" s="66">
        <f t="shared" si="8"/>
        <v>4</v>
      </c>
      <c r="V33" s="65">
        <f>VLOOKUP($A33,'Return Data'!$B$7:$R$2292,17,0)</f>
        <v>8.5389999999999997</v>
      </c>
      <c r="W33" s="66">
        <f>RANK(V33,V$8:V$33,0)</f>
        <v>3</v>
      </c>
      <c r="X33" s="65">
        <f>VLOOKUP($A33,'Return Data'!$B$7:$R$2292,14,0)</f>
        <v>4.3162000000000003</v>
      </c>
      <c r="Y33" s="66">
        <f>RANK(X33,X$8:X$33,0)</f>
        <v>21</v>
      </c>
      <c r="Z33" s="65">
        <f>VLOOKUP($A33,'Return Data'!$B$7:$R$2292,16,0)</f>
        <v>7.1116000000000001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13.780873076923076</v>
      </c>
      <c r="E35" s="74"/>
      <c r="F35" s="75">
        <f>AVERAGE(F8:F33)</f>
        <v>16.150226923076925</v>
      </c>
      <c r="G35" s="74"/>
      <c r="H35" s="75">
        <f>AVERAGE(H8:H33)</f>
        <v>12.363626923076923</v>
      </c>
      <c r="I35" s="74"/>
      <c r="J35" s="75">
        <f>AVERAGE(J8:J33)</f>
        <v>155.04303076923077</v>
      </c>
      <c r="K35" s="74"/>
      <c r="L35" s="75">
        <f>AVERAGE(L8:L33)</f>
        <v>79.449857692307688</v>
      </c>
      <c r="M35" s="74"/>
      <c r="N35" s="75">
        <f>AVERAGE(N8:N33)</f>
        <v>29.351442307692306</v>
      </c>
      <c r="O35" s="74"/>
      <c r="P35" s="75">
        <f>AVERAGE(P8:P33)</f>
        <v>16.887538461538462</v>
      </c>
      <c r="Q35" s="74"/>
      <c r="R35" s="75">
        <f>AVERAGE(R8:R33)</f>
        <v>12.692723076923077</v>
      </c>
      <c r="S35" s="74"/>
      <c r="T35" s="75">
        <f>AVERAGE(T8:T33)</f>
        <v>10.941746153846152</v>
      </c>
      <c r="U35" s="74"/>
      <c r="V35" s="75">
        <f>AVERAGE(V8:V33)</f>
        <v>6.1205080000000001</v>
      </c>
      <c r="W35" s="74"/>
      <c r="X35" s="75">
        <f>AVERAGE(X8:X33)</f>
        <v>5.3568600000000002</v>
      </c>
      <c r="Y35" s="74"/>
      <c r="Z35" s="75">
        <f>AVERAGE(Z8:Z33)</f>
        <v>8.0406538461538464</v>
      </c>
      <c r="AA35" s="76"/>
    </row>
    <row r="36" spans="1:27" x14ac:dyDescent="0.3">
      <c r="A36" s="73" t="s">
        <v>28</v>
      </c>
      <c r="B36" s="74"/>
      <c r="C36" s="74"/>
      <c r="D36" s="75">
        <f>MIN(D8:D33)</f>
        <v>3.7578</v>
      </c>
      <c r="E36" s="74"/>
      <c r="F36" s="75">
        <f>MIN(F8:F33)</f>
        <v>4.7339000000000002</v>
      </c>
      <c r="G36" s="74"/>
      <c r="H36" s="75">
        <f>MIN(H8:H33)</f>
        <v>3.657</v>
      </c>
      <c r="I36" s="74"/>
      <c r="J36" s="75">
        <f>MIN(J8:J33)</f>
        <v>1.397</v>
      </c>
      <c r="K36" s="74"/>
      <c r="L36" s="75">
        <f>MIN(L8:L33)</f>
        <v>1.6294</v>
      </c>
      <c r="M36" s="74"/>
      <c r="N36" s="75">
        <f>MIN(N8:N33)</f>
        <v>3.4963000000000002</v>
      </c>
      <c r="O36" s="74"/>
      <c r="P36" s="75">
        <f>MIN(P8:P33)</f>
        <v>3.4756</v>
      </c>
      <c r="Q36" s="74"/>
      <c r="R36" s="75">
        <f>MIN(R8:R33)</f>
        <v>3.5072000000000001</v>
      </c>
      <c r="S36" s="74"/>
      <c r="T36" s="75">
        <f>MIN(T8:T33)</f>
        <v>3.5566</v>
      </c>
      <c r="U36" s="74"/>
      <c r="V36" s="75">
        <f>MIN(V8:V33)</f>
        <v>-4.6696999999999997</v>
      </c>
      <c r="W36" s="74"/>
      <c r="X36" s="75">
        <f>MIN(X8:X33)</f>
        <v>-8.6778999999999993</v>
      </c>
      <c r="Y36" s="74"/>
      <c r="Z36" s="75">
        <f>MIN(Z8:Z33)</f>
        <v>2.5385</v>
      </c>
      <c r="AA36" s="76"/>
    </row>
    <row r="37" spans="1:27" ht="15" thickBot="1" x14ac:dyDescent="0.35">
      <c r="A37" s="77" t="s">
        <v>29</v>
      </c>
      <c r="B37" s="78"/>
      <c r="C37" s="78"/>
      <c r="D37" s="79">
        <f>MAX(D8:D33)</f>
        <v>119.24939999999999</v>
      </c>
      <c r="E37" s="78"/>
      <c r="F37" s="79">
        <f>MAX(F8:F33)</f>
        <v>247.64009999999999</v>
      </c>
      <c r="G37" s="78"/>
      <c r="H37" s="79">
        <f>MAX(H8:H33)</f>
        <v>151.21430000000001</v>
      </c>
      <c r="I37" s="78"/>
      <c r="J37" s="79">
        <f>MAX(J8:J33)</f>
        <v>3812.2892000000002</v>
      </c>
      <c r="K37" s="78"/>
      <c r="L37" s="79">
        <f>MAX(L8:L33)</f>
        <v>1779.0682999999999</v>
      </c>
      <c r="M37" s="78"/>
      <c r="N37" s="79">
        <f>MAX(N8:N33)</f>
        <v>580.13099999999997</v>
      </c>
      <c r="O37" s="78"/>
      <c r="P37" s="79">
        <f>MAX(P8:P33)</f>
        <v>290.04689999999999</v>
      </c>
      <c r="Q37" s="78"/>
      <c r="R37" s="79">
        <f>MAX(R8:R33)</f>
        <v>195.48949999999999</v>
      </c>
      <c r="S37" s="78"/>
      <c r="T37" s="79">
        <f>MAX(T8:T33)</f>
        <v>146.21539999999999</v>
      </c>
      <c r="U37" s="78"/>
      <c r="V37" s="79">
        <f>MAX(V8:V33)</f>
        <v>12.3673</v>
      </c>
      <c r="W37" s="78"/>
      <c r="X37" s="79">
        <f>MAX(X8:X33)</f>
        <v>7.8564999999999996</v>
      </c>
      <c r="Y37" s="78"/>
      <c r="Z37" s="79">
        <f>MAX(Z8:Z33)</f>
        <v>24.367999999999999</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Data'!$B$7:$R$2292,3,0)</f>
        <v>44482</v>
      </c>
      <c r="C8" s="65">
        <f>VLOOKUP($A8,'Return Data'!$B$7:$R$2292,4,0)</f>
        <v>527.52549999999997</v>
      </c>
      <c r="D8" s="65">
        <f>VLOOKUP($A8,'Return Data'!$B$7:$R$2292,5,0)</f>
        <v>9.3847000000000005</v>
      </c>
      <c r="E8" s="66">
        <f t="shared" ref="E8:E33" si="0">RANK(D8,D$8:D$33,0)</f>
        <v>14</v>
      </c>
      <c r="F8" s="65">
        <f>VLOOKUP($A8,'Return Data'!$B$7:$R$2292,6,0)</f>
        <v>7.5857000000000001</v>
      </c>
      <c r="G8" s="66">
        <f t="shared" ref="G8:G33" si="1">RANK(F8,F$8:F$33,0)</f>
        <v>8</v>
      </c>
      <c r="H8" s="65">
        <f>VLOOKUP($A8,'Return Data'!$B$7:$R$2292,7,0)</f>
        <v>7.1919000000000004</v>
      </c>
      <c r="I8" s="66">
        <f t="shared" ref="I8:I33" si="2">RANK(H8,H$8:H$33,0)</f>
        <v>7</v>
      </c>
      <c r="J8" s="65">
        <f>VLOOKUP($A8,'Return Data'!$B$7:$R$2292,8,0)</f>
        <v>3.875</v>
      </c>
      <c r="K8" s="66">
        <f t="shared" ref="K8:K33" si="3">RANK(J8,J$8:J$33,0)</f>
        <v>11</v>
      </c>
      <c r="L8" s="65">
        <f>VLOOKUP($A8,'Return Data'!$B$7:$R$2292,9,0)</f>
        <v>2.5773000000000001</v>
      </c>
      <c r="M8" s="66">
        <f t="shared" ref="M8:M33" si="4">RANK(L8,L$8:L$33,0)</f>
        <v>11</v>
      </c>
      <c r="N8" s="65">
        <f>VLOOKUP($A8,'Return Data'!$B$7:$R$2292,10,0)</f>
        <v>3.9148999999999998</v>
      </c>
      <c r="O8" s="66">
        <f t="shared" ref="O8:O33" si="5">RANK(N8,N$8:N$33,0)</f>
        <v>10</v>
      </c>
      <c r="P8" s="65">
        <f>VLOOKUP($A8,'Return Data'!$B$7:$R$2292,11,0)</f>
        <v>4.1764000000000001</v>
      </c>
      <c r="Q8" s="66">
        <f t="shared" ref="Q8:Q33" si="6">RANK(P8,P$8:P$33,0)</f>
        <v>9</v>
      </c>
      <c r="R8" s="65">
        <f>VLOOKUP($A8,'Return Data'!$B$7:$R$2292,12,0)</f>
        <v>3.8744999999999998</v>
      </c>
      <c r="S8" s="66">
        <f t="shared" ref="S8:S33" si="7">RANK(R8,R$8:R$33,0)</f>
        <v>10</v>
      </c>
      <c r="T8" s="65">
        <f>VLOOKUP($A8,'Return Data'!$B$7:$R$2292,13,0)</f>
        <v>4.0564</v>
      </c>
      <c r="U8" s="66">
        <f t="shared" ref="U8:U33" si="8">RANK(T8,T$8:T$33,0)</f>
        <v>11</v>
      </c>
      <c r="V8" s="65">
        <f>VLOOKUP($A8,'Return Data'!$B$7:$R$2292,17,0)</f>
        <v>6.0129999999999999</v>
      </c>
      <c r="W8" s="66">
        <f t="shared" ref="W8:W31" si="9">RANK(V8,V$8:V$33,0)</f>
        <v>9</v>
      </c>
      <c r="X8" s="65">
        <f>VLOOKUP($A8,'Return Data'!$B$7:$R$2292,14,0)</f>
        <v>6.9328000000000003</v>
      </c>
      <c r="Y8" s="66">
        <f t="shared" ref="Y8:Y31" si="10">RANK(X8,X$8:X$33,0)</f>
        <v>6</v>
      </c>
      <c r="Z8" s="65">
        <f>VLOOKUP($A8,'Return Data'!$B$7:$R$2292,16,0)</f>
        <v>7.3548999999999998</v>
      </c>
      <c r="AA8" s="67">
        <f t="shared" ref="AA8:AA33" si="11">RANK(Z8,Z$8:Z$33,0)</f>
        <v>17</v>
      </c>
    </row>
    <row r="9" spans="1:27" x14ac:dyDescent="0.3">
      <c r="A9" s="63" t="s">
        <v>1015</v>
      </c>
      <c r="B9" s="64">
        <f>VLOOKUP($A9,'Return Data'!$B$7:$R$2292,3,0)</f>
        <v>44482</v>
      </c>
      <c r="C9" s="65">
        <f>VLOOKUP($A9,'Return Data'!$B$7:$R$2292,4,0)</f>
        <v>2455.1651999999999</v>
      </c>
      <c r="D9" s="65">
        <f>VLOOKUP($A9,'Return Data'!$B$7:$R$2292,5,0)</f>
        <v>7.0734000000000004</v>
      </c>
      <c r="E9" s="66">
        <f t="shared" si="0"/>
        <v>18</v>
      </c>
      <c r="F9" s="65">
        <f>VLOOKUP($A9,'Return Data'!$B$7:$R$2292,6,0)</f>
        <v>6.1509999999999998</v>
      </c>
      <c r="G9" s="66">
        <f t="shared" si="1"/>
        <v>13</v>
      </c>
      <c r="H9" s="65">
        <f>VLOOKUP($A9,'Return Data'!$B$7:$R$2292,7,0)</f>
        <v>6.3846999999999996</v>
      </c>
      <c r="I9" s="66">
        <f t="shared" si="2"/>
        <v>10</v>
      </c>
      <c r="J9" s="65">
        <f>VLOOKUP($A9,'Return Data'!$B$7:$R$2292,8,0)</f>
        <v>3.8881000000000001</v>
      </c>
      <c r="K9" s="66">
        <f t="shared" si="3"/>
        <v>10</v>
      </c>
      <c r="L9" s="65">
        <f>VLOOKUP($A9,'Return Data'!$B$7:$R$2292,9,0)</f>
        <v>2.8271999999999999</v>
      </c>
      <c r="M9" s="66">
        <f t="shared" si="4"/>
        <v>9</v>
      </c>
      <c r="N9" s="65">
        <f>VLOOKUP($A9,'Return Data'!$B$7:$R$2292,10,0)</f>
        <v>4.0486000000000004</v>
      </c>
      <c r="O9" s="66">
        <f t="shared" si="5"/>
        <v>9</v>
      </c>
      <c r="P9" s="65">
        <f>VLOOKUP($A9,'Return Data'!$B$7:$R$2292,11,0)</f>
        <v>4.1665000000000001</v>
      </c>
      <c r="Q9" s="66">
        <f t="shared" si="6"/>
        <v>10</v>
      </c>
      <c r="R9" s="65">
        <f>VLOOKUP($A9,'Return Data'!$B$7:$R$2292,12,0)</f>
        <v>4.0164999999999997</v>
      </c>
      <c r="S9" s="66">
        <f t="shared" si="7"/>
        <v>8</v>
      </c>
      <c r="T9" s="65">
        <f>VLOOKUP($A9,'Return Data'!$B$7:$R$2292,13,0)</f>
        <v>4.1374000000000004</v>
      </c>
      <c r="U9" s="66">
        <f t="shared" si="8"/>
        <v>9</v>
      </c>
      <c r="V9" s="65">
        <f>VLOOKUP($A9,'Return Data'!$B$7:$R$2292,17,0)</f>
        <v>5.9455999999999998</v>
      </c>
      <c r="W9" s="66">
        <f t="shared" si="9"/>
        <v>10</v>
      </c>
      <c r="X9" s="65">
        <f>VLOOKUP($A9,'Return Data'!$B$7:$R$2292,14,0)</f>
        <v>7.0370999999999997</v>
      </c>
      <c r="Y9" s="66">
        <f t="shared" si="10"/>
        <v>4</v>
      </c>
      <c r="Z9" s="65">
        <f>VLOOKUP($A9,'Return Data'!$B$7:$R$2292,16,0)</f>
        <v>7.7592999999999996</v>
      </c>
      <c r="AA9" s="67">
        <f t="shared" si="11"/>
        <v>7</v>
      </c>
    </row>
    <row r="10" spans="1:27" x14ac:dyDescent="0.3">
      <c r="A10" s="63" t="s">
        <v>1016</v>
      </c>
      <c r="B10" s="64">
        <f>VLOOKUP($A10,'Return Data'!$B$7:$R$2292,3,0)</f>
        <v>44482</v>
      </c>
      <c r="C10" s="65">
        <f>VLOOKUP($A10,'Return Data'!$B$7:$R$2292,4,0)</f>
        <v>1582.8362</v>
      </c>
      <c r="D10" s="65">
        <f>VLOOKUP($A10,'Return Data'!$B$7:$R$2292,5,0)</f>
        <v>13.6289</v>
      </c>
      <c r="E10" s="66">
        <f t="shared" si="0"/>
        <v>5</v>
      </c>
      <c r="F10" s="65">
        <f>VLOOKUP($A10,'Return Data'!$B$7:$R$2292,6,0)</f>
        <v>4.5235000000000003</v>
      </c>
      <c r="G10" s="66">
        <f t="shared" si="1"/>
        <v>25</v>
      </c>
      <c r="H10" s="65">
        <f>VLOOKUP($A10,'Return Data'!$B$7:$R$2292,7,0)</f>
        <v>3.4468000000000001</v>
      </c>
      <c r="I10" s="66">
        <f t="shared" si="2"/>
        <v>26</v>
      </c>
      <c r="J10" s="65">
        <f>VLOOKUP($A10,'Return Data'!$B$7:$R$2292,8,0)</f>
        <v>1.1876</v>
      </c>
      <c r="K10" s="66">
        <f t="shared" si="3"/>
        <v>26</v>
      </c>
      <c r="L10" s="65">
        <f>VLOOKUP($A10,'Return Data'!$B$7:$R$2292,9,0)</f>
        <v>1.4200999999999999</v>
      </c>
      <c r="M10" s="66">
        <f t="shared" si="4"/>
        <v>25</v>
      </c>
      <c r="N10" s="65">
        <f>VLOOKUP($A10,'Return Data'!$B$7:$R$2292,10,0)</f>
        <v>3.2847</v>
      </c>
      <c r="O10" s="66">
        <f t="shared" si="5"/>
        <v>24</v>
      </c>
      <c r="P10" s="65">
        <f>VLOOKUP($A10,'Return Data'!$B$7:$R$2292,11,0)</f>
        <v>3.2618</v>
      </c>
      <c r="Q10" s="66">
        <f t="shared" si="6"/>
        <v>26</v>
      </c>
      <c r="R10" s="65">
        <f>VLOOKUP($A10,'Return Data'!$B$7:$R$2292,12,0)</f>
        <v>4.2853000000000003</v>
      </c>
      <c r="S10" s="66">
        <f t="shared" si="7"/>
        <v>7</v>
      </c>
      <c r="T10" s="65">
        <f>VLOOKUP($A10,'Return Data'!$B$7:$R$2292,13,0)</f>
        <v>6.9253</v>
      </c>
      <c r="U10" s="66">
        <f t="shared" si="8"/>
        <v>5</v>
      </c>
      <c r="V10" s="65">
        <f>VLOOKUP($A10,'Return Data'!$B$7:$R$2292,17,0)</f>
        <v>-4.9002999999999997</v>
      </c>
      <c r="W10" s="66">
        <f t="shared" si="9"/>
        <v>25</v>
      </c>
      <c r="X10" s="65">
        <f>VLOOKUP($A10,'Return Data'!$B$7:$R$2292,14,0)</f>
        <v>-8.9164999999999992</v>
      </c>
      <c r="Y10" s="66">
        <f t="shared" si="10"/>
        <v>25</v>
      </c>
      <c r="Z10" s="65">
        <f>VLOOKUP($A10,'Return Data'!$B$7:$R$2292,16,0)</f>
        <v>3.8001999999999998</v>
      </c>
      <c r="AA10" s="67">
        <f t="shared" si="11"/>
        <v>25</v>
      </c>
    </row>
    <row r="11" spans="1:27" x14ac:dyDescent="0.3">
      <c r="A11" s="63" t="s">
        <v>1020</v>
      </c>
      <c r="B11" s="64">
        <f>VLOOKUP($A11,'Return Data'!$B$7:$R$2292,3,0)</f>
        <v>44482</v>
      </c>
      <c r="C11" s="65">
        <f>VLOOKUP($A11,'Return Data'!$B$7:$R$2292,4,0)</f>
        <v>32.411200000000001</v>
      </c>
      <c r="D11" s="65">
        <f>VLOOKUP($A11,'Return Data'!$B$7:$R$2292,5,0)</f>
        <v>14.758599999999999</v>
      </c>
      <c r="E11" s="66">
        <f t="shared" si="0"/>
        <v>3</v>
      </c>
      <c r="F11" s="65">
        <f>VLOOKUP($A11,'Return Data'!$B$7:$R$2292,6,0)</f>
        <v>6.0862999999999996</v>
      </c>
      <c r="G11" s="66">
        <f t="shared" si="1"/>
        <v>14</v>
      </c>
      <c r="H11" s="65">
        <f>VLOOKUP($A11,'Return Data'!$B$7:$R$2292,7,0)</f>
        <v>5.3304999999999998</v>
      </c>
      <c r="I11" s="66">
        <f t="shared" si="2"/>
        <v>19</v>
      </c>
      <c r="J11" s="65">
        <f>VLOOKUP($A11,'Return Data'!$B$7:$R$2292,8,0)</f>
        <v>3.2296</v>
      </c>
      <c r="K11" s="66">
        <f t="shared" si="3"/>
        <v>21</v>
      </c>
      <c r="L11" s="65">
        <f>VLOOKUP($A11,'Return Data'!$B$7:$R$2292,9,0)</f>
        <v>1.5787</v>
      </c>
      <c r="M11" s="66">
        <f t="shared" si="4"/>
        <v>23</v>
      </c>
      <c r="N11" s="65">
        <f>VLOOKUP($A11,'Return Data'!$B$7:$R$2292,10,0)</f>
        <v>3.3054000000000001</v>
      </c>
      <c r="O11" s="66">
        <f t="shared" si="5"/>
        <v>22</v>
      </c>
      <c r="P11" s="65">
        <f>VLOOKUP($A11,'Return Data'!$B$7:$R$2292,11,0)</f>
        <v>3.6861999999999999</v>
      </c>
      <c r="Q11" s="66">
        <f t="shared" si="6"/>
        <v>17</v>
      </c>
      <c r="R11" s="65">
        <f>VLOOKUP($A11,'Return Data'!$B$7:$R$2292,12,0)</f>
        <v>3.6865000000000001</v>
      </c>
      <c r="S11" s="66">
        <f t="shared" si="7"/>
        <v>17</v>
      </c>
      <c r="T11" s="65">
        <f>VLOOKUP($A11,'Return Data'!$B$7:$R$2292,13,0)</f>
        <v>3.8138000000000001</v>
      </c>
      <c r="U11" s="66">
        <f t="shared" si="8"/>
        <v>15</v>
      </c>
      <c r="V11" s="65">
        <f>VLOOKUP($A11,'Return Data'!$B$7:$R$2292,17,0)</f>
        <v>5.7451999999999996</v>
      </c>
      <c r="W11" s="66">
        <f t="shared" si="9"/>
        <v>13</v>
      </c>
      <c r="X11" s="65">
        <f>VLOOKUP($A11,'Return Data'!$B$7:$R$2292,14,0)</f>
        <v>6.3766999999999996</v>
      </c>
      <c r="Y11" s="66">
        <f t="shared" si="10"/>
        <v>12</v>
      </c>
      <c r="Z11" s="65">
        <f>VLOOKUP($A11,'Return Data'!$B$7:$R$2292,16,0)</f>
        <v>7.6317000000000004</v>
      </c>
      <c r="AA11" s="67">
        <f t="shared" si="11"/>
        <v>8</v>
      </c>
    </row>
    <row r="12" spans="1:27" x14ac:dyDescent="0.3">
      <c r="A12" s="63" t="s">
        <v>1023</v>
      </c>
      <c r="B12" s="64">
        <f>VLOOKUP($A12,'Return Data'!$B$7:$R$2292,3,0)</f>
        <v>44482</v>
      </c>
      <c r="C12" s="65">
        <f>VLOOKUP($A12,'Return Data'!$B$7:$R$2292,4,0)</f>
        <v>33.702199999999998</v>
      </c>
      <c r="D12" s="65">
        <f>VLOOKUP($A12,'Return Data'!$B$7:$R$2292,5,0)</f>
        <v>7.3659999999999997</v>
      </c>
      <c r="E12" s="66">
        <f t="shared" si="0"/>
        <v>16</v>
      </c>
      <c r="F12" s="65">
        <f>VLOOKUP($A12,'Return Data'!$B$7:$R$2292,6,0)</f>
        <v>4.7032999999999996</v>
      </c>
      <c r="G12" s="66">
        <f t="shared" si="1"/>
        <v>24</v>
      </c>
      <c r="H12" s="65">
        <f>VLOOKUP($A12,'Return Data'!$B$7:$R$2292,7,0)</f>
        <v>4.7695999999999996</v>
      </c>
      <c r="I12" s="66">
        <f t="shared" si="2"/>
        <v>22</v>
      </c>
      <c r="J12" s="65">
        <f>VLOOKUP($A12,'Return Data'!$B$7:$R$2292,8,0)</f>
        <v>3.4624999999999999</v>
      </c>
      <c r="K12" s="66">
        <f t="shared" si="3"/>
        <v>15</v>
      </c>
      <c r="L12" s="65">
        <f>VLOOKUP($A12,'Return Data'!$B$7:$R$2292,9,0)</f>
        <v>1.8729</v>
      </c>
      <c r="M12" s="66">
        <f t="shared" si="4"/>
        <v>19</v>
      </c>
      <c r="N12" s="65">
        <f>VLOOKUP($A12,'Return Data'!$B$7:$R$2292,10,0)</f>
        <v>3.3273000000000001</v>
      </c>
      <c r="O12" s="66">
        <f t="shared" si="5"/>
        <v>20</v>
      </c>
      <c r="P12" s="65">
        <f>VLOOKUP($A12,'Return Data'!$B$7:$R$2292,11,0)</f>
        <v>3.4188000000000001</v>
      </c>
      <c r="Q12" s="66">
        <f t="shared" si="6"/>
        <v>23</v>
      </c>
      <c r="R12" s="65">
        <f>VLOOKUP($A12,'Return Data'!$B$7:$R$2292,12,0)</f>
        <v>3.2953999999999999</v>
      </c>
      <c r="S12" s="66">
        <f t="shared" si="7"/>
        <v>23</v>
      </c>
      <c r="T12" s="65">
        <f>VLOOKUP($A12,'Return Data'!$B$7:$R$2292,13,0)</f>
        <v>3.4203000000000001</v>
      </c>
      <c r="U12" s="66">
        <f t="shared" si="8"/>
        <v>24</v>
      </c>
      <c r="V12" s="65">
        <f>VLOOKUP($A12,'Return Data'!$B$7:$R$2292,17,0)</f>
        <v>5.085</v>
      </c>
      <c r="W12" s="66">
        <f t="shared" si="9"/>
        <v>20</v>
      </c>
      <c r="X12" s="65">
        <f>VLOOKUP($A12,'Return Data'!$B$7:$R$2292,14,0)</f>
        <v>6.2724000000000002</v>
      </c>
      <c r="Y12" s="66">
        <f t="shared" si="10"/>
        <v>13</v>
      </c>
      <c r="Z12" s="65">
        <f>VLOOKUP($A12,'Return Data'!$B$7:$R$2292,16,0)</f>
        <v>7.5833000000000004</v>
      </c>
      <c r="AA12" s="67">
        <f t="shared" si="11"/>
        <v>9</v>
      </c>
    </row>
    <row r="13" spans="1:27" x14ac:dyDescent="0.3">
      <c r="A13" s="63" t="s">
        <v>1025</v>
      </c>
      <c r="B13" s="64">
        <f>VLOOKUP($A13,'Return Data'!$B$7:$R$2292,3,0)</f>
        <v>44482</v>
      </c>
      <c r="C13" s="65">
        <f>VLOOKUP($A13,'Return Data'!$B$7:$R$2292,4,0)</f>
        <v>15.8415</v>
      </c>
      <c r="D13" s="65">
        <f>VLOOKUP($A13,'Return Data'!$B$7:$R$2292,5,0)</f>
        <v>9.9101999999999997</v>
      </c>
      <c r="E13" s="66">
        <f t="shared" si="0"/>
        <v>12</v>
      </c>
      <c r="F13" s="65">
        <f>VLOOKUP($A13,'Return Data'!$B$7:$R$2292,6,0)</f>
        <v>5.8570000000000002</v>
      </c>
      <c r="G13" s="66">
        <f t="shared" si="1"/>
        <v>15</v>
      </c>
      <c r="H13" s="65">
        <f>VLOOKUP($A13,'Return Data'!$B$7:$R$2292,7,0)</f>
        <v>5.9645000000000001</v>
      </c>
      <c r="I13" s="66">
        <f t="shared" si="2"/>
        <v>12</v>
      </c>
      <c r="J13" s="65">
        <f>VLOOKUP($A13,'Return Data'!$B$7:$R$2292,8,0)</f>
        <v>3.1966999999999999</v>
      </c>
      <c r="K13" s="66">
        <f t="shared" si="3"/>
        <v>22</v>
      </c>
      <c r="L13" s="65">
        <f>VLOOKUP($A13,'Return Data'!$B$7:$R$2292,9,0)</f>
        <v>1.8923000000000001</v>
      </c>
      <c r="M13" s="66">
        <f t="shared" si="4"/>
        <v>18</v>
      </c>
      <c r="N13" s="65">
        <f>VLOOKUP($A13,'Return Data'!$B$7:$R$2292,10,0)</f>
        <v>3.5093999999999999</v>
      </c>
      <c r="O13" s="66">
        <f t="shared" si="5"/>
        <v>15</v>
      </c>
      <c r="P13" s="65">
        <f>VLOOKUP($A13,'Return Data'!$B$7:$R$2292,11,0)</f>
        <v>3.8121999999999998</v>
      </c>
      <c r="Q13" s="66">
        <f t="shared" si="6"/>
        <v>13</v>
      </c>
      <c r="R13" s="65">
        <f>VLOOKUP($A13,'Return Data'!$B$7:$R$2292,12,0)</f>
        <v>3.7143000000000002</v>
      </c>
      <c r="S13" s="66">
        <f t="shared" si="7"/>
        <v>15</v>
      </c>
      <c r="T13" s="65">
        <f>VLOOKUP($A13,'Return Data'!$B$7:$R$2292,13,0)</f>
        <v>3.7562000000000002</v>
      </c>
      <c r="U13" s="66">
        <f t="shared" si="8"/>
        <v>18</v>
      </c>
      <c r="V13" s="65">
        <f>VLOOKUP($A13,'Return Data'!$B$7:$R$2292,17,0)</f>
        <v>5.4442000000000004</v>
      </c>
      <c r="W13" s="66">
        <f t="shared" si="9"/>
        <v>17</v>
      </c>
      <c r="X13" s="65">
        <f>VLOOKUP($A13,'Return Data'!$B$7:$R$2292,14,0)</f>
        <v>6.7131999999999996</v>
      </c>
      <c r="Y13" s="66">
        <f t="shared" si="10"/>
        <v>8</v>
      </c>
      <c r="Z13" s="65">
        <f>VLOOKUP($A13,'Return Data'!$B$7:$R$2292,16,0)</f>
        <v>7.2191000000000001</v>
      </c>
      <c r="AA13" s="67">
        <f t="shared" si="11"/>
        <v>19</v>
      </c>
    </row>
    <row r="14" spans="1:27" x14ac:dyDescent="0.3">
      <c r="A14" s="63" t="s">
        <v>1930</v>
      </c>
      <c r="B14" s="64">
        <f>VLOOKUP($A14,'Return Data'!$B$7:$R$2292,3,0)</f>
        <v>44482</v>
      </c>
      <c r="C14" s="65">
        <f>VLOOKUP($A14,'Return Data'!$B$7:$R$2292,4,0)</f>
        <v>25.277100000000001</v>
      </c>
      <c r="D14" s="65">
        <f>VLOOKUP($A14,'Return Data'!$B$7:$R$2292,5,0)</f>
        <v>10.688700000000001</v>
      </c>
      <c r="E14" s="66">
        <f t="shared" si="0"/>
        <v>10</v>
      </c>
      <c r="F14" s="65">
        <f>VLOOKUP($A14,'Return Data'!$B$7:$R$2292,6,0)</f>
        <v>8.7611000000000008</v>
      </c>
      <c r="G14" s="66">
        <f t="shared" si="1"/>
        <v>4</v>
      </c>
      <c r="H14" s="65">
        <f>VLOOKUP($A14,'Return Data'!$B$7:$R$2292,7,0)</f>
        <v>8.0161999999999995</v>
      </c>
      <c r="I14" s="66">
        <f t="shared" si="2"/>
        <v>5</v>
      </c>
      <c r="J14" s="65">
        <f>VLOOKUP($A14,'Return Data'!$B$7:$R$2292,8,0)</f>
        <v>12.154999999999999</v>
      </c>
      <c r="K14" s="66">
        <f t="shared" si="3"/>
        <v>3</v>
      </c>
      <c r="L14" s="65">
        <f>VLOOKUP($A14,'Return Data'!$B$7:$R$2292,9,0)</f>
        <v>59.387799999999999</v>
      </c>
      <c r="M14" s="66">
        <f t="shared" si="4"/>
        <v>3</v>
      </c>
      <c r="N14" s="65">
        <f>VLOOKUP($A14,'Return Data'!$B$7:$R$2292,10,0)</f>
        <v>28.274699999999999</v>
      </c>
      <c r="O14" s="66">
        <f t="shared" si="5"/>
        <v>3</v>
      </c>
      <c r="P14" s="65">
        <f>VLOOKUP($A14,'Return Data'!$B$7:$R$2292,11,0)</f>
        <v>16.671900000000001</v>
      </c>
      <c r="Q14" s="66">
        <f t="shared" si="6"/>
        <v>3</v>
      </c>
      <c r="R14" s="65">
        <f>VLOOKUP($A14,'Return Data'!$B$7:$R$2292,12,0)</f>
        <v>15.0189</v>
      </c>
      <c r="S14" s="66">
        <f t="shared" si="7"/>
        <v>2</v>
      </c>
      <c r="T14" s="65">
        <f>VLOOKUP($A14,'Return Data'!$B$7:$R$2292,13,0)</f>
        <v>16.311199999999999</v>
      </c>
      <c r="U14" s="66">
        <f t="shared" si="8"/>
        <v>2</v>
      </c>
      <c r="V14" s="65">
        <f>VLOOKUP($A14,'Return Data'!$B$7:$R$2292,17,0)</f>
        <v>6.1864999999999997</v>
      </c>
      <c r="W14" s="66">
        <f t="shared" si="9"/>
        <v>8</v>
      </c>
      <c r="X14" s="65">
        <f>VLOOKUP($A14,'Return Data'!$B$7:$R$2292,14,0)</f>
        <v>6.8612000000000002</v>
      </c>
      <c r="Y14" s="66">
        <f t="shared" si="10"/>
        <v>7</v>
      </c>
      <c r="Z14" s="65">
        <f>VLOOKUP($A14,'Return Data'!$B$7:$R$2292,16,0)</f>
        <v>8.6121999999999996</v>
      </c>
      <c r="AA14" s="67">
        <f t="shared" si="11"/>
        <v>2</v>
      </c>
    </row>
    <row r="15" spans="1:27" x14ac:dyDescent="0.3">
      <c r="A15" s="63" t="s">
        <v>1030</v>
      </c>
      <c r="B15" s="64">
        <f>VLOOKUP($A15,'Return Data'!$B$7:$R$2292,3,0)</f>
        <v>44482</v>
      </c>
      <c r="C15" s="65">
        <f>VLOOKUP($A15,'Return Data'!$B$7:$R$2292,4,0)</f>
        <v>46.164299999999997</v>
      </c>
      <c r="D15" s="65">
        <f>VLOOKUP($A15,'Return Data'!$B$7:$R$2292,5,0)</f>
        <v>17.402699999999999</v>
      </c>
      <c r="E15" s="66">
        <f t="shared" si="0"/>
        <v>2</v>
      </c>
      <c r="F15" s="65">
        <f>VLOOKUP($A15,'Return Data'!$B$7:$R$2292,6,0)</f>
        <v>10.515000000000001</v>
      </c>
      <c r="G15" s="66">
        <f t="shared" si="1"/>
        <v>2</v>
      </c>
      <c r="H15" s="65">
        <f>VLOOKUP($A15,'Return Data'!$B$7:$R$2292,7,0)</f>
        <v>9.5504999999999995</v>
      </c>
      <c r="I15" s="66">
        <f t="shared" si="2"/>
        <v>3</v>
      </c>
      <c r="J15" s="65">
        <f>VLOOKUP($A15,'Return Data'!$B$7:$R$2292,8,0)</f>
        <v>5.4215999999999998</v>
      </c>
      <c r="K15" s="66">
        <f t="shared" si="3"/>
        <v>6</v>
      </c>
      <c r="L15" s="65">
        <f>VLOOKUP($A15,'Return Data'!$B$7:$R$2292,9,0)</f>
        <v>3.4358</v>
      </c>
      <c r="M15" s="66">
        <f t="shared" si="4"/>
        <v>6</v>
      </c>
      <c r="N15" s="65">
        <f>VLOOKUP($A15,'Return Data'!$B$7:$R$2292,10,0)</f>
        <v>4.6604999999999999</v>
      </c>
      <c r="O15" s="66">
        <f t="shared" si="5"/>
        <v>7</v>
      </c>
      <c r="P15" s="65">
        <f>VLOOKUP($A15,'Return Data'!$B$7:$R$2292,11,0)</f>
        <v>4.7420999999999998</v>
      </c>
      <c r="Q15" s="66">
        <f t="shared" si="6"/>
        <v>6</v>
      </c>
      <c r="R15" s="65">
        <f>VLOOKUP($A15,'Return Data'!$B$7:$R$2292,12,0)</f>
        <v>3.9975000000000001</v>
      </c>
      <c r="S15" s="66">
        <f t="shared" si="7"/>
        <v>9</v>
      </c>
      <c r="T15" s="65">
        <f>VLOOKUP($A15,'Return Data'!$B$7:$R$2292,13,0)</f>
        <v>4.6787999999999998</v>
      </c>
      <c r="U15" s="66">
        <f t="shared" si="8"/>
        <v>7</v>
      </c>
      <c r="V15" s="65">
        <f>VLOOKUP($A15,'Return Data'!$B$7:$R$2292,17,0)</f>
        <v>6.3369</v>
      </c>
      <c r="W15" s="66">
        <f t="shared" si="9"/>
        <v>5</v>
      </c>
      <c r="X15" s="65">
        <f>VLOOKUP($A15,'Return Data'!$B$7:$R$2292,14,0)</f>
        <v>7.0476999999999999</v>
      </c>
      <c r="Y15" s="66">
        <f t="shared" si="10"/>
        <v>2</v>
      </c>
      <c r="Z15" s="65">
        <f>VLOOKUP($A15,'Return Data'!$B$7:$R$2292,16,0)</f>
        <v>7.2282000000000002</v>
      </c>
      <c r="AA15" s="67">
        <f t="shared" si="11"/>
        <v>18</v>
      </c>
    </row>
    <row r="16" spans="1:27" x14ac:dyDescent="0.3">
      <c r="A16" s="63" t="s">
        <v>1032</v>
      </c>
      <c r="B16" s="64">
        <f>VLOOKUP($A16,'Return Data'!$B$7:$R$2292,3,0)</f>
        <v>44482</v>
      </c>
      <c r="C16" s="65">
        <f>VLOOKUP($A16,'Return Data'!$B$7:$R$2292,4,0)</f>
        <v>16.5029</v>
      </c>
      <c r="D16" s="65">
        <f>VLOOKUP($A16,'Return Data'!$B$7:$R$2292,5,0)</f>
        <v>14.160600000000001</v>
      </c>
      <c r="E16" s="66">
        <f t="shared" si="0"/>
        <v>4</v>
      </c>
      <c r="F16" s="65">
        <f>VLOOKUP($A16,'Return Data'!$B$7:$R$2292,6,0)</f>
        <v>5.8436000000000003</v>
      </c>
      <c r="G16" s="66">
        <f t="shared" si="1"/>
        <v>16</v>
      </c>
      <c r="H16" s="65">
        <f>VLOOKUP($A16,'Return Data'!$B$7:$R$2292,7,0)</f>
        <v>5.2186000000000003</v>
      </c>
      <c r="I16" s="66">
        <f t="shared" si="2"/>
        <v>20</v>
      </c>
      <c r="J16" s="65">
        <f>VLOOKUP($A16,'Return Data'!$B$7:$R$2292,8,0)</f>
        <v>3.2425999999999999</v>
      </c>
      <c r="K16" s="66">
        <f t="shared" si="3"/>
        <v>20</v>
      </c>
      <c r="L16" s="65">
        <f>VLOOKUP($A16,'Return Data'!$B$7:$R$2292,9,0)</f>
        <v>1.5206</v>
      </c>
      <c r="M16" s="66">
        <f t="shared" si="4"/>
        <v>24</v>
      </c>
      <c r="N16" s="65">
        <f>VLOOKUP($A16,'Return Data'!$B$7:$R$2292,10,0)</f>
        <v>3.2942</v>
      </c>
      <c r="O16" s="66">
        <f t="shared" si="5"/>
        <v>23</v>
      </c>
      <c r="P16" s="65">
        <f>VLOOKUP($A16,'Return Data'!$B$7:$R$2292,11,0)</f>
        <v>3.6006</v>
      </c>
      <c r="Q16" s="66">
        <f t="shared" si="6"/>
        <v>19</v>
      </c>
      <c r="R16" s="65">
        <f>VLOOKUP($A16,'Return Data'!$B$7:$R$2292,12,0)</f>
        <v>3.3687999999999998</v>
      </c>
      <c r="S16" s="66">
        <f t="shared" si="7"/>
        <v>21</v>
      </c>
      <c r="T16" s="65">
        <f>VLOOKUP($A16,'Return Data'!$B$7:$R$2292,13,0)</f>
        <v>3.4178000000000002</v>
      </c>
      <c r="U16" s="66">
        <f t="shared" si="8"/>
        <v>25</v>
      </c>
      <c r="V16" s="65">
        <f>VLOOKUP($A16,'Return Data'!$B$7:$R$2292,17,0)</f>
        <v>3.5480999999999998</v>
      </c>
      <c r="W16" s="66">
        <f t="shared" si="9"/>
        <v>23</v>
      </c>
      <c r="X16" s="65">
        <f>VLOOKUP($A16,'Return Data'!$B$7:$R$2292,14,0)</f>
        <v>1.6449</v>
      </c>
      <c r="Y16" s="66">
        <f t="shared" si="10"/>
        <v>22</v>
      </c>
      <c r="Z16" s="65">
        <f>VLOOKUP($A16,'Return Data'!$B$7:$R$2292,16,0)</f>
        <v>3.3961000000000001</v>
      </c>
      <c r="AA16" s="67">
        <f t="shared" si="11"/>
        <v>26</v>
      </c>
    </row>
    <row r="17" spans="1:27" x14ac:dyDescent="0.3">
      <c r="A17" s="63" t="s">
        <v>1034</v>
      </c>
      <c r="B17" s="64">
        <f>VLOOKUP($A17,'Return Data'!$B$7:$R$2292,3,0)</f>
        <v>44482</v>
      </c>
      <c r="C17" s="65">
        <f>VLOOKUP($A17,'Return Data'!$B$7:$R$2292,4,0)</f>
        <v>429.04750000000001</v>
      </c>
      <c r="D17" s="65">
        <f>VLOOKUP($A17,'Return Data'!$B$7:$R$2292,5,0)</f>
        <v>6.9858000000000002</v>
      </c>
      <c r="E17" s="66">
        <f t="shared" si="0"/>
        <v>19</v>
      </c>
      <c r="F17" s="65">
        <f>VLOOKUP($A17,'Return Data'!$B$7:$R$2292,6,0)</f>
        <v>7.7412999999999998</v>
      </c>
      <c r="G17" s="66">
        <f t="shared" si="1"/>
        <v>7</v>
      </c>
      <c r="H17" s="65">
        <f>VLOOKUP($A17,'Return Data'!$B$7:$R$2292,7,0)</f>
        <v>8.4784000000000006</v>
      </c>
      <c r="I17" s="66">
        <f t="shared" si="2"/>
        <v>4</v>
      </c>
      <c r="J17" s="65">
        <f>VLOOKUP($A17,'Return Data'!$B$7:$R$2292,8,0)</f>
        <v>6.5957999999999997</v>
      </c>
      <c r="K17" s="66">
        <f t="shared" si="3"/>
        <v>4</v>
      </c>
      <c r="L17" s="65">
        <f>VLOOKUP($A17,'Return Data'!$B$7:$R$2292,9,0)</f>
        <v>5.5223000000000004</v>
      </c>
      <c r="M17" s="66">
        <f t="shared" si="4"/>
        <v>5</v>
      </c>
      <c r="N17" s="65">
        <f>VLOOKUP($A17,'Return Data'!$B$7:$R$2292,10,0)</f>
        <v>6.3216000000000001</v>
      </c>
      <c r="O17" s="66">
        <f t="shared" si="5"/>
        <v>5</v>
      </c>
      <c r="P17" s="65">
        <f>VLOOKUP($A17,'Return Data'!$B$7:$R$2292,11,0)</f>
        <v>6.0063000000000004</v>
      </c>
      <c r="Q17" s="66">
        <f t="shared" si="6"/>
        <v>5</v>
      </c>
      <c r="R17" s="65">
        <f>VLOOKUP($A17,'Return Data'!$B$7:$R$2292,12,0)</f>
        <v>4.5472000000000001</v>
      </c>
      <c r="S17" s="66">
        <f t="shared" si="7"/>
        <v>5</v>
      </c>
      <c r="T17" s="65">
        <f>VLOOKUP($A17,'Return Data'!$B$7:$R$2292,13,0)</f>
        <v>5.2213000000000003</v>
      </c>
      <c r="U17" s="66">
        <f t="shared" si="8"/>
        <v>6</v>
      </c>
      <c r="V17" s="65">
        <f>VLOOKUP($A17,'Return Data'!$B$7:$R$2292,17,0)</f>
        <v>6.9093999999999998</v>
      </c>
      <c r="W17" s="66">
        <f t="shared" si="9"/>
        <v>4</v>
      </c>
      <c r="X17" s="65">
        <f>VLOOKUP($A17,'Return Data'!$B$7:$R$2292,14,0)</f>
        <v>7.5993000000000004</v>
      </c>
      <c r="Y17" s="66">
        <f t="shared" si="10"/>
        <v>1</v>
      </c>
      <c r="Z17" s="65">
        <f>VLOOKUP($A17,'Return Data'!$B$7:$R$2292,16,0)</f>
        <v>7.9417</v>
      </c>
      <c r="AA17" s="67">
        <f t="shared" si="11"/>
        <v>3</v>
      </c>
    </row>
    <row r="18" spans="1:27" x14ac:dyDescent="0.3">
      <c r="A18" s="63" t="s">
        <v>1037</v>
      </c>
      <c r="B18" s="64">
        <f>VLOOKUP($A18,'Return Data'!$B$7:$R$2292,3,0)</f>
        <v>44482</v>
      </c>
      <c r="C18" s="65">
        <f>VLOOKUP($A18,'Return Data'!$B$7:$R$2292,4,0)</f>
        <v>30.862500000000001</v>
      </c>
      <c r="D18" s="65">
        <f>VLOOKUP($A18,'Return Data'!$B$7:$R$2292,5,0)</f>
        <v>10.7654</v>
      </c>
      <c r="E18" s="66">
        <f t="shared" si="0"/>
        <v>9</v>
      </c>
      <c r="F18" s="65">
        <f>VLOOKUP($A18,'Return Data'!$B$7:$R$2292,6,0)</f>
        <v>6.2023999999999999</v>
      </c>
      <c r="G18" s="66">
        <f t="shared" si="1"/>
        <v>12</v>
      </c>
      <c r="H18" s="65">
        <f>VLOOKUP($A18,'Return Data'!$B$7:$R$2292,7,0)</f>
        <v>5.9031000000000002</v>
      </c>
      <c r="I18" s="66">
        <f t="shared" si="2"/>
        <v>14</v>
      </c>
      <c r="J18" s="65">
        <f>VLOOKUP($A18,'Return Data'!$B$7:$R$2292,8,0)</f>
        <v>3.3325999999999998</v>
      </c>
      <c r="K18" s="66">
        <f t="shared" si="3"/>
        <v>17</v>
      </c>
      <c r="L18" s="65">
        <f>VLOOKUP($A18,'Return Data'!$B$7:$R$2292,9,0)</f>
        <v>2.2631000000000001</v>
      </c>
      <c r="M18" s="66">
        <f t="shared" si="4"/>
        <v>13</v>
      </c>
      <c r="N18" s="65">
        <f>VLOOKUP($A18,'Return Data'!$B$7:$R$2292,10,0)</f>
        <v>3.5722</v>
      </c>
      <c r="O18" s="66">
        <f t="shared" si="5"/>
        <v>14</v>
      </c>
      <c r="P18" s="65">
        <f>VLOOKUP($A18,'Return Data'!$B$7:$R$2292,11,0)</f>
        <v>3.798</v>
      </c>
      <c r="Q18" s="66">
        <f t="shared" si="6"/>
        <v>14</v>
      </c>
      <c r="R18" s="65">
        <f>VLOOKUP($A18,'Return Data'!$B$7:$R$2292,12,0)</f>
        <v>3.7119</v>
      </c>
      <c r="S18" s="66">
        <f t="shared" si="7"/>
        <v>16</v>
      </c>
      <c r="T18" s="65">
        <f>VLOOKUP($A18,'Return Data'!$B$7:$R$2292,13,0)</f>
        <v>3.7583000000000002</v>
      </c>
      <c r="U18" s="66">
        <f t="shared" si="8"/>
        <v>17</v>
      </c>
      <c r="V18" s="65">
        <f>VLOOKUP($A18,'Return Data'!$B$7:$R$2292,17,0)</f>
        <v>5.5731999999999999</v>
      </c>
      <c r="W18" s="66">
        <f t="shared" si="9"/>
        <v>16</v>
      </c>
      <c r="X18" s="65">
        <f>VLOOKUP($A18,'Return Data'!$B$7:$R$2292,14,0)</f>
        <v>6.6627999999999998</v>
      </c>
      <c r="Y18" s="66">
        <f t="shared" si="10"/>
        <v>9</v>
      </c>
      <c r="Z18" s="65">
        <f>VLOOKUP($A18,'Return Data'!$B$7:$R$2292,16,0)</f>
        <v>7.4184999999999999</v>
      </c>
      <c r="AA18" s="67">
        <f t="shared" si="11"/>
        <v>14</v>
      </c>
    </row>
    <row r="19" spans="1:27" x14ac:dyDescent="0.3">
      <c r="A19" s="63" t="s">
        <v>1038</v>
      </c>
      <c r="B19" s="64">
        <f>VLOOKUP($A19,'Return Data'!$B$7:$R$2292,3,0)</f>
        <v>44482</v>
      </c>
      <c r="C19" s="65">
        <f>VLOOKUP($A19,'Return Data'!$B$7:$R$2292,4,0)</f>
        <v>3026.3107</v>
      </c>
      <c r="D19" s="65">
        <f>VLOOKUP($A19,'Return Data'!$B$7:$R$2292,5,0)</f>
        <v>10.986000000000001</v>
      </c>
      <c r="E19" s="66">
        <f t="shared" si="0"/>
        <v>8</v>
      </c>
      <c r="F19" s="65">
        <f>VLOOKUP($A19,'Return Data'!$B$7:$R$2292,6,0)</f>
        <v>7.0784000000000002</v>
      </c>
      <c r="G19" s="66">
        <f t="shared" si="1"/>
        <v>9</v>
      </c>
      <c r="H19" s="65">
        <f>VLOOKUP($A19,'Return Data'!$B$7:$R$2292,7,0)</f>
        <v>6.6365999999999996</v>
      </c>
      <c r="I19" s="66">
        <f t="shared" si="2"/>
        <v>9</v>
      </c>
      <c r="J19" s="65">
        <f>VLOOKUP($A19,'Return Data'!$B$7:$R$2292,8,0)</f>
        <v>3.9628000000000001</v>
      </c>
      <c r="K19" s="66">
        <f t="shared" si="3"/>
        <v>8</v>
      </c>
      <c r="L19" s="65">
        <f>VLOOKUP($A19,'Return Data'!$B$7:$R$2292,9,0)</f>
        <v>2.1036000000000001</v>
      </c>
      <c r="M19" s="66">
        <f t="shared" si="4"/>
        <v>16</v>
      </c>
      <c r="N19" s="65">
        <f>VLOOKUP($A19,'Return Data'!$B$7:$R$2292,10,0)</f>
        <v>3.4826999999999999</v>
      </c>
      <c r="O19" s="66">
        <f t="shared" si="5"/>
        <v>16</v>
      </c>
      <c r="P19" s="65">
        <f>VLOOKUP($A19,'Return Data'!$B$7:$R$2292,11,0)</f>
        <v>3.8344999999999998</v>
      </c>
      <c r="Q19" s="66">
        <f t="shared" si="6"/>
        <v>12</v>
      </c>
      <c r="R19" s="65">
        <f>VLOOKUP($A19,'Return Data'!$B$7:$R$2292,12,0)</f>
        <v>3.7248999999999999</v>
      </c>
      <c r="S19" s="66">
        <f t="shared" si="7"/>
        <v>13</v>
      </c>
      <c r="T19" s="65">
        <f>VLOOKUP($A19,'Return Data'!$B$7:$R$2292,13,0)</f>
        <v>3.7787999999999999</v>
      </c>
      <c r="U19" s="66">
        <f t="shared" si="8"/>
        <v>16</v>
      </c>
      <c r="V19" s="65">
        <f>VLOOKUP($A19,'Return Data'!$B$7:$R$2292,17,0)</f>
        <v>5.7233000000000001</v>
      </c>
      <c r="W19" s="66">
        <f t="shared" si="9"/>
        <v>14</v>
      </c>
      <c r="X19" s="65">
        <f>VLOOKUP($A19,'Return Data'!$B$7:$R$2292,14,0)</f>
        <v>6.9535</v>
      </c>
      <c r="Y19" s="66">
        <f t="shared" si="10"/>
        <v>5</v>
      </c>
      <c r="Z19" s="65">
        <f>VLOOKUP($A19,'Return Data'!$B$7:$R$2292,16,0)</f>
        <v>7.7976000000000001</v>
      </c>
      <c r="AA19" s="67">
        <f t="shared" si="11"/>
        <v>6</v>
      </c>
    </row>
    <row r="20" spans="1:27" x14ac:dyDescent="0.3">
      <c r="A20" s="63" t="s">
        <v>1040</v>
      </c>
      <c r="B20" s="64">
        <f>VLOOKUP($A20,'Return Data'!$B$7:$R$2292,3,0)</f>
        <v>44482</v>
      </c>
      <c r="C20" s="65">
        <f>VLOOKUP($A20,'Return Data'!$B$7:$R$2292,4,0)</f>
        <v>29.731999999999999</v>
      </c>
      <c r="D20" s="65">
        <f>VLOOKUP($A20,'Return Data'!$B$7:$R$2292,5,0)</f>
        <v>11.5434</v>
      </c>
      <c r="E20" s="66">
        <f t="shared" si="0"/>
        <v>7</v>
      </c>
      <c r="F20" s="65">
        <f>VLOOKUP($A20,'Return Data'!$B$7:$R$2292,6,0)</f>
        <v>6.4877000000000002</v>
      </c>
      <c r="G20" s="66">
        <f t="shared" si="1"/>
        <v>10</v>
      </c>
      <c r="H20" s="65">
        <f>VLOOKUP($A20,'Return Data'!$B$7:$R$2292,7,0)</f>
        <v>5.7587000000000002</v>
      </c>
      <c r="I20" s="66">
        <f t="shared" si="2"/>
        <v>16</v>
      </c>
      <c r="J20" s="65">
        <f>VLOOKUP($A20,'Return Data'!$B$7:$R$2292,8,0)</f>
        <v>2.6597</v>
      </c>
      <c r="K20" s="66">
        <f t="shared" si="3"/>
        <v>25</v>
      </c>
      <c r="L20" s="65">
        <f>VLOOKUP($A20,'Return Data'!$B$7:$R$2292,9,0)</f>
        <v>1.4175</v>
      </c>
      <c r="M20" s="66">
        <f t="shared" si="4"/>
        <v>26</v>
      </c>
      <c r="N20" s="65">
        <f>VLOOKUP($A20,'Return Data'!$B$7:$R$2292,10,0)</f>
        <v>3.2774000000000001</v>
      </c>
      <c r="O20" s="66">
        <f t="shared" si="5"/>
        <v>25</v>
      </c>
      <c r="P20" s="65">
        <f>VLOOKUP($A20,'Return Data'!$B$7:$R$2292,11,0)</f>
        <v>3.3896000000000002</v>
      </c>
      <c r="Q20" s="66">
        <f t="shared" si="6"/>
        <v>25</v>
      </c>
      <c r="R20" s="65">
        <f>VLOOKUP($A20,'Return Data'!$B$7:$R$2292,12,0)</f>
        <v>3.1996000000000002</v>
      </c>
      <c r="S20" s="66">
        <f t="shared" si="7"/>
        <v>26</v>
      </c>
      <c r="T20" s="65">
        <f>VLOOKUP($A20,'Return Data'!$B$7:$R$2292,13,0)</f>
        <v>3.2906</v>
      </c>
      <c r="U20" s="66">
        <f t="shared" si="8"/>
        <v>26</v>
      </c>
      <c r="V20" s="65">
        <f>VLOOKUP($A20,'Return Data'!$B$7:$R$2292,17,0)</f>
        <v>12.1671</v>
      </c>
      <c r="W20" s="66">
        <f t="shared" si="9"/>
        <v>1</v>
      </c>
      <c r="X20" s="65">
        <f>VLOOKUP($A20,'Return Data'!$B$7:$R$2292,14,0)</f>
        <v>5.18</v>
      </c>
      <c r="Y20" s="66">
        <f t="shared" si="10"/>
        <v>19</v>
      </c>
      <c r="Z20" s="65">
        <f>VLOOKUP($A20,'Return Data'!$B$7:$R$2292,16,0)</f>
        <v>7.5061999999999998</v>
      </c>
      <c r="AA20" s="67">
        <f t="shared" si="11"/>
        <v>13</v>
      </c>
    </row>
    <row r="21" spans="1:27" x14ac:dyDescent="0.3">
      <c r="A21" s="63" t="s">
        <v>1042</v>
      </c>
      <c r="B21" s="64">
        <f>VLOOKUP($A21,'Return Data'!$B$7:$R$2292,3,0)</f>
        <v>44482</v>
      </c>
      <c r="C21" s="65">
        <f>VLOOKUP($A21,'Return Data'!$B$7:$R$2292,4,0)</f>
        <v>2691.9047</v>
      </c>
      <c r="D21" s="65">
        <f>VLOOKUP($A21,'Return Data'!$B$7:$R$2292,5,0)</f>
        <v>5.4908999999999999</v>
      </c>
      <c r="E21" s="66">
        <f t="shared" si="0"/>
        <v>21</v>
      </c>
      <c r="F21" s="65">
        <f>VLOOKUP($A21,'Return Data'!$B$7:$R$2292,6,0)</f>
        <v>7.7901999999999996</v>
      </c>
      <c r="G21" s="66">
        <f t="shared" si="1"/>
        <v>6</v>
      </c>
      <c r="H21" s="65">
        <f>VLOOKUP($A21,'Return Data'!$B$7:$R$2292,7,0)</f>
        <v>7.1318000000000001</v>
      </c>
      <c r="I21" s="66">
        <f t="shared" si="2"/>
        <v>8</v>
      </c>
      <c r="J21" s="65">
        <f>VLOOKUP($A21,'Return Data'!$B$7:$R$2292,8,0)</f>
        <v>4.9222000000000001</v>
      </c>
      <c r="K21" s="66">
        <f t="shared" si="3"/>
        <v>7</v>
      </c>
      <c r="L21" s="65">
        <f>VLOOKUP($A21,'Return Data'!$B$7:$R$2292,9,0)</f>
        <v>3.3037999999999998</v>
      </c>
      <c r="M21" s="66">
        <f t="shared" si="4"/>
        <v>7</v>
      </c>
      <c r="N21" s="65">
        <f>VLOOKUP($A21,'Return Data'!$B$7:$R$2292,10,0)</f>
        <v>4.6768999999999998</v>
      </c>
      <c r="O21" s="66">
        <f t="shared" si="5"/>
        <v>6</v>
      </c>
      <c r="P21" s="65">
        <f>VLOOKUP($A21,'Return Data'!$B$7:$R$2292,11,0)</f>
        <v>4.5145999999999997</v>
      </c>
      <c r="Q21" s="66">
        <f t="shared" si="6"/>
        <v>7</v>
      </c>
      <c r="R21" s="65">
        <f>VLOOKUP($A21,'Return Data'!$B$7:$R$2292,12,0)</f>
        <v>3.8589000000000002</v>
      </c>
      <c r="S21" s="66">
        <f t="shared" si="7"/>
        <v>12</v>
      </c>
      <c r="T21" s="65">
        <f>VLOOKUP($A21,'Return Data'!$B$7:$R$2292,13,0)</f>
        <v>4.1138000000000003</v>
      </c>
      <c r="U21" s="66">
        <f t="shared" si="8"/>
        <v>10</v>
      </c>
      <c r="V21" s="65">
        <f>VLOOKUP($A21,'Return Data'!$B$7:$R$2292,17,0)</f>
        <v>6.2915000000000001</v>
      </c>
      <c r="W21" s="66">
        <f t="shared" si="9"/>
        <v>6</v>
      </c>
      <c r="X21" s="65">
        <f>VLOOKUP($A21,'Return Data'!$B$7:$R$2292,14,0)</f>
        <v>7.0434999999999999</v>
      </c>
      <c r="Y21" s="66">
        <f t="shared" si="10"/>
        <v>3</v>
      </c>
      <c r="Z21" s="65">
        <f>VLOOKUP($A21,'Return Data'!$B$7:$R$2292,16,0)</f>
        <v>7.5449999999999999</v>
      </c>
      <c r="AA21" s="67">
        <f t="shared" si="11"/>
        <v>10</v>
      </c>
    </row>
    <row r="22" spans="1:27" x14ac:dyDescent="0.3">
      <c r="A22" s="63" t="s">
        <v>1045</v>
      </c>
      <c r="B22" s="64">
        <f>VLOOKUP($A22,'Return Data'!$B$7:$R$2292,3,0)</f>
        <v>44482</v>
      </c>
      <c r="C22" s="65">
        <f>VLOOKUP($A22,'Return Data'!$B$7:$R$2292,4,0)</f>
        <v>22.627199999999998</v>
      </c>
      <c r="D22" s="65">
        <f>VLOOKUP($A22,'Return Data'!$B$7:$R$2292,5,0)</f>
        <v>9.6812000000000005</v>
      </c>
      <c r="E22" s="66">
        <f t="shared" si="0"/>
        <v>13</v>
      </c>
      <c r="F22" s="65">
        <f>VLOOKUP($A22,'Return Data'!$B$7:$R$2292,6,0)</f>
        <v>5.6178999999999997</v>
      </c>
      <c r="G22" s="66">
        <f t="shared" si="1"/>
        <v>18</v>
      </c>
      <c r="H22" s="65">
        <f>VLOOKUP($A22,'Return Data'!$B$7:$R$2292,7,0)</f>
        <v>5.7675000000000001</v>
      </c>
      <c r="I22" s="66">
        <f t="shared" si="2"/>
        <v>15</v>
      </c>
      <c r="J22" s="65">
        <f>VLOOKUP($A22,'Return Data'!$B$7:$R$2292,8,0)</f>
        <v>3.6692</v>
      </c>
      <c r="K22" s="66">
        <f t="shared" si="3"/>
        <v>14</v>
      </c>
      <c r="L22" s="65">
        <f>VLOOKUP($A22,'Return Data'!$B$7:$R$2292,9,0)</f>
        <v>2.0413000000000001</v>
      </c>
      <c r="M22" s="66">
        <f t="shared" si="4"/>
        <v>17</v>
      </c>
      <c r="N22" s="65">
        <f>VLOOKUP($A22,'Return Data'!$B$7:$R$2292,10,0)</f>
        <v>3.6916000000000002</v>
      </c>
      <c r="O22" s="66">
        <f t="shared" si="5"/>
        <v>12</v>
      </c>
      <c r="P22" s="65">
        <f>VLOOKUP($A22,'Return Data'!$B$7:$R$2292,11,0)</f>
        <v>3.7717000000000001</v>
      </c>
      <c r="Q22" s="66">
        <f t="shared" si="6"/>
        <v>15</v>
      </c>
      <c r="R22" s="65">
        <f>VLOOKUP($A22,'Return Data'!$B$7:$R$2292,12,0)</f>
        <v>3.7172999999999998</v>
      </c>
      <c r="S22" s="66">
        <f t="shared" si="7"/>
        <v>14</v>
      </c>
      <c r="T22" s="65">
        <f>VLOOKUP($A22,'Return Data'!$B$7:$R$2292,13,0)</f>
        <v>3.8292999999999999</v>
      </c>
      <c r="U22" s="66">
        <f t="shared" si="8"/>
        <v>14</v>
      </c>
      <c r="V22" s="65">
        <f>VLOOKUP($A22,'Return Data'!$B$7:$R$2292,17,0)</f>
        <v>5.6932</v>
      </c>
      <c r="W22" s="66">
        <f t="shared" si="9"/>
        <v>15</v>
      </c>
      <c r="X22" s="65">
        <f>VLOOKUP($A22,'Return Data'!$B$7:$R$2292,14,0)</f>
        <v>5.6135000000000002</v>
      </c>
      <c r="Y22" s="66">
        <f t="shared" si="10"/>
        <v>15</v>
      </c>
      <c r="Z22" s="65">
        <f>VLOOKUP($A22,'Return Data'!$B$7:$R$2292,16,0)</f>
        <v>7.8045999999999998</v>
      </c>
      <c r="AA22" s="67">
        <f t="shared" si="11"/>
        <v>5</v>
      </c>
    </row>
    <row r="23" spans="1:27" x14ac:dyDescent="0.3">
      <c r="A23" s="63" t="s">
        <v>1046</v>
      </c>
      <c r="B23" s="64">
        <f>VLOOKUP($A23,'Return Data'!$B$7:$R$2292,3,0)</f>
        <v>44482</v>
      </c>
      <c r="C23" s="65">
        <f>VLOOKUP($A23,'Return Data'!$B$7:$R$2292,4,0)</f>
        <v>31.9499</v>
      </c>
      <c r="D23" s="65">
        <f>VLOOKUP($A23,'Return Data'!$B$7:$R$2292,5,0)</f>
        <v>4.4560000000000004</v>
      </c>
      <c r="E23" s="66">
        <f t="shared" si="0"/>
        <v>25</v>
      </c>
      <c r="F23" s="65">
        <f>VLOOKUP($A23,'Return Data'!$B$7:$R$2292,6,0)</f>
        <v>4.3209</v>
      </c>
      <c r="G23" s="66">
        <f t="shared" si="1"/>
        <v>26</v>
      </c>
      <c r="H23" s="65">
        <f>VLOOKUP($A23,'Return Data'!$B$7:$R$2292,7,0)</f>
        <v>4.6554000000000002</v>
      </c>
      <c r="I23" s="66">
        <f t="shared" si="2"/>
        <v>24</v>
      </c>
      <c r="J23" s="65">
        <f>VLOOKUP($A23,'Return Data'!$B$7:$R$2292,8,0)</f>
        <v>3.3008999999999999</v>
      </c>
      <c r="K23" s="66">
        <f t="shared" si="3"/>
        <v>18</v>
      </c>
      <c r="L23" s="65">
        <f>VLOOKUP($A23,'Return Data'!$B$7:$R$2292,9,0)</f>
        <v>2.1629999999999998</v>
      </c>
      <c r="M23" s="66">
        <f t="shared" si="4"/>
        <v>15</v>
      </c>
      <c r="N23" s="65">
        <f>VLOOKUP($A23,'Return Data'!$B$7:$R$2292,10,0)</f>
        <v>3.3384</v>
      </c>
      <c r="O23" s="66">
        <f t="shared" si="5"/>
        <v>19</v>
      </c>
      <c r="P23" s="65">
        <f>VLOOKUP($A23,'Return Data'!$B$7:$R$2292,11,0)</f>
        <v>3.5247999999999999</v>
      </c>
      <c r="Q23" s="66">
        <f t="shared" si="6"/>
        <v>21</v>
      </c>
      <c r="R23" s="65">
        <f>VLOOKUP($A23,'Return Data'!$B$7:$R$2292,12,0)</f>
        <v>3.2122000000000002</v>
      </c>
      <c r="S23" s="66">
        <f t="shared" si="7"/>
        <v>25</v>
      </c>
      <c r="T23" s="65">
        <f>VLOOKUP($A23,'Return Data'!$B$7:$R$2292,13,0)</f>
        <v>4.0266000000000002</v>
      </c>
      <c r="U23" s="66">
        <f t="shared" si="8"/>
        <v>12</v>
      </c>
      <c r="V23" s="65">
        <f>VLOOKUP($A23,'Return Data'!$B$7:$R$2292,17,0)</f>
        <v>5.7775999999999996</v>
      </c>
      <c r="W23" s="66">
        <f t="shared" si="9"/>
        <v>12</v>
      </c>
      <c r="X23" s="65">
        <f>VLOOKUP($A23,'Return Data'!$B$7:$R$2292,14,0)</f>
        <v>5.1811999999999996</v>
      </c>
      <c r="Y23" s="66">
        <f t="shared" si="10"/>
        <v>18</v>
      </c>
      <c r="Z23" s="65">
        <f>VLOOKUP($A23,'Return Data'!$B$7:$R$2292,16,0)</f>
        <v>6.5265000000000004</v>
      </c>
      <c r="AA23" s="67">
        <f t="shared" si="11"/>
        <v>20</v>
      </c>
    </row>
    <row r="24" spans="1:27" x14ac:dyDescent="0.3">
      <c r="A24" s="63" t="s">
        <v>1049</v>
      </c>
      <c r="B24" s="64">
        <f>VLOOKUP($A24,'Return Data'!$B$7:$R$2292,3,0)</f>
        <v>44482</v>
      </c>
      <c r="C24" s="65">
        <f>VLOOKUP($A24,'Return Data'!$B$7:$R$2292,4,0)</f>
        <v>1320.3487</v>
      </c>
      <c r="D24" s="65">
        <f>VLOOKUP($A24,'Return Data'!$B$7:$R$2292,5,0)</f>
        <v>4.7858000000000001</v>
      </c>
      <c r="E24" s="66">
        <f t="shared" si="0"/>
        <v>24</v>
      </c>
      <c r="F24" s="65">
        <f>VLOOKUP($A24,'Return Data'!$B$7:$R$2292,6,0)</f>
        <v>4.7794999999999996</v>
      </c>
      <c r="G24" s="66">
        <f t="shared" si="1"/>
        <v>22</v>
      </c>
      <c r="H24" s="65">
        <f>VLOOKUP($A24,'Return Data'!$B$7:$R$2292,7,0)</f>
        <v>4.6154999999999999</v>
      </c>
      <c r="I24" s="66">
        <f t="shared" si="2"/>
        <v>25</v>
      </c>
      <c r="J24" s="65">
        <f>VLOOKUP($A24,'Return Data'!$B$7:$R$2292,8,0)</f>
        <v>2.9727999999999999</v>
      </c>
      <c r="K24" s="66">
        <f t="shared" si="3"/>
        <v>24</v>
      </c>
      <c r="L24" s="65">
        <f>VLOOKUP($A24,'Return Data'!$B$7:$R$2292,9,0)</f>
        <v>1.7304999999999999</v>
      </c>
      <c r="M24" s="66">
        <f t="shared" si="4"/>
        <v>20</v>
      </c>
      <c r="N24" s="65">
        <f>VLOOKUP($A24,'Return Data'!$B$7:$R$2292,10,0)</f>
        <v>3.3651</v>
      </c>
      <c r="O24" s="66">
        <f t="shared" si="5"/>
        <v>18</v>
      </c>
      <c r="P24" s="65">
        <f>VLOOKUP($A24,'Return Data'!$B$7:$R$2292,11,0)</f>
        <v>3.5474000000000001</v>
      </c>
      <c r="Q24" s="66">
        <f t="shared" si="6"/>
        <v>20</v>
      </c>
      <c r="R24" s="65">
        <f>VLOOKUP($A24,'Return Data'!$B$7:$R$2292,12,0)</f>
        <v>3.3656000000000001</v>
      </c>
      <c r="S24" s="66">
        <f t="shared" si="7"/>
        <v>22</v>
      </c>
      <c r="T24" s="65">
        <f>VLOOKUP($A24,'Return Data'!$B$7:$R$2292,13,0)</f>
        <v>3.4329999999999998</v>
      </c>
      <c r="U24" s="66">
        <f t="shared" si="8"/>
        <v>22</v>
      </c>
      <c r="V24" s="65">
        <f>VLOOKUP($A24,'Return Data'!$B$7:$R$2292,17,0)</f>
        <v>5.1468999999999996</v>
      </c>
      <c r="W24" s="66">
        <f t="shared" si="9"/>
        <v>19</v>
      </c>
      <c r="X24" s="65">
        <f>VLOOKUP($A24,'Return Data'!$B$7:$R$2292,14,0)</f>
        <v>6.2038000000000002</v>
      </c>
      <c r="Y24" s="66">
        <f t="shared" si="10"/>
        <v>14</v>
      </c>
      <c r="Z24" s="65">
        <f>VLOOKUP($A24,'Return Data'!$B$7:$R$2292,16,0)</f>
        <v>6.1444999999999999</v>
      </c>
      <c r="AA24" s="67">
        <f t="shared" si="11"/>
        <v>23</v>
      </c>
    </row>
    <row r="25" spans="1:27" x14ac:dyDescent="0.3">
      <c r="A25" s="63" t="s">
        <v>1051</v>
      </c>
      <c r="B25" s="64">
        <f>VLOOKUP($A25,'Return Data'!$B$7:$R$2292,3,0)</f>
        <v>44482</v>
      </c>
      <c r="C25" s="65">
        <f>VLOOKUP($A25,'Return Data'!$B$7:$R$2292,4,0)</f>
        <v>1816.2809999999999</v>
      </c>
      <c r="D25" s="65">
        <f>VLOOKUP($A25,'Return Data'!$B$7:$R$2292,5,0)</f>
        <v>6.4118000000000004</v>
      </c>
      <c r="E25" s="66">
        <f t="shared" si="0"/>
        <v>20</v>
      </c>
      <c r="F25" s="65">
        <f>VLOOKUP($A25,'Return Data'!$B$7:$R$2292,6,0)</f>
        <v>4.7365000000000004</v>
      </c>
      <c r="G25" s="66">
        <f t="shared" si="1"/>
        <v>23</v>
      </c>
      <c r="H25" s="65">
        <f>VLOOKUP($A25,'Return Data'!$B$7:$R$2292,7,0)</f>
        <v>4.6797000000000004</v>
      </c>
      <c r="I25" s="66">
        <f t="shared" si="2"/>
        <v>23</v>
      </c>
      <c r="J25" s="65">
        <f>VLOOKUP($A25,'Return Data'!$B$7:$R$2292,8,0)</f>
        <v>3.3441999999999998</v>
      </c>
      <c r="K25" s="66">
        <f t="shared" si="3"/>
        <v>16</v>
      </c>
      <c r="L25" s="65">
        <f>VLOOKUP($A25,'Return Data'!$B$7:$R$2292,9,0)</f>
        <v>1.5809</v>
      </c>
      <c r="M25" s="66">
        <f t="shared" si="4"/>
        <v>22</v>
      </c>
      <c r="N25" s="65">
        <f>VLOOKUP($A25,'Return Data'!$B$7:$R$2292,10,0)</f>
        <v>3.3191000000000002</v>
      </c>
      <c r="O25" s="66">
        <f t="shared" si="5"/>
        <v>21</v>
      </c>
      <c r="P25" s="65">
        <f>VLOOKUP($A25,'Return Data'!$B$7:$R$2292,11,0)</f>
        <v>3.4443999999999999</v>
      </c>
      <c r="Q25" s="66">
        <f t="shared" si="6"/>
        <v>22</v>
      </c>
      <c r="R25" s="65">
        <f>VLOOKUP($A25,'Return Data'!$B$7:$R$2292,12,0)</f>
        <v>3.2799</v>
      </c>
      <c r="S25" s="66">
        <f t="shared" si="7"/>
        <v>24</v>
      </c>
      <c r="T25" s="65">
        <f>VLOOKUP($A25,'Return Data'!$B$7:$R$2292,13,0)</f>
        <v>3.423</v>
      </c>
      <c r="U25" s="66">
        <f t="shared" si="8"/>
        <v>23</v>
      </c>
      <c r="V25" s="65">
        <f>VLOOKUP($A25,'Return Data'!$B$7:$R$2292,17,0)</f>
        <v>4.9775999999999998</v>
      </c>
      <c r="W25" s="66">
        <f t="shared" si="9"/>
        <v>21</v>
      </c>
      <c r="X25" s="65">
        <f>VLOOKUP($A25,'Return Data'!$B$7:$R$2292,14,0)</f>
        <v>5.6016000000000004</v>
      </c>
      <c r="Y25" s="66">
        <f t="shared" si="10"/>
        <v>16</v>
      </c>
      <c r="Z25" s="65">
        <f>VLOOKUP($A25,'Return Data'!$B$7:$R$2292,16,0)</f>
        <v>4.4802999999999997</v>
      </c>
      <c r="AA25" s="67">
        <f t="shared" si="11"/>
        <v>24</v>
      </c>
    </row>
    <row r="26" spans="1:27" x14ac:dyDescent="0.3">
      <c r="A26" s="63" t="s">
        <v>1052</v>
      </c>
      <c r="B26" s="64">
        <f>VLOOKUP($A26,'Return Data'!$B$7:$R$2292,3,0)</f>
        <v>44482</v>
      </c>
      <c r="C26" s="65">
        <f>VLOOKUP($A26,'Return Data'!$B$7:$R$2292,4,0)</f>
        <v>2996.0535</v>
      </c>
      <c r="D26" s="65">
        <f>VLOOKUP($A26,'Return Data'!$B$7:$R$2292,5,0)</f>
        <v>7.3013000000000003</v>
      </c>
      <c r="E26" s="66">
        <f t="shared" si="0"/>
        <v>17</v>
      </c>
      <c r="F26" s="65">
        <f>VLOOKUP($A26,'Return Data'!$B$7:$R$2292,6,0)</f>
        <v>5.8075000000000001</v>
      </c>
      <c r="G26" s="66">
        <f t="shared" si="1"/>
        <v>17</v>
      </c>
      <c r="H26" s="65">
        <f>VLOOKUP($A26,'Return Data'!$B$7:$R$2292,7,0)</f>
        <v>6.0815000000000001</v>
      </c>
      <c r="I26" s="66">
        <f t="shared" si="2"/>
        <v>11</v>
      </c>
      <c r="J26" s="65">
        <f>VLOOKUP($A26,'Return Data'!$B$7:$R$2292,8,0)</f>
        <v>3.7614000000000001</v>
      </c>
      <c r="K26" s="66">
        <f t="shared" si="3"/>
        <v>12</v>
      </c>
      <c r="L26" s="65">
        <f>VLOOKUP($A26,'Return Data'!$B$7:$R$2292,9,0)</f>
        <v>3.01</v>
      </c>
      <c r="M26" s="66">
        <f t="shared" si="4"/>
        <v>8</v>
      </c>
      <c r="N26" s="65">
        <f>VLOOKUP($A26,'Return Data'!$B$7:$R$2292,10,0)</f>
        <v>4.2472000000000003</v>
      </c>
      <c r="O26" s="66">
        <f t="shared" si="5"/>
        <v>8</v>
      </c>
      <c r="P26" s="65">
        <f>VLOOKUP($A26,'Return Data'!$B$7:$R$2292,11,0)</f>
        <v>4.4882999999999997</v>
      </c>
      <c r="Q26" s="66">
        <f t="shared" si="6"/>
        <v>8</v>
      </c>
      <c r="R26" s="65">
        <f>VLOOKUP($A26,'Return Data'!$B$7:$R$2292,12,0)</f>
        <v>4.4786999999999999</v>
      </c>
      <c r="S26" s="66">
        <f t="shared" si="7"/>
        <v>6</v>
      </c>
      <c r="T26" s="65">
        <f>VLOOKUP($A26,'Return Data'!$B$7:$R$2292,13,0)</f>
        <v>4.6482999999999999</v>
      </c>
      <c r="U26" s="66">
        <f t="shared" si="8"/>
        <v>8</v>
      </c>
      <c r="V26" s="65">
        <f>VLOOKUP($A26,'Return Data'!$B$7:$R$2292,17,0)</f>
        <v>6.2108999999999996</v>
      </c>
      <c r="W26" s="66">
        <f t="shared" si="9"/>
        <v>7</v>
      </c>
      <c r="X26" s="65">
        <f>VLOOKUP($A26,'Return Data'!$B$7:$R$2292,14,0)</f>
        <v>6.5724</v>
      </c>
      <c r="Y26" s="66">
        <f t="shared" si="10"/>
        <v>10</v>
      </c>
      <c r="Z26" s="65">
        <f>VLOOKUP($A26,'Return Data'!$B$7:$R$2292,16,0)</f>
        <v>7.8174999999999999</v>
      </c>
      <c r="AA26" s="67">
        <f t="shared" si="11"/>
        <v>4</v>
      </c>
    </row>
    <row r="27" spans="1:27" x14ac:dyDescent="0.3">
      <c r="A27" s="63" t="s">
        <v>1054</v>
      </c>
      <c r="B27" s="64">
        <f>VLOOKUP($A27,'Return Data'!$B$7:$R$2292,3,0)</f>
        <v>44482</v>
      </c>
      <c r="C27" s="65">
        <f>VLOOKUP($A27,'Return Data'!$B$7:$R$2292,4,0)</f>
        <v>23.758500000000002</v>
      </c>
      <c r="D27" s="65">
        <f>VLOOKUP($A27,'Return Data'!$B$7:$R$2292,5,0)</f>
        <v>11.987</v>
      </c>
      <c r="E27" s="66">
        <f t="shared" si="0"/>
        <v>6</v>
      </c>
      <c r="F27" s="65">
        <f>VLOOKUP($A27,'Return Data'!$B$7:$R$2292,6,0)</f>
        <v>6.2119</v>
      </c>
      <c r="G27" s="66">
        <f t="shared" si="1"/>
        <v>11</v>
      </c>
      <c r="H27" s="65">
        <f>VLOOKUP($A27,'Return Data'!$B$7:$R$2292,7,0)</f>
        <v>5.9543999999999997</v>
      </c>
      <c r="I27" s="66">
        <f t="shared" si="2"/>
        <v>13</v>
      </c>
      <c r="J27" s="65">
        <f>VLOOKUP($A27,'Return Data'!$B$7:$R$2292,8,0)</f>
        <v>3.1861999999999999</v>
      </c>
      <c r="K27" s="66">
        <f t="shared" si="3"/>
        <v>23</v>
      </c>
      <c r="L27" s="65">
        <f>VLOOKUP($A27,'Return Data'!$B$7:$R$2292,9,0)</f>
        <v>1.6512</v>
      </c>
      <c r="M27" s="66">
        <f t="shared" si="4"/>
        <v>21</v>
      </c>
      <c r="N27" s="65">
        <f>VLOOKUP($A27,'Return Data'!$B$7:$R$2292,10,0)</f>
        <v>2.9982000000000002</v>
      </c>
      <c r="O27" s="66">
        <f t="shared" si="5"/>
        <v>26</v>
      </c>
      <c r="P27" s="65">
        <f>VLOOKUP($A27,'Return Data'!$B$7:$R$2292,11,0)</f>
        <v>3.4159999999999999</v>
      </c>
      <c r="Q27" s="66">
        <f t="shared" si="6"/>
        <v>24</v>
      </c>
      <c r="R27" s="65">
        <f>VLOOKUP($A27,'Return Data'!$B$7:$R$2292,12,0)</f>
        <v>3.5973000000000002</v>
      </c>
      <c r="S27" s="66">
        <f t="shared" si="7"/>
        <v>19</v>
      </c>
      <c r="T27" s="65">
        <f>VLOOKUP($A27,'Return Data'!$B$7:$R$2292,13,0)</f>
        <v>3.7113</v>
      </c>
      <c r="U27" s="66">
        <f t="shared" si="8"/>
        <v>19</v>
      </c>
      <c r="V27" s="65">
        <f>VLOOKUP($A27,'Return Data'!$B$7:$R$2292,17,0)</f>
        <v>3.3010000000000002</v>
      </c>
      <c r="W27" s="66">
        <f t="shared" si="9"/>
        <v>24</v>
      </c>
      <c r="X27" s="65">
        <f>VLOOKUP($A27,'Return Data'!$B$7:$R$2292,14,0)</f>
        <v>-1.0233000000000001</v>
      </c>
      <c r="Y27" s="66">
        <f t="shared" si="10"/>
        <v>24</v>
      </c>
      <c r="Z27" s="65">
        <f>VLOOKUP($A27,'Return Data'!$B$7:$R$2292,16,0)</f>
        <v>6.2290999999999999</v>
      </c>
      <c r="AA27" s="67">
        <f t="shared" si="11"/>
        <v>21</v>
      </c>
    </row>
    <row r="28" spans="1:27" x14ac:dyDescent="0.3">
      <c r="A28" s="63" t="s">
        <v>1056</v>
      </c>
      <c r="B28" s="64">
        <f>VLOOKUP($A28,'Return Data'!$B$7:$R$2292,3,0)</f>
        <v>44482</v>
      </c>
      <c r="C28" s="65">
        <f>VLOOKUP($A28,'Return Data'!$B$7:$R$2292,4,0)</f>
        <v>2785.1997000000001</v>
      </c>
      <c r="D28" s="65">
        <f>VLOOKUP($A28,'Return Data'!$B$7:$R$2292,5,0)</f>
        <v>4.8468999999999998</v>
      </c>
      <c r="E28" s="66">
        <f t="shared" si="0"/>
        <v>23</v>
      </c>
      <c r="F28" s="65">
        <f>VLOOKUP($A28,'Return Data'!$B$7:$R$2292,6,0)</f>
        <v>4.9355000000000002</v>
      </c>
      <c r="G28" s="66">
        <f t="shared" si="1"/>
        <v>21</v>
      </c>
      <c r="H28" s="65">
        <f>VLOOKUP($A28,'Return Data'!$B$7:$R$2292,7,0)</f>
        <v>5.0811000000000002</v>
      </c>
      <c r="I28" s="66">
        <f t="shared" si="2"/>
        <v>21</v>
      </c>
      <c r="J28" s="65">
        <f>VLOOKUP($A28,'Return Data'!$B$7:$R$2292,8,0)</f>
        <v>3.2524999999999999</v>
      </c>
      <c r="K28" s="66">
        <f t="shared" si="3"/>
        <v>19</v>
      </c>
      <c r="L28" s="65">
        <f>VLOOKUP($A28,'Return Data'!$B$7:$R$2292,9,0)</f>
        <v>2.1743000000000001</v>
      </c>
      <c r="M28" s="66">
        <f t="shared" si="4"/>
        <v>14</v>
      </c>
      <c r="N28" s="65">
        <f>VLOOKUP($A28,'Return Data'!$B$7:$R$2292,10,0)</f>
        <v>3.4384999999999999</v>
      </c>
      <c r="O28" s="66">
        <f t="shared" si="5"/>
        <v>17</v>
      </c>
      <c r="P28" s="65">
        <f>VLOOKUP($A28,'Return Data'!$B$7:$R$2292,11,0)</f>
        <v>3.6564000000000001</v>
      </c>
      <c r="Q28" s="66">
        <f t="shared" si="6"/>
        <v>18</v>
      </c>
      <c r="R28" s="65">
        <f>VLOOKUP($A28,'Return Data'!$B$7:$R$2292,12,0)</f>
        <v>3.6095000000000002</v>
      </c>
      <c r="S28" s="66">
        <f t="shared" si="7"/>
        <v>18</v>
      </c>
      <c r="T28" s="65">
        <f>VLOOKUP($A28,'Return Data'!$B$7:$R$2292,13,0)</f>
        <v>3.5937000000000001</v>
      </c>
      <c r="U28" s="66">
        <f t="shared" si="8"/>
        <v>20</v>
      </c>
      <c r="V28" s="65">
        <f>VLOOKUP($A28,'Return Data'!$B$7:$R$2292,17,0)</f>
        <v>4.5553999999999997</v>
      </c>
      <c r="W28" s="66">
        <f t="shared" si="9"/>
        <v>22</v>
      </c>
      <c r="X28" s="65">
        <f>VLOOKUP($A28,'Return Data'!$B$7:$R$2292,14,0)</f>
        <v>-0.59719999999999995</v>
      </c>
      <c r="Y28" s="66">
        <f t="shared" si="10"/>
        <v>23</v>
      </c>
      <c r="Z28" s="65">
        <f>VLOOKUP($A28,'Return Data'!$B$7:$R$2292,16,0)</f>
        <v>6.1768000000000001</v>
      </c>
      <c r="AA28" s="67">
        <f t="shared" si="11"/>
        <v>22</v>
      </c>
    </row>
    <row r="29" spans="1:27" x14ac:dyDescent="0.3">
      <c r="A29" s="63" t="s">
        <v>1058</v>
      </c>
      <c r="B29" s="64">
        <f>VLOOKUP($A29,'Return Data'!$B$7:$R$2292,3,0)</f>
        <v>44482</v>
      </c>
      <c r="C29" s="65">
        <f>VLOOKUP($A29,'Return Data'!$B$7:$R$2292,4,0)</f>
        <v>2805.2934</v>
      </c>
      <c r="D29" s="65">
        <f>VLOOKUP($A29,'Return Data'!$B$7:$R$2292,5,0)</f>
        <v>4.9722</v>
      </c>
      <c r="E29" s="66">
        <f t="shared" si="0"/>
        <v>22</v>
      </c>
      <c r="F29" s="65">
        <f>VLOOKUP($A29,'Return Data'!$B$7:$R$2292,6,0)</f>
        <v>5.3506999999999998</v>
      </c>
      <c r="G29" s="66">
        <f t="shared" si="1"/>
        <v>19</v>
      </c>
      <c r="H29" s="65">
        <f>VLOOKUP($A29,'Return Data'!$B$7:$R$2292,7,0)</f>
        <v>5.6769999999999996</v>
      </c>
      <c r="I29" s="66">
        <f t="shared" si="2"/>
        <v>17</v>
      </c>
      <c r="J29" s="65">
        <f>VLOOKUP($A29,'Return Data'!$B$7:$R$2292,8,0)</f>
        <v>3.9388000000000001</v>
      </c>
      <c r="K29" s="66">
        <f t="shared" si="3"/>
        <v>9</v>
      </c>
      <c r="L29" s="65">
        <f>VLOOKUP($A29,'Return Data'!$B$7:$R$2292,9,0)</f>
        <v>2.6198000000000001</v>
      </c>
      <c r="M29" s="66">
        <f t="shared" si="4"/>
        <v>10</v>
      </c>
      <c r="N29" s="65">
        <f>VLOOKUP($A29,'Return Data'!$B$7:$R$2292,10,0)</f>
        <v>3.6781999999999999</v>
      </c>
      <c r="O29" s="66">
        <f t="shared" si="5"/>
        <v>13</v>
      </c>
      <c r="P29" s="65">
        <f>VLOOKUP($A29,'Return Data'!$B$7:$R$2292,11,0)</f>
        <v>3.7119</v>
      </c>
      <c r="Q29" s="66">
        <f t="shared" si="6"/>
        <v>16</v>
      </c>
      <c r="R29" s="65">
        <f>VLOOKUP($A29,'Return Data'!$B$7:$R$2292,12,0)</f>
        <v>3.4068000000000001</v>
      </c>
      <c r="S29" s="66">
        <f t="shared" si="7"/>
        <v>20</v>
      </c>
      <c r="T29" s="65">
        <f>VLOOKUP($A29,'Return Data'!$B$7:$R$2292,13,0)</f>
        <v>3.5710000000000002</v>
      </c>
      <c r="U29" s="66">
        <f t="shared" si="8"/>
        <v>21</v>
      </c>
      <c r="V29" s="65">
        <f>VLOOKUP($A29,'Return Data'!$B$7:$R$2292,17,0)</f>
        <v>5.3979999999999997</v>
      </c>
      <c r="W29" s="66">
        <f t="shared" si="9"/>
        <v>18</v>
      </c>
      <c r="X29" s="65">
        <f>VLOOKUP($A29,'Return Data'!$B$7:$R$2292,14,0)</f>
        <v>6.5118999999999998</v>
      </c>
      <c r="Y29" s="66">
        <f t="shared" si="10"/>
        <v>11</v>
      </c>
      <c r="Z29" s="65">
        <f>VLOOKUP($A29,'Return Data'!$B$7:$R$2292,16,0)</f>
        <v>7.5194000000000001</v>
      </c>
      <c r="AA29" s="67">
        <f t="shared" si="11"/>
        <v>12</v>
      </c>
    </row>
    <row r="30" spans="1:27" x14ac:dyDescent="0.3">
      <c r="A30" s="63" t="s">
        <v>1061</v>
      </c>
      <c r="B30" s="64">
        <f>VLOOKUP($A30,'Return Data'!$B$7:$R$2292,3,0)</f>
        <v>44482</v>
      </c>
      <c r="C30" s="65">
        <f>VLOOKUP($A30,'Return Data'!$B$7:$R$2292,4,0)</f>
        <v>28.6554</v>
      </c>
      <c r="D30" s="65">
        <f>VLOOKUP($A30,'Return Data'!$B$7:$R$2292,5,0)</f>
        <v>10.1929</v>
      </c>
      <c r="E30" s="66">
        <f t="shared" si="0"/>
        <v>11</v>
      </c>
      <c r="F30" s="65">
        <f>VLOOKUP($A30,'Return Data'!$B$7:$R$2292,6,0)</f>
        <v>10.2043</v>
      </c>
      <c r="G30" s="66">
        <f t="shared" si="1"/>
        <v>3</v>
      </c>
      <c r="H30" s="65">
        <f>VLOOKUP($A30,'Return Data'!$B$7:$R$2292,7,0)</f>
        <v>12.4762</v>
      </c>
      <c r="I30" s="66">
        <f t="shared" si="2"/>
        <v>2</v>
      </c>
      <c r="J30" s="65">
        <f>VLOOKUP($A30,'Return Data'!$B$7:$R$2292,8,0)</f>
        <v>108.7972</v>
      </c>
      <c r="K30" s="66">
        <f t="shared" si="3"/>
        <v>2</v>
      </c>
      <c r="L30" s="65">
        <f>VLOOKUP($A30,'Return Data'!$B$7:$R$2292,9,0)</f>
        <v>105.0585</v>
      </c>
      <c r="M30" s="66">
        <f t="shared" si="4"/>
        <v>2</v>
      </c>
      <c r="N30" s="65">
        <f>VLOOKUP($A30,'Return Data'!$B$7:$R$2292,10,0)</f>
        <v>36.923200000000001</v>
      </c>
      <c r="O30" s="66">
        <f t="shared" si="5"/>
        <v>2</v>
      </c>
      <c r="P30" s="65">
        <f>VLOOKUP($A30,'Return Data'!$B$7:$R$2292,11,0)</f>
        <v>20.2958</v>
      </c>
      <c r="Q30" s="66">
        <f t="shared" si="6"/>
        <v>2</v>
      </c>
      <c r="R30" s="65">
        <f>VLOOKUP($A30,'Return Data'!$B$7:$R$2292,12,0)</f>
        <v>14.7569</v>
      </c>
      <c r="S30" s="66">
        <f t="shared" si="7"/>
        <v>3</v>
      </c>
      <c r="T30" s="65">
        <f>VLOOKUP($A30,'Return Data'!$B$7:$R$2292,13,0)</f>
        <v>11.9566</v>
      </c>
      <c r="U30" s="66">
        <f t="shared" si="8"/>
        <v>3</v>
      </c>
      <c r="V30" s="65">
        <f>VLOOKUP($A30,'Return Data'!$B$7:$R$2292,17,0)</f>
        <v>9.2924000000000007</v>
      </c>
      <c r="W30" s="66">
        <f t="shared" si="9"/>
        <v>2</v>
      </c>
      <c r="X30" s="65">
        <f>VLOOKUP($A30,'Return Data'!$B$7:$R$2292,14,0)</f>
        <v>5.3883000000000001</v>
      </c>
      <c r="Y30" s="66">
        <f t="shared" si="10"/>
        <v>17</v>
      </c>
      <c r="Z30" s="65">
        <f>VLOOKUP($A30,'Return Data'!$B$7:$R$2292,16,0)</f>
        <v>7.5385999999999997</v>
      </c>
      <c r="AA30" s="67">
        <f t="shared" si="11"/>
        <v>11</v>
      </c>
    </row>
    <row r="31" spans="1:27" x14ac:dyDescent="0.3">
      <c r="A31" s="63" t="s">
        <v>1062</v>
      </c>
      <c r="B31" s="64">
        <f>VLOOKUP($A31,'Return Data'!$B$7:$R$2292,3,0)</f>
        <v>44482</v>
      </c>
      <c r="C31" s="65">
        <f>VLOOKUP($A31,'Return Data'!$B$7:$R$2292,4,0)</f>
        <v>3142.6667000000002</v>
      </c>
      <c r="D31" s="65">
        <f>VLOOKUP($A31,'Return Data'!$B$7:$R$2292,5,0)</f>
        <v>8.2386999999999997</v>
      </c>
      <c r="E31" s="66">
        <f t="shared" si="0"/>
        <v>15</v>
      </c>
      <c r="F31" s="65">
        <f>VLOOKUP($A31,'Return Data'!$B$7:$R$2292,6,0)</f>
        <v>5.2586000000000004</v>
      </c>
      <c r="G31" s="66">
        <f t="shared" si="1"/>
        <v>20</v>
      </c>
      <c r="H31" s="65">
        <f>VLOOKUP($A31,'Return Data'!$B$7:$R$2292,7,0)</f>
        <v>5.6257000000000001</v>
      </c>
      <c r="I31" s="66">
        <f t="shared" si="2"/>
        <v>18</v>
      </c>
      <c r="J31" s="65">
        <f>VLOOKUP($A31,'Return Data'!$B$7:$R$2292,8,0)</f>
        <v>3.6949000000000001</v>
      </c>
      <c r="K31" s="66">
        <f t="shared" si="3"/>
        <v>13</v>
      </c>
      <c r="L31" s="65">
        <f>VLOOKUP($A31,'Return Data'!$B$7:$R$2292,9,0)</f>
        <v>2.407</v>
      </c>
      <c r="M31" s="66">
        <f t="shared" si="4"/>
        <v>12</v>
      </c>
      <c r="N31" s="65">
        <f>VLOOKUP($A31,'Return Data'!$B$7:$R$2292,10,0)</f>
        <v>3.8441000000000001</v>
      </c>
      <c r="O31" s="66">
        <f t="shared" si="5"/>
        <v>11</v>
      </c>
      <c r="P31" s="65">
        <f>VLOOKUP($A31,'Return Data'!$B$7:$R$2292,11,0)</f>
        <v>4.1093999999999999</v>
      </c>
      <c r="Q31" s="66">
        <f t="shared" si="6"/>
        <v>11</v>
      </c>
      <c r="R31" s="65">
        <f>VLOOKUP($A31,'Return Data'!$B$7:$R$2292,12,0)</f>
        <v>3.8675999999999999</v>
      </c>
      <c r="S31" s="66">
        <f t="shared" si="7"/>
        <v>11</v>
      </c>
      <c r="T31" s="65">
        <f>VLOOKUP($A31,'Return Data'!$B$7:$R$2292,13,0)</f>
        <v>3.9933999999999998</v>
      </c>
      <c r="U31" s="66">
        <f t="shared" si="8"/>
        <v>13</v>
      </c>
      <c r="V31" s="65">
        <f>VLOOKUP($A31,'Return Data'!$B$7:$R$2292,17,0)</f>
        <v>5.9116999999999997</v>
      </c>
      <c r="W31" s="66">
        <f t="shared" si="9"/>
        <v>11</v>
      </c>
      <c r="X31" s="65">
        <f>VLOOKUP($A31,'Return Data'!$B$7:$R$2292,14,0)</f>
        <v>4.8470000000000004</v>
      </c>
      <c r="Y31" s="66">
        <f t="shared" si="10"/>
        <v>20</v>
      </c>
      <c r="Z31" s="65">
        <f>VLOOKUP($A31,'Return Data'!$B$7:$R$2292,16,0)</f>
        <v>7.3654000000000002</v>
      </c>
      <c r="AA31" s="67">
        <f t="shared" si="11"/>
        <v>16</v>
      </c>
    </row>
    <row r="32" spans="1:27" x14ac:dyDescent="0.3">
      <c r="A32" s="63" t="s">
        <v>1063</v>
      </c>
      <c r="B32" s="64">
        <f>VLOOKUP($A32,'Return Data'!$B$7:$R$2292,3,0)</f>
        <v>44482</v>
      </c>
      <c r="C32" s="65">
        <f>VLOOKUP($A32,'Return Data'!$B$7:$R$2292,4,0)</f>
        <v>76.628299999999996</v>
      </c>
      <c r="D32" s="65">
        <f>VLOOKUP($A32,'Return Data'!$B$7:$R$2292,5,0)</f>
        <v>119.23139999999999</v>
      </c>
      <c r="E32" s="66">
        <f t="shared" si="0"/>
        <v>1</v>
      </c>
      <c r="F32" s="65">
        <f>VLOOKUP($A32,'Return Data'!$B$7:$R$2292,6,0)</f>
        <v>247.61060000000001</v>
      </c>
      <c r="G32" s="66">
        <f t="shared" si="1"/>
        <v>1</v>
      </c>
      <c r="H32" s="65">
        <f>VLOOKUP($A32,'Return Data'!$B$7:$R$2292,7,0)</f>
        <v>151.20760000000001</v>
      </c>
      <c r="I32" s="66">
        <f t="shared" si="2"/>
        <v>1</v>
      </c>
      <c r="J32" s="65">
        <f>VLOOKUP($A32,'Return Data'!$B$7:$R$2292,8,0)</f>
        <v>3812.2845000000002</v>
      </c>
      <c r="K32" s="66">
        <f t="shared" si="3"/>
        <v>1</v>
      </c>
      <c r="L32" s="65">
        <f>VLOOKUP($A32,'Return Data'!$B$7:$R$2292,9,0)</f>
        <v>1779.0661</v>
      </c>
      <c r="M32" s="66">
        <f t="shared" si="4"/>
        <v>1</v>
      </c>
      <c r="N32" s="65">
        <f>VLOOKUP($A32,'Return Data'!$B$7:$R$2292,10,0)</f>
        <v>580.13030000000003</v>
      </c>
      <c r="O32" s="66">
        <f t="shared" si="5"/>
        <v>1</v>
      </c>
      <c r="P32" s="65">
        <f>VLOOKUP($A32,'Return Data'!$B$7:$R$2292,11,0)</f>
        <v>290.06040000000002</v>
      </c>
      <c r="Q32" s="66">
        <f t="shared" si="6"/>
        <v>1</v>
      </c>
      <c r="R32" s="65">
        <f>VLOOKUP($A32,'Return Data'!$B$7:$R$2292,12,0)</f>
        <v>195.49860000000001</v>
      </c>
      <c r="S32" s="66">
        <f t="shared" si="7"/>
        <v>1</v>
      </c>
      <c r="T32" s="65">
        <f>VLOOKUP($A32,'Return Data'!$B$7:$R$2292,13,0)</f>
        <v>146.22219999999999</v>
      </c>
      <c r="U32" s="66">
        <f t="shared" si="8"/>
        <v>1</v>
      </c>
      <c r="V32" s="65"/>
      <c r="W32" s="66"/>
      <c r="X32" s="65"/>
      <c r="Y32" s="66"/>
      <c r="Z32" s="65">
        <f>VLOOKUP($A32,'Return Data'!$B$7:$R$2292,16,0)</f>
        <v>24.371400000000001</v>
      </c>
      <c r="AA32" s="67">
        <f t="shared" si="11"/>
        <v>1</v>
      </c>
    </row>
    <row r="33" spans="1:27" x14ac:dyDescent="0.3">
      <c r="A33" s="63" t="s">
        <v>1067</v>
      </c>
      <c r="B33" s="64">
        <f>VLOOKUP($A33,'Return Data'!$B$7:$R$2292,3,0)</f>
        <v>44482</v>
      </c>
      <c r="C33" s="65">
        <f>VLOOKUP($A33,'Return Data'!$B$7:$R$2292,4,0)</f>
        <v>2803.1563000000001</v>
      </c>
      <c r="D33" s="65">
        <f>VLOOKUP($A33,'Return Data'!$B$7:$R$2292,5,0)</f>
        <v>3.6084999999999998</v>
      </c>
      <c r="E33" s="66">
        <f t="shared" si="0"/>
        <v>26</v>
      </c>
      <c r="F33" s="65">
        <f>VLOOKUP($A33,'Return Data'!$B$7:$R$2292,6,0)</f>
        <v>7.9118000000000004</v>
      </c>
      <c r="G33" s="66">
        <f t="shared" si="1"/>
        <v>5</v>
      </c>
      <c r="H33" s="65">
        <f>VLOOKUP($A33,'Return Data'!$B$7:$R$2292,7,0)</f>
        <v>8.0017999999999994</v>
      </c>
      <c r="I33" s="66">
        <f t="shared" si="2"/>
        <v>6</v>
      </c>
      <c r="J33" s="65">
        <f>VLOOKUP($A33,'Return Data'!$B$7:$R$2292,8,0)</f>
        <v>5.9047000000000001</v>
      </c>
      <c r="K33" s="66">
        <f t="shared" si="3"/>
        <v>5</v>
      </c>
      <c r="L33" s="65">
        <f>VLOOKUP($A33,'Return Data'!$B$7:$R$2292,9,0)</f>
        <v>59.1614</v>
      </c>
      <c r="M33" s="66">
        <f t="shared" si="4"/>
        <v>4</v>
      </c>
      <c r="N33" s="65">
        <f>VLOOKUP($A33,'Return Data'!$B$7:$R$2292,10,0)</f>
        <v>23.204799999999999</v>
      </c>
      <c r="O33" s="66">
        <f t="shared" si="5"/>
        <v>4</v>
      </c>
      <c r="P33" s="65">
        <f>VLOOKUP($A33,'Return Data'!$B$7:$R$2292,11,0)</f>
        <v>13.9077</v>
      </c>
      <c r="Q33" s="66">
        <f t="shared" si="6"/>
        <v>4</v>
      </c>
      <c r="R33" s="65">
        <f>VLOOKUP($A33,'Return Data'!$B$7:$R$2292,12,0)</f>
        <v>10.680099999999999</v>
      </c>
      <c r="S33" s="66">
        <f t="shared" si="7"/>
        <v>4</v>
      </c>
      <c r="T33" s="65">
        <f>VLOOKUP($A33,'Return Data'!$B$7:$R$2292,13,0)</f>
        <v>9.0344999999999995</v>
      </c>
      <c r="U33" s="66">
        <f t="shared" si="8"/>
        <v>4</v>
      </c>
      <c r="V33" s="65">
        <f>VLOOKUP($A33,'Return Data'!$B$7:$R$2292,17,0)</f>
        <v>8.4367999999999999</v>
      </c>
      <c r="W33" s="66">
        <f>RANK(V33,V$8:V$33,0)</f>
        <v>3</v>
      </c>
      <c r="X33" s="65">
        <f>VLOOKUP($A33,'Return Data'!$B$7:$R$2292,14,0)</f>
        <v>4.1997999999999998</v>
      </c>
      <c r="Y33" s="66">
        <f>RANK(X33,X$8:X$33,0)</f>
        <v>21</v>
      </c>
      <c r="Z33" s="65">
        <f>VLOOKUP($A33,'Return Data'!$B$7:$R$2292,16,0)</f>
        <v>7.3753000000000002</v>
      </c>
      <c r="AA33" s="67">
        <f t="shared" si="11"/>
        <v>15</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13.302269230769229</v>
      </c>
      <c r="E35" s="74"/>
      <c r="F35" s="75">
        <f>AVERAGE(F8:F33)</f>
        <v>15.695084615384616</v>
      </c>
      <c r="G35" s="74"/>
      <c r="H35" s="75">
        <f>AVERAGE(H8:H33)</f>
        <v>11.907896153846156</v>
      </c>
      <c r="I35" s="74"/>
      <c r="J35" s="75">
        <f>AVERAGE(J8:J33)</f>
        <v>154.58611923076924</v>
      </c>
      <c r="K35" s="74"/>
      <c r="L35" s="75">
        <f>AVERAGE(L8:L33)</f>
        <v>78.991807692307702</v>
      </c>
      <c r="M35" s="74"/>
      <c r="N35" s="75">
        <f>AVERAGE(N8:N33)</f>
        <v>28.889584615384614</v>
      </c>
      <c r="O35" s="74"/>
      <c r="P35" s="75">
        <f>AVERAGE(P8:P33)</f>
        <v>16.423603846153846</v>
      </c>
      <c r="Q35" s="74"/>
      <c r="R35" s="75">
        <f>AVERAGE(R8:R33)</f>
        <v>12.22195</v>
      </c>
      <c r="S35" s="74"/>
      <c r="T35" s="75">
        <f>AVERAGE(T8:T33)</f>
        <v>10.466265384615383</v>
      </c>
      <c r="U35" s="74"/>
      <c r="V35" s="75">
        <f>AVERAGE(V8:V33)</f>
        <v>5.6308080000000009</v>
      </c>
      <c r="W35" s="74"/>
      <c r="X35" s="75">
        <f>AVERAGE(X8:X33)</f>
        <v>4.8763039999999993</v>
      </c>
      <c r="Y35" s="74"/>
      <c r="Z35" s="75">
        <f>AVERAGE(Z8:Z33)</f>
        <v>7.6208999999999998</v>
      </c>
      <c r="AA35" s="76"/>
    </row>
    <row r="36" spans="1:27" x14ac:dyDescent="0.3">
      <c r="A36" s="73" t="s">
        <v>28</v>
      </c>
      <c r="B36" s="74"/>
      <c r="C36" s="74"/>
      <c r="D36" s="75">
        <f>MIN(D8:D33)</f>
        <v>3.6084999999999998</v>
      </c>
      <c r="E36" s="74"/>
      <c r="F36" s="75">
        <f>MIN(F8:F33)</f>
        <v>4.3209</v>
      </c>
      <c r="G36" s="74"/>
      <c r="H36" s="75">
        <f>MIN(H8:H33)</f>
        <v>3.4468000000000001</v>
      </c>
      <c r="I36" s="74"/>
      <c r="J36" s="75">
        <f>MIN(J8:J33)</f>
        <v>1.1876</v>
      </c>
      <c r="K36" s="74"/>
      <c r="L36" s="75">
        <f>MIN(L8:L33)</f>
        <v>1.4175</v>
      </c>
      <c r="M36" s="74"/>
      <c r="N36" s="75">
        <f>MIN(N8:N33)</f>
        <v>2.9982000000000002</v>
      </c>
      <c r="O36" s="74"/>
      <c r="P36" s="75">
        <f>MIN(P8:P33)</f>
        <v>3.2618</v>
      </c>
      <c r="Q36" s="74"/>
      <c r="R36" s="75">
        <f>MIN(R8:R33)</f>
        <v>3.1996000000000002</v>
      </c>
      <c r="S36" s="74"/>
      <c r="T36" s="75">
        <f>MIN(T8:T33)</f>
        <v>3.2906</v>
      </c>
      <c r="U36" s="74"/>
      <c r="V36" s="75">
        <f>MIN(V8:V33)</f>
        <v>-4.9002999999999997</v>
      </c>
      <c r="W36" s="74"/>
      <c r="X36" s="75">
        <f>MIN(X8:X33)</f>
        <v>-8.9164999999999992</v>
      </c>
      <c r="Y36" s="74"/>
      <c r="Z36" s="75">
        <f>MIN(Z8:Z33)</f>
        <v>3.3961000000000001</v>
      </c>
      <c r="AA36" s="76"/>
    </row>
    <row r="37" spans="1:27" ht="15" thickBot="1" x14ac:dyDescent="0.35">
      <c r="A37" s="77" t="s">
        <v>29</v>
      </c>
      <c r="B37" s="78"/>
      <c r="C37" s="78"/>
      <c r="D37" s="79">
        <f>MAX(D8:D33)</f>
        <v>119.23139999999999</v>
      </c>
      <c r="E37" s="78"/>
      <c r="F37" s="79">
        <f>MAX(F8:F33)</f>
        <v>247.61060000000001</v>
      </c>
      <c r="G37" s="78"/>
      <c r="H37" s="79">
        <f>MAX(H8:H33)</f>
        <v>151.20760000000001</v>
      </c>
      <c r="I37" s="78"/>
      <c r="J37" s="79">
        <f>MAX(J8:J33)</f>
        <v>3812.2845000000002</v>
      </c>
      <c r="K37" s="78"/>
      <c r="L37" s="79">
        <f>MAX(L8:L33)</f>
        <v>1779.0661</v>
      </c>
      <c r="M37" s="78"/>
      <c r="N37" s="79">
        <f>MAX(N8:N33)</f>
        <v>580.13030000000003</v>
      </c>
      <c r="O37" s="78"/>
      <c r="P37" s="79">
        <f>MAX(P8:P33)</f>
        <v>290.06040000000002</v>
      </c>
      <c r="Q37" s="78"/>
      <c r="R37" s="79">
        <f>MAX(R8:R33)</f>
        <v>195.49860000000001</v>
      </c>
      <c r="S37" s="78"/>
      <c r="T37" s="79">
        <f>MAX(T8:T33)</f>
        <v>146.22219999999999</v>
      </c>
      <c r="U37" s="78"/>
      <c r="V37" s="79">
        <f>MAX(V8:V33)</f>
        <v>12.1671</v>
      </c>
      <c r="W37" s="78"/>
      <c r="X37" s="79">
        <f>MAX(X8:X33)</f>
        <v>7.5993000000000004</v>
      </c>
      <c r="Y37" s="78"/>
      <c r="Z37" s="79">
        <f>MAX(Z8:Z33)</f>
        <v>24.371400000000001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Data'!$B$7:$R$2292,3,0)</f>
        <v>44482</v>
      </c>
      <c r="C8" s="65">
        <f>VLOOKUP($A8,'Return Data'!$B$7:$R$2292,4,0)</f>
        <v>436.9008</v>
      </c>
      <c r="D8" s="65">
        <f>VLOOKUP($A8,'Return Data'!$B$7:$R$2292,5,0)</f>
        <v>7.0190000000000001</v>
      </c>
      <c r="E8" s="66">
        <f t="shared" ref="E8:E34" si="0">RANK(D8,D$8:D$34,0)</f>
        <v>11</v>
      </c>
      <c r="F8" s="65">
        <f>VLOOKUP($A8,'Return Data'!$B$7:$R$2292,6,0)</f>
        <v>6.3632</v>
      </c>
      <c r="G8" s="66">
        <f t="shared" ref="G8:G34" si="1">RANK(F8,F$8:F$34,0)</f>
        <v>6</v>
      </c>
      <c r="H8" s="65">
        <f>VLOOKUP($A8,'Return Data'!$B$7:$R$2292,7,0)</f>
        <v>6.0651000000000002</v>
      </c>
      <c r="I8" s="66">
        <f t="shared" ref="I8:I34" si="2">RANK(H8,H$8:H$34,0)</f>
        <v>8</v>
      </c>
      <c r="J8" s="65">
        <f>VLOOKUP($A8,'Return Data'!$B$7:$R$2292,8,0)</f>
        <v>4.2736999999999998</v>
      </c>
      <c r="K8" s="66">
        <f t="shared" ref="K8:K34" si="3">RANK(J8,J$8:J$34,0)</f>
        <v>13</v>
      </c>
      <c r="L8" s="65">
        <f>VLOOKUP($A8,'Return Data'!$B$7:$R$2292,9,0)</f>
        <v>3.0396000000000001</v>
      </c>
      <c r="M8" s="66">
        <f t="shared" ref="M8:M34" si="4">RANK(L8,L$8:L$34,0)</f>
        <v>15</v>
      </c>
      <c r="N8" s="65">
        <f>VLOOKUP($A8,'Return Data'!$B$7:$R$2292,10,0)</f>
        <v>4.1993999999999998</v>
      </c>
      <c r="O8" s="66">
        <f t="shared" ref="O8:O34" si="5">RANK(N8,N$8:N$34,0)</f>
        <v>7</v>
      </c>
      <c r="P8" s="65">
        <f>VLOOKUP($A8,'Return Data'!$B$7:$R$2292,11,0)</f>
        <v>4.3827999999999996</v>
      </c>
      <c r="Q8" s="66">
        <f t="shared" ref="Q8:Q34" si="6">RANK(P8,P$8:P$34,0)</f>
        <v>7</v>
      </c>
      <c r="R8" s="65">
        <f>VLOOKUP($A8,'Return Data'!$B$7:$R$2292,12,0)</f>
        <v>4.2781000000000002</v>
      </c>
      <c r="S8" s="66">
        <f t="shared" ref="S8:S34" si="7">RANK(R8,R$8:R$34,0)</f>
        <v>7</v>
      </c>
      <c r="T8" s="65">
        <f>VLOOKUP($A8,'Return Data'!$B$7:$R$2292,13,0)</f>
        <v>4.3521999999999998</v>
      </c>
      <c r="U8" s="66">
        <f t="shared" ref="U8:U34" si="8">RANK(T8,T$8:T$34,0)</f>
        <v>7</v>
      </c>
      <c r="V8" s="65">
        <f>VLOOKUP($A8,'Return Data'!$B$7:$R$2292,17,0)</f>
        <v>5.9558999999999997</v>
      </c>
      <c r="W8" s="66">
        <f t="shared" ref="W8:W15" si="9">RANK(V8,V$8:V$34,0)</f>
        <v>5</v>
      </c>
      <c r="X8" s="65">
        <f>VLOOKUP($A8,'Return Data'!$B$7:$R$2292,14,0)</f>
        <v>7.0225999999999997</v>
      </c>
      <c r="Y8" s="66">
        <f>RANK(X8,X$8:X$34,0)</f>
        <v>4</v>
      </c>
      <c r="Z8" s="65">
        <f>VLOOKUP($A8,'Return Data'!$B$7:$R$2292,16,0)</f>
        <v>8.1690000000000005</v>
      </c>
      <c r="AA8" s="67">
        <f t="shared" ref="AA8:AA34" si="10">RANK(Z8,Z$8:Z$34,0)</f>
        <v>4</v>
      </c>
    </row>
    <row r="9" spans="1:27" x14ac:dyDescent="0.3">
      <c r="A9" s="63" t="s">
        <v>1496</v>
      </c>
      <c r="B9" s="64">
        <f>VLOOKUP($A9,'Return Data'!$B$7:$R$2292,3,0)</f>
        <v>44482</v>
      </c>
      <c r="C9" s="65">
        <f>VLOOKUP($A9,'Return Data'!$B$7:$R$2292,4,0)</f>
        <v>12.2347</v>
      </c>
      <c r="D9" s="65">
        <f>VLOOKUP($A9,'Return Data'!$B$7:$R$2292,5,0)</f>
        <v>7.7583000000000002</v>
      </c>
      <c r="E9" s="66">
        <f t="shared" si="0"/>
        <v>7</v>
      </c>
      <c r="F9" s="65">
        <f>VLOOKUP($A9,'Return Data'!$B$7:$R$2292,6,0)</f>
        <v>5.5532000000000004</v>
      </c>
      <c r="G9" s="66">
        <f t="shared" si="1"/>
        <v>12</v>
      </c>
      <c r="H9" s="65">
        <f>VLOOKUP($A9,'Return Data'!$B$7:$R$2292,7,0)</f>
        <v>5.9307999999999996</v>
      </c>
      <c r="I9" s="66">
        <f t="shared" si="2"/>
        <v>11</v>
      </c>
      <c r="J9" s="65">
        <f>VLOOKUP($A9,'Return Data'!$B$7:$R$2292,8,0)</f>
        <v>4.6750999999999996</v>
      </c>
      <c r="K9" s="66">
        <f t="shared" si="3"/>
        <v>9</v>
      </c>
      <c r="L9" s="65">
        <f>VLOOKUP($A9,'Return Data'!$B$7:$R$2292,9,0)</f>
        <v>3.5405000000000002</v>
      </c>
      <c r="M9" s="66">
        <f t="shared" si="4"/>
        <v>8</v>
      </c>
      <c r="N9" s="65">
        <f>VLOOKUP($A9,'Return Data'!$B$7:$R$2292,10,0)</f>
        <v>4.0091999999999999</v>
      </c>
      <c r="O9" s="66">
        <f t="shared" si="5"/>
        <v>9</v>
      </c>
      <c r="P9" s="65">
        <f>VLOOKUP($A9,'Return Data'!$B$7:$R$2292,11,0)</f>
        <v>4.1802000000000001</v>
      </c>
      <c r="Q9" s="66">
        <f t="shared" si="6"/>
        <v>8</v>
      </c>
      <c r="R9" s="65">
        <f>VLOOKUP($A9,'Return Data'!$B$7:$R$2292,12,0)</f>
        <v>4.2462</v>
      </c>
      <c r="S9" s="66">
        <f t="shared" si="7"/>
        <v>8</v>
      </c>
      <c r="T9" s="65">
        <f>VLOOKUP($A9,'Return Data'!$B$7:$R$2292,13,0)</f>
        <v>4.3364000000000003</v>
      </c>
      <c r="U9" s="66">
        <f t="shared" si="8"/>
        <v>8</v>
      </c>
      <c r="V9" s="65">
        <f>VLOOKUP($A9,'Return Data'!$B$7:$R$2292,17,0)</f>
        <v>5.5327999999999999</v>
      </c>
      <c r="W9" s="66">
        <f t="shared" si="9"/>
        <v>7</v>
      </c>
      <c r="X9" s="65"/>
      <c r="Y9" s="66"/>
      <c r="Z9" s="65">
        <f>VLOOKUP($A9,'Return Data'!$B$7:$R$2292,16,0)</f>
        <v>6.7378999999999998</v>
      </c>
      <c r="AA9" s="67">
        <f t="shared" si="10"/>
        <v>17</v>
      </c>
    </row>
    <row r="10" spans="1:27" x14ac:dyDescent="0.3">
      <c r="A10" s="63" t="s">
        <v>1499</v>
      </c>
      <c r="B10" s="64">
        <f>VLOOKUP($A10,'Return Data'!$B$7:$R$2292,3,0)</f>
        <v>44482</v>
      </c>
      <c r="C10" s="65">
        <f>VLOOKUP($A10,'Return Data'!$B$7:$R$2292,4,0)</f>
        <v>1227.3396</v>
      </c>
      <c r="D10" s="65">
        <f>VLOOKUP($A10,'Return Data'!$B$7:$R$2292,5,0)</f>
        <v>9.2690999999999999</v>
      </c>
      <c r="E10" s="66">
        <f t="shared" si="0"/>
        <v>2</v>
      </c>
      <c r="F10" s="65">
        <f>VLOOKUP($A10,'Return Data'!$B$7:$R$2292,6,0)</f>
        <v>7.8548</v>
      </c>
      <c r="G10" s="66">
        <f t="shared" si="1"/>
        <v>2</v>
      </c>
      <c r="H10" s="65">
        <f>VLOOKUP($A10,'Return Data'!$B$7:$R$2292,7,0)</f>
        <v>7.3465999999999996</v>
      </c>
      <c r="I10" s="66">
        <f t="shared" si="2"/>
        <v>3</v>
      </c>
      <c r="J10" s="65">
        <f>VLOOKUP($A10,'Return Data'!$B$7:$R$2292,8,0)</f>
        <v>4.8841999999999999</v>
      </c>
      <c r="K10" s="66">
        <f t="shared" si="3"/>
        <v>5</v>
      </c>
      <c r="L10" s="65">
        <f>VLOOKUP($A10,'Return Data'!$B$7:$R$2292,9,0)</f>
        <v>3.2877999999999998</v>
      </c>
      <c r="M10" s="66">
        <f t="shared" si="4"/>
        <v>9</v>
      </c>
      <c r="N10" s="65">
        <f>VLOOKUP($A10,'Return Data'!$B$7:$R$2292,10,0)</f>
        <v>3.7071999999999998</v>
      </c>
      <c r="O10" s="66">
        <f t="shared" si="5"/>
        <v>15</v>
      </c>
      <c r="P10" s="65">
        <f>VLOOKUP($A10,'Return Data'!$B$7:$R$2292,11,0)</f>
        <v>3.9154</v>
      </c>
      <c r="Q10" s="66">
        <f t="shared" si="6"/>
        <v>11</v>
      </c>
      <c r="R10" s="65">
        <f>VLOOKUP($A10,'Return Data'!$B$7:$R$2292,12,0)</f>
        <v>3.9394</v>
      </c>
      <c r="S10" s="66">
        <f t="shared" si="7"/>
        <v>11</v>
      </c>
      <c r="T10" s="65">
        <f>VLOOKUP($A10,'Return Data'!$B$7:$R$2292,13,0)</f>
        <v>3.8549000000000002</v>
      </c>
      <c r="U10" s="66">
        <f t="shared" si="8"/>
        <v>12</v>
      </c>
      <c r="V10" s="65">
        <f>VLOOKUP($A10,'Return Data'!$B$7:$R$2292,17,0)</f>
        <v>4.8375000000000004</v>
      </c>
      <c r="W10" s="66">
        <f t="shared" si="9"/>
        <v>17</v>
      </c>
      <c r="X10" s="65"/>
      <c r="Y10" s="66"/>
      <c r="Z10" s="65">
        <f>VLOOKUP($A10,'Return Data'!$B$7:$R$2292,16,0)</f>
        <v>6.2674000000000003</v>
      </c>
      <c r="AA10" s="67">
        <f t="shared" si="10"/>
        <v>20</v>
      </c>
    </row>
    <row r="11" spans="1:27" x14ac:dyDescent="0.3">
      <c r="A11" s="63" t="s">
        <v>1500</v>
      </c>
      <c r="B11" s="64">
        <f>VLOOKUP($A11,'Return Data'!$B$7:$R$2292,3,0)</f>
        <v>44482</v>
      </c>
      <c r="C11" s="65">
        <f>VLOOKUP($A11,'Return Data'!$B$7:$R$2292,4,0)</f>
        <v>2616.9632000000001</v>
      </c>
      <c r="D11" s="65">
        <f>VLOOKUP($A11,'Return Data'!$B$7:$R$2292,5,0)</f>
        <v>7.6574</v>
      </c>
      <c r="E11" s="66">
        <f t="shared" si="0"/>
        <v>8</v>
      </c>
      <c r="F11" s="65">
        <f>VLOOKUP($A11,'Return Data'!$B$7:$R$2292,6,0)</f>
        <v>6.8155000000000001</v>
      </c>
      <c r="G11" s="66">
        <f t="shared" si="1"/>
        <v>4</v>
      </c>
      <c r="H11" s="65">
        <f>VLOOKUP($A11,'Return Data'!$B$7:$R$2292,7,0)</f>
        <v>6.4946000000000002</v>
      </c>
      <c r="I11" s="66">
        <f t="shared" si="2"/>
        <v>4</v>
      </c>
      <c r="J11" s="65">
        <f>VLOOKUP($A11,'Return Data'!$B$7:$R$2292,8,0)</f>
        <v>4.6824000000000003</v>
      </c>
      <c r="K11" s="66">
        <f t="shared" si="3"/>
        <v>8</v>
      </c>
      <c r="L11" s="65">
        <f>VLOOKUP($A11,'Return Data'!$B$7:$R$2292,9,0)</f>
        <v>2.9251999999999998</v>
      </c>
      <c r="M11" s="66">
        <f t="shared" si="4"/>
        <v>18</v>
      </c>
      <c r="N11" s="65">
        <f>VLOOKUP($A11,'Return Data'!$B$7:$R$2292,10,0)</f>
        <v>3.4401999999999999</v>
      </c>
      <c r="O11" s="66">
        <f t="shared" si="5"/>
        <v>23</v>
      </c>
      <c r="P11" s="65">
        <f>VLOOKUP($A11,'Return Data'!$B$7:$R$2292,11,0)</f>
        <v>3.4742999999999999</v>
      </c>
      <c r="Q11" s="66">
        <f t="shared" si="6"/>
        <v>23</v>
      </c>
      <c r="R11" s="65">
        <f>VLOOKUP($A11,'Return Data'!$B$7:$R$2292,12,0)</f>
        <v>3.4375</v>
      </c>
      <c r="S11" s="66">
        <f t="shared" si="7"/>
        <v>23</v>
      </c>
      <c r="T11" s="65">
        <f>VLOOKUP($A11,'Return Data'!$B$7:$R$2292,13,0)</f>
        <v>3.4238</v>
      </c>
      <c r="U11" s="66">
        <f t="shared" si="8"/>
        <v>24</v>
      </c>
      <c r="V11" s="65">
        <f>VLOOKUP($A11,'Return Data'!$B$7:$R$2292,17,0)</f>
        <v>4.5856000000000003</v>
      </c>
      <c r="W11" s="66">
        <f t="shared" si="9"/>
        <v>18</v>
      </c>
      <c r="X11" s="65">
        <f>VLOOKUP($A11,'Return Data'!$B$7:$R$2292,14,0)</f>
        <v>5.8445999999999998</v>
      </c>
      <c r="Y11" s="66">
        <f>RANK(X11,X$8:X$34,0)</f>
        <v>10</v>
      </c>
      <c r="Z11" s="65">
        <f>VLOOKUP($A11,'Return Data'!$B$7:$R$2292,16,0)</f>
        <v>7.8339999999999996</v>
      </c>
      <c r="AA11" s="67">
        <f t="shared" si="10"/>
        <v>5</v>
      </c>
    </row>
    <row r="12" spans="1:27" x14ac:dyDescent="0.3">
      <c r="A12" s="63" t="s">
        <v>1502</v>
      </c>
      <c r="B12" s="64">
        <f>VLOOKUP($A12,'Return Data'!$B$7:$R$2292,3,0)</f>
        <v>44482</v>
      </c>
      <c r="C12" s="65">
        <f>VLOOKUP($A12,'Return Data'!$B$7:$R$2292,4,0)</f>
        <v>3220.8946000000001</v>
      </c>
      <c r="D12" s="65">
        <f>VLOOKUP($A12,'Return Data'!$B$7:$R$2292,5,0)</f>
        <v>4.6478999999999999</v>
      </c>
      <c r="E12" s="66">
        <f t="shared" si="0"/>
        <v>22</v>
      </c>
      <c r="F12" s="65">
        <f>VLOOKUP($A12,'Return Data'!$B$7:$R$2292,6,0)</f>
        <v>4.0206</v>
      </c>
      <c r="G12" s="66">
        <f t="shared" si="1"/>
        <v>24</v>
      </c>
      <c r="H12" s="65">
        <f>VLOOKUP($A12,'Return Data'!$B$7:$R$2292,7,0)</f>
        <v>3.9940000000000002</v>
      </c>
      <c r="I12" s="66">
        <f t="shared" si="2"/>
        <v>24</v>
      </c>
      <c r="J12" s="65">
        <f>VLOOKUP($A12,'Return Data'!$B$7:$R$2292,8,0)</f>
        <v>3.5312000000000001</v>
      </c>
      <c r="K12" s="66">
        <f t="shared" si="3"/>
        <v>24</v>
      </c>
      <c r="L12" s="65">
        <f>VLOOKUP($A12,'Return Data'!$B$7:$R$2292,9,0)</f>
        <v>2.6099000000000001</v>
      </c>
      <c r="M12" s="66">
        <f t="shared" si="4"/>
        <v>26</v>
      </c>
      <c r="N12" s="65">
        <f>VLOOKUP($A12,'Return Data'!$B$7:$R$2292,10,0)</f>
        <v>3.2288999999999999</v>
      </c>
      <c r="O12" s="66">
        <f t="shared" si="5"/>
        <v>26</v>
      </c>
      <c r="P12" s="65">
        <f>VLOOKUP($A12,'Return Data'!$B$7:$R$2292,11,0)</f>
        <v>3.2926000000000002</v>
      </c>
      <c r="Q12" s="66">
        <f t="shared" si="6"/>
        <v>26</v>
      </c>
      <c r="R12" s="65">
        <f>VLOOKUP($A12,'Return Data'!$B$7:$R$2292,12,0)</f>
        <v>3.2763</v>
      </c>
      <c r="S12" s="66">
        <f t="shared" si="7"/>
        <v>26</v>
      </c>
      <c r="T12" s="65">
        <f>VLOOKUP($A12,'Return Data'!$B$7:$R$2292,13,0)</f>
        <v>3.2625999999999999</v>
      </c>
      <c r="U12" s="66">
        <f t="shared" si="8"/>
        <v>26</v>
      </c>
      <c r="V12" s="65">
        <f>VLOOKUP($A12,'Return Data'!$B$7:$R$2292,17,0)</f>
        <v>4.4789000000000003</v>
      </c>
      <c r="W12" s="66">
        <f t="shared" si="9"/>
        <v>19</v>
      </c>
      <c r="X12" s="65">
        <f>VLOOKUP($A12,'Return Data'!$B$7:$R$2292,14,0)</f>
        <v>5.4398</v>
      </c>
      <c r="Y12" s="66">
        <f>RANK(X12,X$8:X$34,0)</f>
        <v>15</v>
      </c>
      <c r="Z12" s="65">
        <f>VLOOKUP($A12,'Return Data'!$B$7:$R$2292,16,0)</f>
        <v>7.2168999999999999</v>
      </c>
      <c r="AA12" s="67">
        <f t="shared" si="10"/>
        <v>15</v>
      </c>
    </row>
    <row r="13" spans="1:27" x14ac:dyDescent="0.3">
      <c r="A13" s="63" t="s">
        <v>1504</v>
      </c>
      <c r="B13" s="64">
        <f>VLOOKUP($A13,'Return Data'!$B$7:$R$2292,3,0)</f>
        <v>44482</v>
      </c>
      <c r="C13" s="65">
        <f>VLOOKUP($A13,'Return Data'!$B$7:$R$2292,4,0)</f>
        <v>2910.2332000000001</v>
      </c>
      <c r="D13" s="65">
        <f>VLOOKUP($A13,'Return Data'!$B$7:$R$2292,5,0)</f>
        <v>8.3635999999999999</v>
      </c>
      <c r="E13" s="66">
        <f t="shared" si="0"/>
        <v>4</v>
      </c>
      <c r="F13" s="65">
        <f>VLOOKUP($A13,'Return Data'!$B$7:$R$2292,6,0)</f>
        <v>5.2579000000000002</v>
      </c>
      <c r="G13" s="66">
        <f t="shared" si="1"/>
        <v>17</v>
      </c>
      <c r="H13" s="65">
        <f>VLOOKUP($A13,'Return Data'!$B$7:$R$2292,7,0)</f>
        <v>5.4309000000000003</v>
      </c>
      <c r="I13" s="66">
        <f t="shared" si="2"/>
        <v>16</v>
      </c>
      <c r="J13" s="65">
        <f>VLOOKUP($A13,'Return Data'!$B$7:$R$2292,8,0)</f>
        <v>3.5880000000000001</v>
      </c>
      <c r="K13" s="66">
        <f t="shared" si="3"/>
        <v>23</v>
      </c>
      <c r="L13" s="65">
        <f>VLOOKUP($A13,'Return Data'!$B$7:$R$2292,9,0)</f>
        <v>2.8346</v>
      </c>
      <c r="M13" s="66">
        <f t="shared" si="4"/>
        <v>23</v>
      </c>
      <c r="N13" s="65">
        <f>VLOOKUP($A13,'Return Data'!$B$7:$R$2292,10,0)</f>
        <v>3.5920999999999998</v>
      </c>
      <c r="O13" s="66">
        <f t="shared" si="5"/>
        <v>19</v>
      </c>
      <c r="P13" s="65">
        <f>VLOOKUP($A13,'Return Data'!$B$7:$R$2292,11,0)</f>
        <v>3.6905000000000001</v>
      </c>
      <c r="Q13" s="66">
        <f t="shared" si="6"/>
        <v>19</v>
      </c>
      <c r="R13" s="65">
        <f>VLOOKUP($A13,'Return Data'!$B$7:$R$2292,12,0)</f>
        <v>3.6920999999999999</v>
      </c>
      <c r="S13" s="66">
        <f t="shared" si="7"/>
        <v>18</v>
      </c>
      <c r="T13" s="65">
        <f>VLOOKUP($A13,'Return Data'!$B$7:$R$2292,13,0)</f>
        <v>3.7033999999999998</v>
      </c>
      <c r="U13" s="66">
        <f t="shared" si="8"/>
        <v>19</v>
      </c>
      <c r="V13" s="65">
        <f>VLOOKUP($A13,'Return Data'!$B$7:$R$2292,17,0)</f>
        <v>4.8487999999999998</v>
      </c>
      <c r="W13" s="66">
        <f t="shared" si="9"/>
        <v>16</v>
      </c>
      <c r="X13" s="65">
        <f>VLOOKUP($A13,'Return Data'!$B$7:$R$2292,14,0)</f>
        <v>5.6993</v>
      </c>
      <c r="Y13" s="66">
        <f>RANK(X13,X$8:X$34,0)</f>
        <v>12</v>
      </c>
      <c r="Z13" s="65">
        <f>VLOOKUP($A13,'Return Data'!$B$7:$R$2292,16,0)</f>
        <v>7.3617999999999997</v>
      </c>
      <c r="AA13" s="67">
        <f t="shared" si="10"/>
        <v>12</v>
      </c>
    </row>
    <row r="14" spans="1:27" x14ac:dyDescent="0.3">
      <c r="A14" s="63" t="s">
        <v>1509</v>
      </c>
      <c r="B14" s="64">
        <f>VLOOKUP($A14,'Return Data'!$B$7:$R$2292,3,0)</f>
        <v>44482</v>
      </c>
      <c r="C14" s="65">
        <f>VLOOKUP($A14,'Return Data'!$B$7:$R$2292,4,0)</f>
        <v>31.722999999999999</v>
      </c>
      <c r="D14" s="65">
        <f>VLOOKUP($A14,'Return Data'!$B$7:$R$2292,5,0)</f>
        <v>13.351699999999999</v>
      </c>
      <c r="E14" s="66">
        <f t="shared" si="0"/>
        <v>1</v>
      </c>
      <c r="F14" s="65">
        <f>VLOOKUP($A14,'Return Data'!$B$7:$R$2292,6,0)</f>
        <v>11.4086</v>
      </c>
      <c r="G14" s="66">
        <f t="shared" si="1"/>
        <v>1</v>
      </c>
      <c r="H14" s="65">
        <f>VLOOKUP($A14,'Return Data'!$B$7:$R$2292,7,0)</f>
        <v>11.217599999999999</v>
      </c>
      <c r="I14" s="66">
        <f t="shared" si="2"/>
        <v>1</v>
      </c>
      <c r="J14" s="65">
        <f>VLOOKUP($A14,'Return Data'!$B$7:$R$2292,8,0)</f>
        <v>14.354100000000001</v>
      </c>
      <c r="K14" s="66">
        <f t="shared" si="3"/>
        <v>1</v>
      </c>
      <c r="L14" s="65">
        <f>VLOOKUP($A14,'Return Data'!$B$7:$R$2292,9,0)</f>
        <v>14.248100000000001</v>
      </c>
      <c r="M14" s="66">
        <f t="shared" si="4"/>
        <v>2</v>
      </c>
      <c r="N14" s="65">
        <f>VLOOKUP($A14,'Return Data'!$B$7:$R$2292,10,0)</f>
        <v>13.786</v>
      </c>
      <c r="O14" s="66">
        <f t="shared" si="5"/>
        <v>2</v>
      </c>
      <c r="P14" s="65">
        <f>VLOOKUP($A14,'Return Data'!$B$7:$R$2292,11,0)</f>
        <v>11.3734</v>
      </c>
      <c r="Q14" s="66">
        <f t="shared" si="6"/>
        <v>2</v>
      </c>
      <c r="R14" s="65">
        <f>VLOOKUP($A14,'Return Data'!$B$7:$R$2292,12,0)</f>
        <v>10.259</v>
      </c>
      <c r="S14" s="66">
        <f t="shared" si="7"/>
        <v>1</v>
      </c>
      <c r="T14" s="65">
        <f>VLOOKUP($A14,'Return Data'!$B$7:$R$2292,13,0)</f>
        <v>9.6152999999999995</v>
      </c>
      <c r="U14" s="66">
        <f t="shared" si="8"/>
        <v>1</v>
      </c>
      <c r="V14" s="65">
        <f>VLOOKUP($A14,'Return Data'!$B$7:$R$2292,17,0)</f>
        <v>7.0335000000000001</v>
      </c>
      <c r="W14" s="66">
        <f t="shared" si="9"/>
        <v>2</v>
      </c>
      <c r="X14" s="65">
        <f>VLOOKUP($A14,'Return Data'!$B$7:$R$2292,14,0)</f>
        <v>8.0562000000000005</v>
      </c>
      <c r="Y14" s="66">
        <f>RANK(X14,X$8:X$34,0)</f>
        <v>2</v>
      </c>
      <c r="Z14" s="65">
        <f>VLOOKUP($A14,'Return Data'!$B$7:$R$2292,16,0)</f>
        <v>8.9338999999999995</v>
      </c>
      <c r="AA14" s="67">
        <f t="shared" si="10"/>
        <v>1</v>
      </c>
    </row>
    <row r="15" spans="1:27" x14ac:dyDescent="0.3">
      <c r="A15" s="63" t="s">
        <v>1510</v>
      </c>
      <c r="B15" s="64">
        <f>VLOOKUP($A15,'Return Data'!$B$7:$R$2292,3,0)</f>
        <v>44482</v>
      </c>
      <c r="C15" s="65">
        <f>VLOOKUP($A15,'Return Data'!$B$7:$R$2292,4,0)</f>
        <v>12.1953</v>
      </c>
      <c r="D15" s="65">
        <f>VLOOKUP($A15,'Return Data'!$B$7:$R$2292,5,0)</f>
        <v>5.3880999999999997</v>
      </c>
      <c r="E15" s="66">
        <f t="shared" si="0"/>
        <v>20</v>
      </c>
      <c r="F15" s="65">
        <f>VLOOKUP($A15,'Return Data'!$B$7:$R$2292,6,0)</f>
        <v>4.7319000000000004</v>
      </c>
      <c r="G15" s="66">
        <f t="shared" si="1"/>
        <v>21</v>
      </c>
      <c r="H15" s="65">
        <f>VLOOKUP($A15,'Return Data'!$B$7:$R$2292,7,0)</f>
        <v>5.0502000000000002</v>
      </c>
      <c r="I15" s="66">
        <f t="shared" si="2"/>
        <v>22</v>
      </c>
      <c r="J15" s="65">
        <f>VLOOKUP($A15,'Return Data'!$B$7:$R$2292,8,0)</f>
        <v>3.8538000000000001</v>
      </c>
      <c r="K15" s="66">
        <f t="shared" si="3"/>
        <v>21</v>
      </c>
      <c r="L15" s="65">
        <f>VLOOKUP($A15,'Return Data'!$B$7:$R$2292,9,0)</f>
        <v>2.87</v>
      </c>
      <c r="M15" s="66">
        <f t="shared" si="4"/>
        <v>20</v>
      </c>
      <c r="N15" s="65">
        <f>VLOOKUP($A15,'Return Data'!$B$7:$R$2292,10,0)</f>
        <v>3.8298999999999999</v>
      </c>
      <c r="O15" s="66">
        <f t="shared" si="5"/>
        <v>11</v>
      </c>
      <c r="P15" s="65">
        <f>VLOOKUP($A15,'Return Data'!$B$7:$R$2292,11,0)</f>
        <v>4.0007999999999999</v>
      </c>
      <c r="Q15" s="66">
        <f t="shared" si="6"/>
        <v>10</v>
      </c>
      <c r="R15" s="65">
        <f>VLOOKUP($A15,'Return Data'!$B$7:$R$2292,12,0)</f>
        <v>4.0004999999999997</v>
      </c>
      <c r="S15" s="66">
        <f t="shared" si="7"/>
        <v>9</v>
      </c>
      <c r="T15" s="65">
        <f>VLOOKUP($A15,'Return Data'!$B$7:$R$2292,13,0)</f>
        <v>4.1016000000000004</v>
      </c>
      <c r="U15" s="66">
        <f t="shared" si="8"/>
        <v>9</v>
      </c>
      <c r="V15" s="65">
        <f>VLOOKUP($A15,'Return Data'!$B$7:$R$2292,17,0)</f>
        <v>5.5734000000000004</v>
      </c>
      <c r="W15" s="66">
        <f t="shared" si="9"/>
        <v>6</v>
      </c>
      <c r="X15" s="65"/>
      <c r="Y15" s="66"/>
      <c r="Z15" s="65">
        <f>VLOOKUP($A15,'Return Data'!$B$7:$R$2292,16,0)</f>
        <v>6.7125000000000004</v>
      </c>
      <c r="AA15" s="67">
        <f t="shared" si="10"/>
        <v>18</v>
      </c>
    </row>
    <row r="16" spans="1:27" x14ac:dyDescent="0.3">
      <c r="A16" s="63" t="s">
        <v>1512</v>
      </c>
      <c r="B16" s="64">
        <f>VLOOKUP($A16,'Return Data'!$B$7:$R$2292,3,0)</f>
        <v>44482</v>
      </c>
      <c r="C16" s="65">
        <f>VLOOKUP($A16,'Return Data'!$B$7:$R$2292,4,0)</f>
        <v>1082.9657999999999</v>
      </c>
      <c r="D16" s="65">
        <f>VLOOKUP($A16,'Return Data'!$B$7:$R$2292,5,0)</f>
        <v>7.1904000000000003</v>
      </c>
      <c r="E16" s="66">
        <f t="shared" si="0"/>
        <v>9</v>
      </c>
      <c r="F16" s="65">
        <f>VLOOKUP($A16,'Return Data'!$B$7:$R$2292,6,0)</f>
        <v>5.4768999999999997</v>
      </c>
      <c r="G16" s="66">
        <f t="shared" si="1"/>
        <v>14</v>
      </c>
      <c r="H16" s="65">
        <f>VLOOKUP($A16,'Return Data'!$B$7:$R$2292,7,0)</f>
        <v>5.7934000000000001</v>
      </c>
      <c r="I16" s="66">
        <f t="shared" si="2"/>
        <v>13</v>
      </c>
      <c r="J16" s="65">
        <f>VLOOKUP($A16,'Return Data'!$B$7:$R$2292,8,0)</f>
        <v>4.6374000000000004</v>
      </c>
      <c r="K16" s="66">
        <f t="shared" si="3"/>
        <v>10</v>
      </c>
      <c r="L16" s="65">
        <f>VLOOKUP($A16,'Return Data'!$B$7:$R$2292,9,0)</f>
        <v>3.1793999999999998</v>
      </c>
      <c r="M16" s="66">
        <f t="shared" si="4"/>
        <v>11</v>
      </c>
      <c r="N16" s="65">
        <f>VLOOKUP($A16,'Return Data'!$B$7:$R$2292,10,0)</f>
        <v>3.9192</v>
      </c>
      <c r="O16" s="66">
        <f t="shared" si="5"/>
        <v>10</v>
      </c>
      <c r="P16" s="65">
        <f>VLOOKUP($A16,'Return Data'!$B$7:$R$2292,11,0)</f>
        <v>3.8797999999999999</v>
      </c>
      <c r="Q16" s="66">
        <f t="shared" si="6"/>
        <v>12</v>
      </c>
      <c r="R16" s="65">
        <f>VLOOKUP($A16,'Return Data'!$B$7:$R$2292,12,0)</f>
        <v>3.8662999999999998</v>
      </c>
      <c r="S16" s="66">
        <f t="shared" si="7"/>
        <v>12</v>
      </c>
      <c r="T16" s="65">
        <f>VLOOKUP($A16,'Return Data'!$B$7:$R$2292,13,0)</f>
        <v>3.8115999999999999</v>
      </c>
      <c r="U16" s="66">
        <f t="shared" si="8"/>
        <v>14</v>
      </c>
      <c r="V16" s="65"/>
      <c r="W16" s="66"/>
      <c r="X16" s="65"/>
      <c r="Y16" s="66"/>
      <c r="Z16" s="65">
        <f>VLOOKUP($A16,'Return Data'!$B$7:$R$2292,16,0)</f>
        <v>4.7804000000000002</v>
      </c>
      <c r="AA16" s="67">
        <f t="shared" si="10"/>
        <v>25</v>
      </c>
    </row>
    <row r="17" spans="1:27" x14ac:dyDescent="0.3">
      <c r="A17" s="63" t="s">
        <v>1515</v>
      </c>
      <c r="B17" s="64">
        <f>VLOOKUP($A17,'Return Data'!$B$7:$R$2292,3,0)</f>
        <v>44482</v>
      </c>
      <c r="C17" s="65">
        <f>VLOOKUP($A17,'Return Data'!$B$7:$R$2292,4,0)</f>
        <v>23.4574</v>
      </c>
      <c r="D17" s="65">
        <f>VLOOKUP($A17,'Return Data'!$B$7:$R$2292,5,0)</f>
        <v>8.5601000000000003</v>
      </c>
      <c r="E17" s="66">
        <f t="shared" si="0"/>
        <v>3</v>
      </c>
      <c r="F17" s="65">
        <f>VLOOKUP($A17,'Return Data'!$B$7:$R$2292,6,0)</f>
        <v>6.4164000000000003</v>
      </c>
      <c r="G17" s="66">
        <f t="shared" si="1"/>
        <v>5</v>
      </c>
      <c r="H17" s="65">
        <f>VLOOKUP($A17,'Return Data'!$B$7:$R$2292,7,0)</f>
        <v>6.2538</v>
      </c>
      <c r="I17" s="66">
        <f t="shared" si="2"/>
        <v>6</v>
      </c>
      <c r="J17" s="65">
        <f>VLOOKUP($A17,'Return Data'!$B$7:$R$2292,8,0)</f>
        <v>4.7991000000000001</v>
      </c>
      <c r="K17" s="66">
        <f t="shared" si="3"/>
        <v>6</v>
      </c>
      <c r="L17" s="65">
        <f>VLOOKUP($A17,'Return Data'!$B$7:$R$2292,9,0)</f>
        <v>3.8816000000000002</v>
      </c>
      <c r="M17" s="66">
        <f t="shared" si="4"/>
        <v>6</v>
      </c>
      <c r="N17" s="65">
        <f>VLOOKUP($A17,'Return Data'!$B$7:$R$2292,10,0)</f>
        <v>4.5141999999999998</v>
      </c>
      <c r="O17" s="66">
        <f t="shared" si="5"/>
        <v>6</v>
      </c>
      <c r="P17" s="65">
        <f>VLOOKUP($A17,'Return Data'!$B$7:$R$2292,11,0)</f>
        <v>4.7016</v>
      </c>
      <c r="Q17" s="66">
        <f t="shared" si="6"/>
        <v>5</v>
      </c>
      <c r="R17" s="65">
        <f>VLOOKUP($A17,'Return Data'!$B$7:$R$2292,12,0)</f>
        <v>4.7500999999999998</v>
      </c>
      <c r="S17" s="66">
        <f t="shared" si="7"/>
        <v>5</v>
      </c>
      <c r="T17" s="65">
        <f>VLOOKUP($A17,'Return Data'!$B$7:$R$2292,13,0)</f>
        <v>4.8741000000000003</v>
      </c>
      <c r="U17" s="66">
        <f t="shared" si="8"/>
        <v>4</v>
      </c>
      <c r="V17" s="65">
        <f>VLOOKUP($A17,'Return Data'!$B$7:$R$2292,17,0)</f>
        <v>6.3658999999999999</v>
      </c>
      <c r="W17" s="66">
        <f t="shared" ref="W17:W22" si="11">RANK(V17,V$8:V$34,0)</f>
        <v>4</v>
      </c>
      <c r="X17" s="65">
        <f>VLOOKUP($A17,'Return Data'!$B$7:$R$2292,14,0)</f>
        <v>7.3293999999999997</v>
      </c>
      <c r="Y17" s="66">
        <f>RANK(X17,X$8:X$34,0)</f>
        <v>3</v>
      </c>
      <c r="Z17" s="65">
        <f>VLOOKUP($A17,'Return Data'!$B$7:$R$2292,16,0)</f>
        <v>8.5732999999999997</v>
      </c>
      <c r="AA17" s="67">
        <f t="shared" si="10"/>
        <v>3</v>
      </c>
    </row>
    <row r="18" spans="1:27" x14ac:dyDescent="0.3">
      <c r="A18" s="63" t="s">
        <v>1517</v>
      </c>
      <c r="B18" s="64">
        <f>VLOOKUP($A18,'Return Data'!$B$7:$R$2292,3,0)</f>
        <v>44482</v>
      </c>
      <c r="C18" s="65">
        <f>VLOOKUP($A18,'Return Data'!$B$7:$R$2292,4,0)</f>
        <v>2325.7972</v>
      </c>
      <c r="D18" s="65">
        <f>VLOOKUP($A18,'Return Data'!$B$7:$R$2292,5,0)</f>
        <v>8.0132999999999992</v>
      </c>
      <c r="E18" s="66">
        <f t="shared" si="0"/>
        <v>5</v>
      </c>
      <c r="F18" s="65">
        <f>VLOOKUP($A18,'Return Data'!$B$7:$R$2292,6,0)</f>
        <v>6.1913</v>
      </c>
      <c r="G18" s="66">
        <f t="shared" si="1"/>
        <v>7</v>
      </c>
      <c r="H18" s="65">
        <f>VLOOKUP($A18,'Return Data'!$B$7:$R$2292,7,0)</f>
        <v>6.4006999999999996</v>
      </c>
      <c r="I18" s="66">
        <f t="shared" si="2"/>
        <v>5</v>
      </c>
      <c r="J18" s="65">
        <f>VLOOKUP($A18,'Return Data'!$B$7:$R$2292,8,0)</f>
        <v>11.4658</v>
      </c>
      <c r="K18" s="66">
        <f t="shared" si="3"/>
        <v>2</v>
      </c>
      <c r="L18" s="65">
        <f>VLOOKUP($A18,'Return Data'!$B$7:$R$2292,9,0)</f>
        <v>10.436299999999999</v>
      </c>
      <c r="M18" s="66">
        <f t="shared" si="4"/>
        <v>4</v>
      </c>
      <c r="N18" s="65">
        <f>VLOOKUP($A18,'Return Data'!$B$7:$R$2292,10,0)</f>
        <v>6.0080999999999998</v>
      </c>
      <c r="O18" s="66">
        <f t="shared" si="5"/>
        <v>3</v>
      </c>
      <c r="P18" s="65">
        <f>VLOOKUP($A18,'Return Data'!$B$7:$R$2292,11,0)</f>
        <v>4.8483999999999998</v>
      </c>
      <c r="Q18" s="66">
        <f t="shared" si="6"/>
        <v>4</v>
      </c>
      <c r="R18" s="65">
        <f>VLOOKUP($A18,'Return Data'!$B$7:$R$2292,12,0)</f>
        <v>4.4024999999999999</v>
      </c>
      <c r="S18" s="66">
        <f t="shared" si="7"/>
        <v>6</v>
      </c>
      <c r="T18" s="65">
        <f>VLOOKUP($A18,'Return Data'!$B$7:$R$2292,13,0)</f>
        <v>4.6825000000000001</v>
      </c>
      <c r="U18" s="66">
        <f t="shared" si="8"/>
        <v>5</v>
      </c>
      <c r="V18" s="65">
        <f>VLOOKUP($A18,'Return Data'!$B$7:$R$2292,17,0)</f>
        <v>5.3083999999999998</v>
      </c>
      <c r="W18" s="66">
        <f t="shared" si="11"/>
        <v>9</v>
      </c>
      <c r="X18" s="65">
        <f>VLOOKUP($A18,'Return Data'!$B$7:$R$2292,14,0)</f>
        <v>6.1497999999999999</v>
      </c>
      <c r="Y18" s="66">
        <f>RANK(X18,X$8:X$34,0)</f>
        <v>8</v>
      </c>
      <c r="Z18" s="65">
        <f>VLOOKUP($A18,'Return Data'!$B$7:$R$2292,16,0)</f>
        <v>7.5555000000000003</v>
      </c>
      <c r="AA18" s="67">
        <f t="shared" si="10"/>
        <v>10</v>
      </c>
    </row>
    <row r="19" spans="1:27" x14ac:dyDescent="0.3">
      <c r="A19" s="63" t="s">
        <v>1518</v>
      </c>
      <c r="B19" s="64">
        <f>VLOOKUP($A19,'Return Data'!$B$7:$R$2292,3,0)</f>
        <v>44482</v>
      </c>
      <c r="C19" s="65">
        <f>VLOOKUP($A19,'Return Data'!$B$7:$R$2292,4,0)</f>
        <v>12.198499999999999</v>
      </c>
      <c r="D19" s="65">
        <f>VLOOKUP($A19,'Return Data'!$B$7:$R$2292,5,0)</f>
        <v>6.8833000000000002</v>
      </c>
      <c r="E19" s="66">
        <f t="shared" si="0"/>
        <v>12</v>
      </c>
      <c r="F19" s="65">
        <f>VLOOKUP($A19,'Return Data'!$B$7:$R$2292,6,0)</f>
        <v>5.2100999999999997</v>
      </c>
      <c r="G19" s="66">
        <f t="shared" si="1"/>
        <v>18</v>
      </c>
      <c r="H19" s="65">
        <f>VLOOKUP($A19,'Return Data'!$B$7:$R$2292,7,0)</f>
        <v>5.3914999999999997</v>
      </c>
      <c r="I19" s="66">
        <f t="shared" si="2"/>
        <v>18</v>
      </c>
      <c r="J19" s="65">
        <f>VLOOKUP($A19,'Return Data'!$B$7:$R$2292,8,0)</f>
        <v>3.8527999999999998</v>
      </c>
      <c r="K19" s="66">
        <f t="shared" si="3"/>
        <v>22</v>
      </c>
      <c r="L19" s="65">
        <f>VLOOKUP($A19,'Return Data'!$B$7:$R$2292,9,0)</f>
        <v>2.7890999999999999</v>
      </c>
      <c r="M19" s="66">
        <f t="shared" si="4"/>
        <v>25</v>
      </c>
      <c r="N19" s="65">
        <f>VLOOKUP($A19,'Return Data'!$B$7:$R$2292,10,0)</f>
        <v>3.4710999999999999</v>
      </c>
      <c r="O19" s="66">
        <f t="shared" si="5"/>
        <v>21</v>
      </c>
      <c r="P19" s="65">
        <f>VLOOKUP($A19,'Return Data'!$B$7:$R$2292,11,0)</f>
        <v>3.5506000000000002</v>
      </c>
      <c r="Q19" s="66">
        <f t="shared" si="6"/>
        <v>22</v>
      </c>
      <c r="R19" s="65">
        <f>VLOOKUP($A19,'Return Data'!$B$7:$R$2292,12,0)</f>
        <v>3.5289999999999999</v>
      </c>
      <c r="S19" s="66">
        <f t="shared" si="7"/>
        <v>22</v>
      </c>
      <c r="T19" s="65">
        <f>VLOOKUP($A19,'Return Data'!$B$7:$R$2292,13,0)</f>
        <v>3.4910999999999999</v>
      </c>
      <c r="U19" s="66">
        <f t="shared" si="8"/>
        <v>22</v>
      </c>
      <c r="V19" s="65">
        <f>VLOOKUP($A19,'Return Data'!$B$7:$R$2292,17,0)</f>
        <v>4.9474</v>
      </c>
      <c r="W19" s="66">
        <f t="shared" si="11"/>
        <v>14</v>
      </c>
      <c r="X19" s="65"/>
      <c r="Y19" s="66"/>
      <c r="Z19" s="65">
        <f>VLOOKUP($A19,'Return Data'!$B$7:$R$2292,16,0)</f>
        <v>6.3234000000000004</v>
      </c>
      <c r="AA19" s="67">
        <f t="shared" si="10"/>
        <v>19</v>
      </c>
    </row>
    <row r="20" spans="1:27" x14ac:dyDescent="0.3">
      <c r="A20" s="63" t="s">
        <v>1523</v>
      </c>
      <c r="B20" s="64">
        <f>VLOOKUP($A20,'Return Data'!$B$7:$R$2292,3,0)</f>
        <v>44482</v>
      </c>
      <c r="C20" s="65">
        <f>VLOOKUP($A20,'Return Data'!$B$7:$R$2292,4,0)</f>
        <v>2267.6547</v>
      </c>
      <c r="D20" s="65">
        <f>VLOOKUP($A20,'Return Data'!$B$7:$R$2292,5,0)</f>
        <v>3.9535999999999998</v>
      </c>
      <c r="E20" s="66">
        <f t="shared" si="0"/>
        <v>24</v>
      </c>
      <c r="F20" s="65">
        <f>VLOOKUP($A20,'Return Data'!$B$7:$R$2292,6,0)</f>
        <v>5.3226000000000004</v>
      </c>
      <c r="G20" s="66">
        <f t="shared" si="1"/>
        <v>16</v>
      </c>
      <c r="H20" s="65">
        <f>VLOOKUP($A20,'Return Data'!$B$7:$R$2292,7,0)</f>
        <v>5.4059999999999997</v>
      </c>
      <c r="I20" s="66">
        <f t="shared" si="2"/>
        <v>17</v>
      </c>
      <c r="J20" s="65">
        <f>VLOOKUP($A20,'Return Data'!$B$7:$R$2292,8,0)</f>
        <v>4.0953999999999997</v>
      </c>
      <c r="K20" s="66">
        <f t="shared" si="3"/>
        <v>17</v>
      </c>
      <c r="L20" s="65">
        <f>VLOOKUP($A20,'Return Data'!$B$7:$R$2292,9,0)</f>
        <v>2.8567</v>
      </c>
      <c r="M20" s="66">
        <f t="shared" si="4"/>
        <v>21</v>
      </c>
      <c r="N20" s="65">
        <f>VLOOKUP($A20,'Return Data'!$B$7:$R$2292,10,0)</f>
        <v>3.7734000000000001</v>
      </c>
      <c r="O20" s="66">
        <f t="shared" si="5"/>
        <v>13</v>
      </c>
      <c r="P20" s="65">
        <f>VLOOKUP($A20,'Return Data'!$B$7:$R$2292,11,0)</f>
        <v>3.8140999999999998</v>
      </c>
      <c r="Q20" s="66">
        <f t="shared" si="6"/>
        <v>15</v>
      </c>
      <c r="R20" s="65">
        <f>VLOOKUP($A20,'Return Data'!$B$7:$R$2292,12,0)</f>
        <v>3.7947000000000002</v>
      </c>
      <c r="S20" s="66">
        <f t="shared" si="7"/>
        <v>15</v>
      </c>
      <c r="T20" s="65">
        <f>VLOOKUP($A20,'Return Data'!$B$7:$R$2292,13,0)</f>
        <v>3.7955000000000001</v>
      </c>
      <c r="U20" s="66">
        <f t="shared" si="8"/>
        <v>16</v>
      </c>
      <c r="V20" s="65">
        <f>VLOOKUP($A20,'Return Data'!$B$7:$R$2292,17,0)</f>
        <v>5.0423</v>
      </c>
      <c r="W20" s="66">
        <f t="shared" si="11"/>
        <v>13</v>
      </c>
      <c r="X20" s="65">
        <f>VLOOKUP($A20,'Return Data'!$B$7:$R$2292,14,0)</f>
        <v>6.2717000000000001</v>
      </c>
      <c r="Y20" s="66">
        <f>RANK(X20,X$8:X$34,0)</f>
        <v>7</v>
      </c>
      <c r="Z20" s="65">
        <f>VLOOKUP($A20,'Return Data'!$B$7:$R$2292,16,0)</f>
        <v>7.7278000000000002</v>
      </c>
      <c r="AA20" s="67">
        <f t="shared" si="10"/>
        <v>9</v>
      </c>
    </row>
    <row r="21" spans="1:27" x14ac:dyDescent="0.3">
      <c r="A21" s="63" t="s">
        <v>1527</v>
      </c>
      <c r="B21" s="64">
        <f>VLOOKUP($A21,'Return Data'!$B$7:$R$2292,3,0)</f>
        <v>44482</v>
      </c>
      <c r="C21" s="65">
        <f>VLOOKUP($A21,'Return Data'!$B$7:$R$2292,4,0)</f>
        <v>35.381599999999999</v>
      </c>
      <c r="D21" s="65">
        <f>VLOOKUP($A21,'Return Data'!$B$7:$R$2292,5,0)</f>
        <v>6.8098999999999998</v>
      </c>
      <c r="E21" s="66">
        <f t="shared" si="0"/>
        <v>13</v>
      </c>
      <c r="F21" s="65">
        <f>VLOOKUP($A21,'Return Data'!$B$7:$R$2292,6,0)</f>
        <v>5.5335999999999999</v>
      </c>
      <c r="G21" s="66">
        <f t="shared" si="1"/>
        <v>13</v>
      </c>
      <c r="H21" s="65">
        <f>VLOOKUP($A21,'Return Data'!$B$7:$R$2292,7,0)</f>
        <v>6.0049999999999999</v>
      </c>
      <c r="I21" s="66">
        <f t="shared" si="2"/>
        <v>9</v>
      </c>
      <c r="J21" s="65">
        <f>VLOOKUP($A21,'Return Data'!$B$7:$R$2292,8,0)</f>
        <v>4.1108000000000002</v>
      </c>
      <c r="K21" s="66">
        <f t="shared" si="3"/>
        <v>16</v>
      </c>
      <c r="L21" s="65">
        <f>VLOOKUP($A21,'Return Data'!$B$7:$R$2292,9,0)</f>
        <v>3.0405000000000002</v>
      </c>
      <c r="M21" s="66">
        <f t="shared" si="4"/>
        <v>14</v>
      </c>
      <c r="N21" s="65">
        <f>VLOOKUP($A21,'Return Data'!$B$7:$R$2292,10,0)</f>
        <v>3.6861000000000002</v>
      </c>
      <c r="O21" s="66">
        <f t="shared" si="5"/>
        <v>17</v>
      </c>
      <c r="P21" s="65">
        <f>VLOOKUP($A21,'Return Data'!$B$7:$R$2292,11,0)</f>
        <v>3.7915999999999999</v>
      </c>
      <c r="Q21" s="66">
        <f t="shared" si="6"/>
        <v>17</v>
      </c>
      <c r="R21" s="65">
        <f>VLOOKUP($A21,'Return Data'!$B$7:$R$2292,12,0)</f>
        <v>3.74</v>
      </c>
      <c r="S21" s="66">
        <f t="shared" si="7"/>
        <v>17</v>
      </c>
      <c r="T21" s="65">
        <f>VLOOKUP($A21,'Return Data'!$B$7:$R$2292,13,0)</f>
        <v>3.8065000000000002</v>
      </c>
      <c r="U21" s="66">
        <f t="shared" si="8"/>
        <v>15</v>
      </c>
      <c r="V21" s="65">
        <f>VLOOKUP($A21,'Return Data'!$B$7:$R$2292,17,0)</f>
        <v>5.3204000000000002</v>
      </c>
      <c r="W21" s="66">
        <f t="shared" si="11"/>
        <v>8</v>
      </c>
      <c r="X21" s="65">
        <f>VLOOKUP($A21,'Return Data'!$B$7:$R$2292,14,0)</f>
        <v>6.4798999999999998</v>
      </c>
      <c r="Y21" s="66">
        <f>RANK(X21,X$8:X$34,0)</f>
        <v>5</v>
      </c>
      <c r="Z21" s="65">
        <f>VLOOKUP($A21,'Return Data'!$B$7:$R$2292,16,0)</f>
        <v>7.8030999999999997</v>
      </c>
      <c r="AA21" s="67">
        <f t="shared" si="10"/>
        <v>7</v>
      </c>
    </row>
    <row r="22" spans="1:27" x14ac:dyDescent="0.3">
      <c r="A22" s="63" t="s">
        <v>1529</v>
      </c>
      <c r="B22" s="64">
        <f>VLOOKUP($A22,'Return Data'!$B$7:$R$2292,3,0)</f>
        <v>44482</v>
      </c>
      <c r="C22" s="65">
        <f>VLOOKUP($A22,'Return Data'!$B$7:$R$2292,4,0)</f>
        <v>35.7637</v>
      </c>
      <c r="D22" s="65">
        <f>VLOOKUP($A22,'Return Data'!$B$7:$R$2292,5,0)</f>
        <v>7.0434000000000001</v>
      </c>
      <c r="E22" s="66">
        <f t="shared" si="0"/>
        <v>10</v>
      </c>
      <c r="F22" s="65">
        <f>VLOOKUP($A22,'Return Data'!$B$7:$R$2292,6,0)</f>
        <v>4.9429999999999996</v>
      </c>
      <c r="G22" s="66">
        <f t="shared" si="1"/>
        <v>20</v>
      </c>
      <c r="H22" s="65">
        <f>VLOOKUP($A22,'Return Data'!$B$7:$R$2292,7,0)</f>
        <v>5.1517999999999997</v>
      </c>
      <c r="I22" s="66">
        <f t="shared" si="2"/>
        <v>21</v>
      </c>
      <c r="J22" s="65">
        <f>VLOOKUP($A22,'Return Data'!$B$7:$R$2292,8,0)</f>
        <v>4.2716000000000003</v>
      </c>
      <c r="K22" s="66">
        <f t="shared" si="3"/>
        <v>14</v>
      </c>
      <c r="L22" s="65">
        <f>VLOOKUP($A22,'Return Data'!$B$7:$R$2292,9,0)</f>
        <v>3.09</v>
      </c>
      <c r="M22" s="66">
        <f t="shared" si="4"/>
        <v>12</v>
      </c>
      <c r="N22" s="65">
        <f>VLOOKUP($A22,'Return Data'!$B$7:$R$2292,10,0)</f>
        <v>3.5424000000000002</v>
      </c>
      <c r="O22" s="66">
        <f t="shared" si="5"/>
        <v>20</v>
      </c>
      <c r="P22" s="65">
        <f>VLOOKUP($A22,'Return Data'!$B$7:$R$2292,11,0)</f>
        <v>3.6025</v>
      </c>
      <c r="Q22" s="66">
        <f t="shared" si="6"/>
        <v>21</v>
      </c>
      <c r="R22" s="65">
        <f>VLOOKUP($A22,'Return Data'!$B$7:$R$2292,12,0)</f>
        <v>3.5853000000000002</v>
      </c>
      <c r="S22" s="66">
        <f t="shared" si="7"/>
        <v>20</v>
      </c>
      <c r="T22" s="65">
        <f>VLOOKUP($A22,'Return Data'!$B$7:$R$2292,13,0)</f>
        <v>3.5592999999999999</v>
      </c>
      <c r="U22" s="66">
        <f t="shared" si="8"/>
        <v>20</v>
      </c>
      <c r="V22" s="65">
        <f>VLOOKUP($A22,'Return Data'!$B$7:$R$2292,17,0)</f>
        <v>4.9446000000000003</v>
      </c>
      <c r="W22" s="66">
        <f t="shared" si="11"/>
        <v>15</v>
      </c>
      <c r="X22" s="65">
        <f>VLOOKUP($A22,'Return Data'!$B$7:$R$2292,14,0)</f>
        <v>6.1417000000000002</v>
      </c>
      <c r="Y22" s="66">
        <f>RANK(X22,X$8:X$34,0)</f>
        <v>9</v>
      </c>
      <c r="Z22" s="65">
        <f>VLOOKUP($A22,'Return Data'!$B$7:$R$2292,16,0)</f>
        <v>7.7390999999999996</v>
      </c>
      <c r="AA22" s="67">
        <f t="shared" si="10"/>
        <v>8</v>
      </c>
    </row>
    <row r="23" spans="1:27" x14ac:dyDescent="0.3">
      <c r="A23" s="63" t="s">
        <v>1530</v>
      </c>
      <c r="B23" s="64">
        <f>VLOOKUP($A23,'Return Data'!$B$7:$R$2292,3,0)</f>
        <v>44482</v>
      </c>
      <c r="C23" s="65">
        <f>VLOOKUP($A23,'Return Data'!$B$7:$R$2292,4,0)</f>
        <v>1078.9666</v>
      </c>
      <c r="D23" s="65">
        <f>VLOOKUP($A23,'Return Data'!$B$7:$R$2292,5,0)</f>
        <v>3.4712000000000001</v>
      </c>
      <c r="E23" s="66">
        <f t="shared" si="0"/>
        <v>25</v>
      </c>
      <c r="F23" s="65">
        <f>VLOOKUP($A23,'Return Data'!$B$7:$R$2292,6,0)</f>
        <v>3.2448999999999999</v>
      </c>
      <c r="G23" s="66">
        <f t="shared" si="1"/>
        <v>26</v>
      </c>
      <c r="H23" s="65">
        <f>VLOOKUP($A23,'Return Data'!$B$7:$R$2292,7,0)</f>
        <v>3.1818</v>
      </c>
      <c r="I23" s="66">
        <f t="shared" si="2"/>
        <v>25</v>
      </c>
      <c r="J23" s="65">
        <f>VLOOKUP($A23,'Return Data'!$B$7:$R$2292,8,0)</f>
        <v>3.4456000000000002</v>
      </c>
      <c r="K23" s="66">
        <f t="shared" si="3"/>
        <v>25</v>
      </c>
      <c r="L23" s="65">
        <f>VLOOKUP($A23,'Return Data'!$B$7:$R$2292,9,0)</f>
        <v>2.8416000000000001</v>
      </c>
      <c r="M23" s="66">
        <f t="shared" si="4"/>
        <v>22</v>
      </c>
      <c r="N23" s="65">
        <f>VLOOKUP($A23,'Return Data'!$B$7:$R$2292,10,0)</f>
        <v>3.395</v>
      </c>
      <c r="O23" s="66">
        <f t="shared" si="5"/>
        <v>25</v>
      </c>
      <c r="P23" s="65">
        <f>VLOOKUP($A23,'Return Data'!$B$7:$R$2292,11,0)</f>
        <v>3.4624999999999999</v>
      </c>
      <c r="Q23" s="66">
        <f t="shared" si="6"/>
        <v>24</v>
      </c>
      <c r="R23" s="65">
        <f>VLOOKUP($A23,'Return Data'!$B$7:$R$2292,12,0)</f>
        <v>3.4112</v>
      </c>
      <c r="S23" s="66">
        <f t="shared" si="7"/>
        <v>24</v>
      </c>
      <c r="T23" s="65">
        <f>VLOOKUP($A23,'Return Data'!$B$7:$R$2292,13,0)</f>
        <v>3.4420000000000002</v>
      </c>
      <c r="U23" s="66">
        <f t="shared" si="8"/>
        <v>23</v>
      </c>
      <c r="V23" s="65"/>
      <c r="W23" s="66"/>
      <c r="X23" s="65"/>
      <c r="Y23" s="66"/>
      <c r="Z23" s="65">
        <f>VLOOKUP($A23,'Return Data'!$B$7:$R$2292,16,0)</f>
        <v>4.1268000000000002</v>
      </c>
      <c r="AA23" s="67">
        <f t="shared" si="10"/>
        <v>27</v>
      </c>
    </row>
    <row r="24" spans="1:27" x14ac:dyDescent="0.3">
      <c r="A24" s="63" t="s">
        <v>1532</v>
      </c>
      <c r="B24" s="64">
        <f>VLOOKUP($A24,'Return Data'!$B$7:$R$2292,3,0)</f>
        <v>44482</v>
      </c>
      <c r="C24" s="65">
        <f>VLOOKUP($A24,'Return Data'!$B$7:$R$2292,4,0)</f>
        <v>1110.0063</v>
      </c>
      <c r="D24" s="65">
        <f>VLOOKUP($A24,'Return Data'!$B$7:$R$2292,5,0)</f>
        <v>4.91</v>
      </c>
      <c r="E24" s="66">
        <f t="shared" si="0"/>
        <v>21</v>
      </c>
      <c r="F24" s="65">
        <f>VLOOKUP($A24,'Return Data'!$B$7:$R$2292,6,0)</f>
        <v>5.0780000000000003</v>
      </c>
      <c r="G24" s="66">
        <f t="shared" si="1"/>
        <v>19</v>
      </c>
      <c r="H24" s="65">
        <f>VLOOKUP($A24,'Return Data'!$B$7:$R$2292,7,0)</f>
        <v>5.2990000000000004</v>
      </c>
      <c r="I24" s="66">
        <f t="shared" si="2"/>
        <v>19</v>
      </c>
      <c r="J24" s="65">
        <f>VLOOKUP($A24,'Return Data'!$B$7:$R$2292,8,0)</f>
        <v>4.1696</v>
      </c>
      <c r="K24" s="66">
        <f t="shared" si="3"/>
        <v>15</v>
      </c>
      <c r="L24" s="65">
        <f>VLOOKUP($A24,'Return Data'!$B$7:$R$2292,9,0)</f>
        <v>2.9379</v>
      </c>
      <c r="M24" s="66">
        <f t="shared" si="4"/>
        <v>17</v>
      </c>
      <c r="N24" s="65">
        <f>VLOOKUP($A24,'Return Data'!$B$7:$R$2292,10,0)</f>
        <v>3.7461000000000002</v>
      </c>
      <c r="O24" s="66">
        <f t="shared" si="5"/>
        <v>14</v>
      </c>
      <c r="P24" s="65">
        <f>VLOOKUP($A24,'Return Data'!$B$7:$R$2292,11,0)</f>
        <v>3.8521000000000001</v>
      </c>
      <c r="Q24" s="66">
        <f t="shared" si="6"/>
        <v>14</v>
      </c>
      <c r="R24" s="65">
        <f>VLOOKUP($A24,'Return Data'!$B$7:$R$2292,12,0)</f>
        <v>3.8189000000000002</v>
      </c>
      <c r="S24" s="66">
        <f t="shared" si="7"/>
        <v>14</v>
      </c>
      <c r="T24" s="65">
        <f>VLOOKUP($A24,'Return Data'!$B$7:$R$2292,13,0)</f>
        <v>3.8328000000000002</v>
      </c>
      <c r="U24" s="66">
        <f t="shared" si="8"/>
        <v>13</v>
      </c>
      <c r="V24" s="65"/>
      <c r="W24" s="66"/>
      <c r="X24" s="65"/>
      <c r="Y24" s="66"/>
      <c r="Z24" s="65">
        <f>VLOOKUP($A24,'Return Data'!$B$7:$R$2292,16,0)</f>
        <v>5.3795000000000002</v>
      </c>
      <c r="AA24" s="67">
        <f t="shared" si="10"/>
        <v>23</v>
      </c>
    </row>
    <row r="25" spans="1:27" x14ac:dyDescent="0.3">
      <c r="A25" s="63" t="s">
        <v>1534</v>
      </c>
      <c r="B25" s="64">
        <f>VLOOKUP($A25,'Return Data'!$B$7:$R$2292,3,0)</f>
        <v>44482</v>
      </c>
      <c r="C25" s="65">
        <f>VLOOKUP($A25,'Return Data'!$B$7:$R$2292,4,0)</f>
        <v>14.196300000000001</v>
      </c>
      <c r="D25" s="65">
        <f>VLOOKUP($A25,'Return Data'!$B$7:$R$2292,5,0)</f>
        <v>1.0285</v>
      </c>
      <c r="E25" s="66">
        <f t="shared" si="0"/>
        <v>27</v>
      </c>
      <c r="F25" s="65">
        <f>VLOOKUP($A25,'Return Data'!$B$7:$R$2292,6,0)</f>
        <v>6.0213000000000001</v>
      </c>
      <c r="G25" s="66">
        <f t="shared" si="1"/>
        <v>8</v>
      </c>
      <c r="H25" s="65">
        <f>VLOOKUP($A25,'Return Data'!$B$7:$R$2292,7,0)</f>
        <v>5.5521000000000003</v>
      </c>
      <c r="I25" s="66">
        <f t="shared" si="2"/>
        <v>15</v>
      </c>
      <c r="J25" s="65">
        <f>VLOOKUP($A25,'Return Data'!$B$7:$R$2292,8,0)</f>
        <v>4.0834000000000001</v>
      </c>
      <c r="K25" s="66">
        <f t="shared" si="3"/>
        <v>18</v>
      </c>
      <c r="L25" s="65">
        <f>VLOOKUP($A25,'Return Data'!$B$7:$R$2292,9,0)</f>
        <v>2.9466999999999999</v>
      </c>
      <c r="M25" s="66">
        <f t="shared" si="4"/>
        <v>16</v>
      </c>
      <c r="N25" s="65">
        <f>VLOOKUP($A25,'Return Data'!$B$7:$R$2292,10,0)</f>
        <v>3.4135</v>
      </c>
      <c r="O25" s="66">
        <f t="shared" si="5"/>
        <v>24</v>
      </c>
      <c r="P25" s="65">
        <f>VLOOKUP($A25,'Return Data'!$B$7:$R$2292,11,0)</f>
        <v>3.3058000000000001</v>
      </c>
      <c r="Q25" s="66">
        <f t="shared" si="6"/>
        <v>25</v>
      </c>
      <c r="R25" s="65">
        <f>VLOOKUP($A25,'Return Data'!$B$7:$R$2292,12,0)</f>
        <v>3.2826</v>
      </c>
      <c r="S25" s="66">
        <f t="shared" si="7"/>
        <v>25</v>
      </c>
      <c r="T25" s="65">
        <f>VLOOKUP($A25,'Return Data'!$B$7:$R$2292,13,0)</f>
        <v>3.2683</v>
      </c>
      <c r="U25" s="66">
        <f t="shared" si="8"/>
        <v>25</v>
      </c>
      <c r="V25" s="65">
        <f>VLOOKUP($A25,'Return Data'!$B$7:$R$2292,17,0)</f>
        <v>4.0072999999999999</v>
      </c>
      <c r="W25" s="66">
        <f t="shared" ref="W25:W30" si="12">RANK(V25,V$8:V$34,0)</f>
        <v>21</v>
      </c>
      <c r="X25" s="65">
        <f>VLOOKUP($A25,'Return Data'!$B$7:$R$2292,14,0)</f>
        <v>2.0615999999999999</v>
      </c>
      <c r="Y25" s="66">
        <f t="shared" ref="Y25:Y30" si="13">RANK(X25,X$8:X$34,0)</f>
        <v>17</v>
      </c>
      <c r="Z25" s="65">
        <f>VLOOKUP($A25,'Return Data'!$B$7:$R$2292,16,0)</f>
        <v>4.4169999999999998</v>
      </c>
      <c r="AA25" s="67">
        <f t="shared" si="10"/>
        <v>26</v>
      </c>
    </row>
    <row r="26" spans="1:27" x14ac:dyDescent="0.3">
      <c r="A26" s="63" t="s">
        <v>2025</v>
      </c>
      <c r="B26" s="64">
        <f>VLOOKUP($A26,'Return Data'!$B$7:$R$2292,3,0)</f>
        <v>44482</v>
      </c>
      <c r="C26" s="65">
        <f>VLOOKUP($A26,'Return Data'!$B$7:$R$2292,4,0)</f>
        <v>2348.1320999999998</v>
      </c>
      <c r="D26" s="65">
        <f>VLOOKUP($A26,'Return Data'!$B$7:$R$2292,5,0)</f>
        <v>3.347</v>
      </c>
      <c r="E26" s="66">
        <f t="shared" si="0"/>
        <v>26</v>
      </c>
      <c r="F26" s="65">
        <f>VLOOKUP($A26,'Return Data'!$B$7:$R$2292,6,0)</f>
        <v>2.8258000000000001</v>
      </c>
      <c r="G26" s="66">
        <f t="shared" si="1"/>
        <v>27</v>
      </c>
      <c r="H26" s="65">
        <f>VLOOKUP($A26,'Return Data'!$B$7:$R$2292,7,0)</f>
        <v>2.8153000000000001</v>
      </c>
      <c r="I26" s="66">
        <f t="shared" si="2"/>
        <v>26</v>
      </c>
      <c r="J26" s="65">
        <f>VLOOKUP($A26,'Return Data'!$B$7:$R$2292,8,0)</f>
        <v>1.8455999999999999</v>
      </c>
      <c r="K26" s="66">
        <f t="shared" si="3"/>
        <v>27</v>
      </c>
      <c r="L26" s="65">
        <f>VLOOKUP($A26,'Return Data'!$B$7:$R$2292,9,0)</f>
        <v>1.8234999999999999</v>
      </c>
      <c r="M26" s="66">
        <f t="shared" si="4"/>
        <v>27</v>
      </c>
      <c r="N26" s="65">
        <f>VLOOKUP($A26,'Return Data'!$B$7:$R$2292,10,0)</f>
        <v>2.9641999999999999</v>
      </c>
      <c r="O26" s="66">
        <f t="shared" si="5"/>
        <v>27</v>
      </c>
      <c r="P26" s="65">
        <f>VLOOKUP($A26,'Return Data'!$B$7:$R$2292,11,0)</f>
        <v>2.9062999999999999</v>
      </c>
      <c r="Q26" s="66">
        <f t="shared" si="6"/>
        <v>27</v>
      </c>
      <c r="R26" s="65">
        <f>VLOOKUP($A26,'Return Data'!$B$7:$R$2292,12,0)</f>
        <v>2.8517999999999999</v>
      </c>
      <c r="S26" s="66">
        <f t="shared" si="7"/>
        <v>27</v>
      </c>
      <c r="T26" s="65">
        <f>VLOOKUP($A26,'Return Data'!$B$7:$R$2292,13,0)</f>
        <v>2.8332999999999999</v>
      </c>
      <c r="U26" s="66">
        <f t="shared" si="8"/>
        <v>27</v>
      </c>
      <c r="V26" s="65">
        <f>VLOOKUP($A26,'Return Data'!$B$7:$R$2292,17,0)</f>
        <v>3.9689999999999999</v>
      </c>
      <c r="W26" s="66">
        <f t="shared" si="12"/>
        <v>22</v>
      </c>
      <c r="X26" s="65">
        <f>VLOOKUP($A26,'Return Data'!$B$7:$R$2292,14,0)</f>
        <v>5.1977000000000002</v>
      </c>
      <c r="Y26" s="66">
        <f t="shared" si="13"/>
        <v>16</v>
      </c>
      <c r="Z26" s="65">
        <f>VLOOKUP($A26,'Return Data'!$B$7:$R$2292,16,0)</f>
        <v>7.2721999999999998</v>
      </c>
      <c r="AA26" s="67">
        <f t="shared" si="10"/>
        <v>14</v>
      </c>
    </row>
    <row r="27" spans="1:27" x14ac:dyDescent="0.3">
      <c r="A27" s="63" t="s">
        <v>1537</v>
      </c>
      <c r="B27" s="64">
        <f>VLOOKUP($A27,'Return Data'!$B$7:$R$2292,3,0)</f>
        <v>44482</v>
      </c>
      <c r="C27" s="65">
        <f>VLOOKUP($A27,'Return Data'!$B$7:$R$2292,4,0)</f>
        <v>3453.3575999999998</v>
      </c>
      <c r="D27" s="65">
        <f>VLOOKUP($A27,'Return Data'!$B$7:$R$2292,5,0)</f>
        <v>7.7755000000000001</v>
      </c>
      <c r="E27" s="66">
        <f t="shared" si="0"/>
        <v>6</v>
      </c>
      <c r="F27" s="65">
        <f>VLOOKUP($A27,'Return Data'!$B$7:$R$2292,6,0)</f>
        <v>7.6821000000000002</v>
      </c>
      <c r="G27" s="66">
        <f t="shared" si="1"/>
        <v>3</v>
      </c>
      <c r="H27" s="65">
        <f>VLOOKUP($A27,'Return Data'!$B$7:$R$2292,7,0)</f>
        <v>7.5602</v>
      </c>
      <c r="I27" s="66">
        <f t="shared" si="2"/>
        <v>2</v>
      </c>
      <c r="J27" s="65">
        <f>VLOOKUP($A27,'Return Data'!$B$7:$R$2292,8,0)</f>
        <v>5.5366999999999997</v>
      </c>
      <c r="K27" s="66">
        <f t="shared" si="3"/>
        <v>3</v>
      </c>
      <c r="L27" s="65">
        <f>VLOOKUP($A27,'Return Data'!$B$7:$R$2292,9,0)</f>
        <v>4.5410000000000004</v>
      </c>
      <c r="M27" s="66">
        <f t="shared" si="4"/>
        <v>5</v>
      </c>
      <c r="N27" s="65">
        <f>VLOOKUP($A27,'Return Data'!$B$7:$R$2292,10,0)</f>
        <v>4.9732000000000003</v>
      </c>
      <c r="O27" s="66">
        <f t="shared" si="5"/>
        <v>5</v>
      </c>
      <c r="P27" s="65">
        <f>VLOOKUP($A27,'Return Data'!$B$7:$R$2292,11,0)</f>
        <v>12.1145</v>
      </c>
      <c r="Q27" s="66">
        <f t="shared" si="6"/>
        <v>1</v>
      </c>
      <c r="R27" s="65">
        <f>VLOOKUP($A27,'Return Data'!$B$7:$R$2292,12,0)</f>
        <v>10.061500000000001</v>
      </c>
      <c r="S27" s="66">
        <f t="shared" si="7"/>
        <v>2</v>
      </c>
      <c r="T27" s="65">
        <f>VLOOKUP($A27,'Return Data'!$B$7:$R$2292,13,0)</f>
        <v>9.1594999999999995</v>
      </c>
      <c r="U27" s="66">
        <f t="shared" si="8"/>
        <v>2</v>
      </c>
      <c r="V27" s="65">
        <f>VLOOKUP($A27,'Return Data'!$B$7:$R$2292,17,0)</f>
        <v>7.5808999999999997</v>
      </c>
      <c r="W27" s="66">
        <f t="shared" si="12"/>
        <v>1</v>
      </c>
      <c r="X27" s="65">
        <f>VLOOKUP($A27,'Return Data'!$B$7:$R$2292,14,0)</f>
        <v>5.6816000000000004</v>
      </c>
      <c r="Y27" s="66">
        <f t="shared" si="13"/>
        <v>13</v>
      </c>
      <c r="Z27" s="65">
        <f>VLOOKUP($A27,'Return Data'!$B$7:$R$2292,16,0)</f>
        <v>7.3329000000000004</v>
      </c>
      <c r="AA27" s="67">
        <f t="shared" si="10"/>
        <v>13</v>
      </c>
    </row>
    <row r="28" spans="1:27" x14ac:dyDescent="0.3">
      <c r="A28" s="63" t="s">
        <v>1541</v>
      </c>
      <c r="B28" s="64">
        <f>VLOOKUP($A28,'Return Data'!$B$7:$R$2292,3,0)</f>
        <v>44482</v>
      </c>
      <c r="C28" s="65">
        <f>VLOOKUP($A28,'Return Data'!$B$7:$R$2292,4,0)</f>
        <v>28.145800000000001</v>
      </c>
      <c r="D28" s="65">
        <f>VLOOKUP($A28,'Return Data'!$B$7:$R$2292,5,0)</f>
        <v>5.8365999999999998</v>
      </c>
      <c r="E28" s="66">
        <f t="shared" si="0"/>
        <v>17</v>
      </c>
      <c r="F28" s="65">
        <f>VLOOKUP($A28,'Return Data'!$B$7:$R$2292,6,0)</f>
        <v>5.6066000000000003</v>
      </c>
      <c r="G28" s="66">
        <f t="shared" si="1"/>
        <v>10</v>
      </c>
      <c r="H28" s="65">
        <f>VLOOKUP($A28,'Return Data'!$B$7:$R$2292,7,0)</f>
        <v>5.9351000000000003</v>
      </c>
      <c r="I28" s="66">
        <f t="shared" si="2"/>
        <v>10</v>
      </c>
      <c r="J28" s="65">
        <f>VLOOKUP($A28,'Return Data'!$B$7:$R$2292,8,0)</f>
        <v>4.5374999999999996</v>
      </c>
      <c r="K28" s="66">
        <f t="shared" si="3"/>
        <v>11</v>
      </c>
      <c r="L28" s="65">
        <f>VLOOKUP($A28,'Return Data'!$B$7:$R$2292,9,0)</f>
        <v>3.0682</v>
      </c>
      <c r="M28" s="66">
        <f t="shared" si="4"/>
        <v>13</v>
      </c>
      <c r="N28" s="65">
        <f>VLOOKUP($A28,'Return Data'!$B$7:$R$2292,10,0)</f>
        <v>3.8140000000000001</v>
      </c>
      <c r="O28" s="66">
        <f t="shared" si="5"/>
        <v>12</v>
      </c>
      <c r="P28" s="65">
        <f>VLOOKUP($A28,'Return Data'!$B$7:$R$2292,11,0)</f>
        <v>3.8759000000000001</v>
      </c>
      <c r="Q28" s="66">
        <f t="shared" si="6"/>
        <v>13</v>
      </c>
      <c r="R28" s="65">
        <f>VLOOKUP($A28,'Return Data'!$B$7:$R$2292,12,0)</f>
        <v>3.8580999999999999</v>
      </c>
      <c r="S28" s="66">
        <f t="shared" si="7"/>
        <v>13</v>
      </c>
      <c r="T28" s="65">
        <f>VLOOKUP($A28,'Return Data'!$B$7:$R$2292,13,0)</f>
        <v>3.9281000000000001</v>
      </c>
      <c r="U28" s="66">
        <f t="shared" si="8"/>
        <v>11</v>
      </c>
      <c r="V28" s="65">
        <f>VLOOKUP($A28,'Return Data'!$B$7:$R$2292,17,0)</f>
        <v>5.2789999999999999</v>
      </c>
      <c r="W28" s="66">
        <f t="shared" si="12"/>
        <v>10</v>
      </c>
      <c r="X28" s="65">
        <f>VLOOKUP($A28,'Return Data'!$B$7:$R$2292,14,0)</f>
        <v>8.3208000000000002</v>
      </c>
      <c r="Y28" s="66">
        <f t="shared" si="13"/>
        <v>1</v>
      </c>
      <c r="Z28" s="65">
        <f>VLOOKUP($A28,'Return Data'!$B$7:$R$2292,16,0)</f>
        <v>8.6072000000000006</v>
      </c>
      <c r="AA28" s="67">
        <f t="shared" si="10"/>
        <v>2</v>
      </c>
    </row>
    <row r="29" spans="1:27" x14ac:dyDescent="0.3">
      <c r="A29" s="63" t="s">
        <v>1543</v>
      </c>
      <c r="B29" s="64">
        <f>VLOOKUP($A29,'Return Data'!$B$7:$R$2292,3,0)</f>
        <v>44482</v>
      </c>
      <c r="C29" s="65">
        <f>VLOOKUP($A29,'Return Data'!$B$7:$R$2292,4,0)</f>
        <v>2303.7348000000002</v>
      </c>
      <c r="D29" s="65">
        <f>VLOOKUP($A29,'Return Data'!$B$7:$R$2292,5,0)</f>
        <v>6.2705000000000002</v>
      </c>
      <c r="E29" s="66">
        <f t="shared" si="0"/>
        <v>14</v>
      </c>
      <c r="F29" s="65">
        <f>VLOOKUP($A29,'Return Data'!$B$7:$R$2292,6,0)</f>
        <v>4.7163000000000004</v>
      </c>
      <c r="G29" s="66">
        <f t="shared" si="1"/>
        <v>22</v>
      </c>
      <c r="H29" s="65">
        <f>VLOOKUP($A29,'Return Data'!$B$7:$R$2292,7,0)</f>
        <v>4.7649999999999997</v>
      </c>
      <c r="I29" s="66">
        <f t="shared" si="2"/>
        <v>23</v>
      </c>
      <c r="J29" s="65">
        <f>VLOOKUP($A29,'Return Data'!$B$7:$R$2292,8,0)</f>
        <v>3.9131</v>
      </c>
      <c r="K29" s="66">
        <f t="shared" si="3"/>
        <v>20</v>
      </c>
      <c r="L29" s="65">
        <f>VLOOKUP($A29,'Return Data'!$B$7:$R$2292,9,0)</f>
        <v>2.8020999999999998</v>
      </c>
      <c r="M29" s="66">
        <f t="shared" si="4"/>
        <v>24</v>
      </c>
      <c r="N29" s="65">
        <f>VLOOKUP($A29,'Return Data'!$B$7:$R$2292,10,0)</f>
        <v>3.4584999999999999</v>
      </c>
      <c r="O29" s="66">
        <f t="shared" si="5"/>
        <v>22</v>
      </c>
      <c r="P29" s="65">
        <f>VLOOKUP($A29,'Return Data'!$B$7:$R$2292,11,0)</f>
        <v>3.6044999999999998</v>
      </c>
      <c r="Q29" s="66">
        <f t="shared" si="6"/>
        <v>20</v>
      </c>
      <c r="R29" s="65">
        <f>VLOOKUP($A29,'Return Data'!$B$7:$R$2292,12,0)</f>
        <v>3.5832000000000002</v>
      </c>
      <c r="S29" s="66">
        <f t="shared" si="7"/>
        <v>21</v>
      </c>
      <c r="T29" s="65">
        <f>VLOOKUP($A29,'Return Data'!$B$7:$R$2292,13,0)</f>
        <v>3.5510999999999999</v>
      </c>
      <c r="U29" s="66">
        <f t="shared" si="8"/>
        <v>21</v>
      </c>
      <c r="V29" s="65">
        <f>VLOOKUP($A29,'Return Data'!$B$7:$R$2292,17,0)</f>
        <v>4.4691999999999998</v>
      </c>
      <c r="W29" s="66">
        <f t="shared" si="12"/>
        <v>20</v>
      </c>
      <c r="X29" s="65">
        <f>VLOOKUP($A29,'Return Data'!$B$7:$R$2292,14,0)</f>
        <v>5.6321000000000003</v>
      </c>
      <c r="Y29" s="66">
        <f t="shared" si="13"/>
        <v>14</v>
      </c>
      <c r="Z29" s="65">
        <f>VLOOKUP($A29,'Return Data'!$B$7:$R$2292,16,0)</f>
        <v>6.8604000000000003</v>
      </c>
      <c r="AA29" s="67">
        <f t="shared" si="10"/>
        <v>16</v>
      </c>
    </row>
    <row r="30" spans="1:27" x14ac:dyDescent="0.3">
      <c r="A30" s="63" t="s">
        <v>1544</v>
      </c>
      <c r="B30" s="64">
        <f>VLOOKUP($A30,'Return Data'!$B$7:$R$2292,3,0)</f>
        <v>44482</v>
      </c>
      <c r="C30" s="65">
        <f>VLOOKUP($A30,'Return Data'!$B$7:$R$2292,4,0)</f>
        <v>4811.5105999999996</v>
      </c>
      <c r="D30" s="65">
        <f>VLOOKUP($A30,'Return Data'!$B$7:$R$2292,5,0)</f>
        <v>5.5568</v>
      </c>
      <c r="E30" s="66">
        <f t="shared" si="0"/>
        <v>18</v>
      </c>
      <c r="F30" s="65">
        <f>VLOOKUP($A30,'Return Data'!$B$7:$R$2292,6,0)</f>
        <v>5.3648999999999996</v>
      </c>
      <c r="G30" s="66">
        <f t="shared" si="1"/>
        <v>15</v>
      </c>
      <c r="H30" s="65">
        <f>VLOOKUP($A30,'Return Data'!$B$7:$R$2292,7,0)</f>
        <v>5.6763000000000003</v>
      </c>
      <c r="I30" s="66">
        <f t="shared" si="2"/>
        <v>14</v>
      </c>
      <c r="J30" s="65">
        <f>VLOOKUP($A30,'Return Data'!$B$7:$R$2292,8,0)</f>
        <v>4.4055999999999997</v>
      </c>
      <c r="K30" s="66">
        <f t="shared" si="3"/>
        <v>12</v>
      </c>
      <c r="L30" s="65">
        <f>VLOOKUP($A30,'Return Data'!$B$7:$R$2292,9,0)</f>
        <v>3.2437999999999998</v>
      </c>
      <c r="M30" s="66">
        <f t="shared" si="4"/>
        <v>10</v>
      </c>
      <c r="N30" s="65">
        <f>VLOOKUP($A30,'Return Data'!$B$7:$R$2292,10,0)</f>
        <v>3.694</v>
      </c>
      <c r="O30" s="66">
        <f t="shared" si="5"/>
        <v>16</v>
      </c>
      <c r="P30" s="65">
        <f>VLOOKUP($A30,'Return Data'!$B$7:$R$2292,11,0)</f>
        <v>3.7079</v>
      </c>
      <c r="Q30" s="66">
        <f t="shared" si="6"/>
        <v>18</v>
      </c>
      <c r="R30" s="65">
        <f>VLOOKUP($A30,'Return Data'!$B$7:$R$2292,12,0)</f>
        <v>3.6667999999999998</v>
      </c>
      <c r="S30" s="66">
        <f t="shared" si="7"/>
        <v>19</v>
      </c>
      <c r="T30" s="65">
        <f>VLOOKUP($A30,'Return Data'!$B$7:$R$2292,13,0)</f>
        <v>3.7042999999999999</v>
      </c>
      <c r="U30" s="66">
        <f t="shared" si="8"/>
        <v>18</v>
      </c>
      <c r="V30" s="65">
        <f>VLOOKUP($A30,'Return Data'!$B$7:$R$2292,17,0)</f>
        <v>5.1691000000000003</v>
      </c>
      <c r="W30" s="66">
        <f t="shared" si="12"/>
        <v>11</v>
      </c>
      <c r="X30" s="65">
        <f>VLOOKUP($A30,'Return Data'!$B$7:$R$2292,14,0)</f>
        <v>6.3193000000000001</v>
      </c>
      <c r="Y30" s="66">
        <f t="shared" si="13"/>
        <v>6</v>
      </c>
      <c r="Z30" s="65">
        <f>VLOOKUP($A30,'Return Data'!$B$7:$R$2292,16,0)</f>
        <v>7.5453000000000001</v>
      </c>
      <c r="AA30" s="67">
        <f t="shared" si="10"/>
        <v>11</v>
      </c>
    </row>
    <row r="31" spans="1:27" x14ac:dyDescent="0.3">
      <c r="A31" s="63" t="s">
        <v>1546</v>
      </c>
      <c r="B31" s="64">
        <f>VLOOKUP($A31,'Return Data'!$B$7:$R$2292,3,0)</f>
        <v>44482</v>
      </c>
      <c r="C31" s="65">
        <f>VLOOKUP($A31,'Return Data'!$B$7:$R$2292,4,0)</f>
        <v>11.293200000000001</v>
      </c>
      <c r="D31" s="65">
        <f>VLOOKUP($A31,'Return Data'!$B$7:$R$2292,5,0)</f>
        <v>5.4953000000000003</v>
      </c>
      <c r="E31" s="66">
        <f t="shared" si="0"/>
        <v>19</v>
      </c>
      <c r="F31" s="65">
        <f>VLOOKUP($A31,'Return Data'!$B$7:$R$2292,6,0)</f>
        <v>4.5923999999999996</v>
      </c>
      <c r="G31" s="66">
        <f t="shared" si="1"/>
        <v>23</v>
      </c>
      <c r="H31" s="65">
        <f>VLOOKUP($A31,'Return Data'!$B$7:$R$2292,7,0)</f>
        <v>5.1764000000000001</v>
      </c>
      <c r="I31" s="66">
        <f t="shared" si="2"/>
        <v>20</v>
      </c>
      <c r="J31" s="65">
        <f>VLOOKUP($A31,'Return Data'!$B$7:$R$2292,8,0)</f>
        <v>3.9767999999999999</v>
      </c>
      <c r="K31" s="66">
        <f t="shared" si="3"/>
        <v>19</v>
      </c>
      <c r="L31" s="65">
        <f>VLOOKUP($A31,'Return Data'!$B$7:$R$2292,9,0)</f>
        <v>2.9157999999999999</v>
      </c>
      <c r="M31" s="66">
        <f t="shared" si="4"/>
        <v>19</v>
      </c>
      <c r="N31" s="65">
        <f>VLOOKUP($A31,'Return Data'!$B$7:$R$2292,10,0)</f>
        <v>3.6303000000000001</v>
      </c>
      <c r="O31" s="66">
        <f t="shared" si="5"/>
        <v>18</v>
      </c>
      <c r="P31" s="65">
        <f>VLOOKUP($A31,'Return Data'!$B$7:$R$2292,11,0)</f>
        <v>3.8041999999999998</v>
      </c>
      <c r="Q31" s="66">
        <f t="shared" si="6"/>
        <v>16</v>
      </c>
      <c r="R31" s="65">
        <f>VLOOKUP($A31,'Return Data'!$B$7:$R$2292,12,0)</f>
        <v>3.7662</v>
      </c>
      <c r="S31" s="66">
        <f t="shared" si="7"/>
        <v>16</v>
      </c>
      <c r="T31" s="65">
        <f>VLOOKUP($A31,'Return Data'!$B$7:$R$2292,13,0)</f>
        <v>3.7768000000000002</v>
      </c>
      <c r="U31" s="66">
        <f t="shared" si="8"/>
        <v>17</v>
      </c>
      <c r="V31" s="65"/>
      <c r="W31" s="66"/>
      <c r="X31" s="65"/>
      <c r="Y31" s="66"/>
      <c r="Z31" s="65">
        <f>VLOOKUP($A31,'Return Data'!$B$7:$R$2292,16,0)</f>
        <v>5.4134000000000002</v>
      </c>
      <c r="AA31" s="67">
        <f t="shared" si="10"/>
        <v>22</v>
      </c>
    </row>
    <row r="32" spans="1:27" x14ac:dyDescent="0.3">
      <c r="A32" s="63" t="s">
        <v>1548</v>
      </c>
      <c r="B32" s="64">
        <f>VLOOKUP($A32,'Return Data'!$B$7:$R$2292,3,0)</f>
        <v>44482</v>
      </c>
      <c r="C32" s="65">
        <f>VLOOKUP($A32,'Return Data'!$B$7:$R$2292,4,0)</f>
        <v>11.686500000000001</v>
      </c>
      <c r="D32" s="65">
        <f>VLOOKUP($A32,'Return Data'!$B$7:$R$2292,5,0)</f>
        <v>6.2476000000000003</v>
      </c>
      <c r="E32" s="66">
        <f t="shared" si="0"/>
        <v>15</v>
      </c>
      <c r="F32" s="65">
        <f>VLOOKUP($A32,'Return Data'!$B$7:$R$2292,6,0)</f>
        <v>5.7512999999999996</v>
      </c>
      <c r="G32" s="66">
        <f t="shared" si="1"/>
        <v>9</v>
      </c>
      <c r="H32" s="65">
        <f>VLOOKUP($A32,'Return Data'!$B$7:$R$2292,7,0)</f>
        <v>6.2092999999999998</v>
      </c>
      <c r="I32" s="66">
        <f t="shared" si="2"/>
        <v>7</v>
      </c>
      <c r="J32" s="65">
        <f>VLOOKUP($A32,'Return Data'!$B$7:$R$2292,8,0)</f>
        <v>4.7605000000000004</v>
      </c>
      <c r="K32" s="66">
        <f t="shared" si="3"/>
        <v>7</v>
      </c>
      <c r="L32" s="65">
        <f>VLOOKUP($A32,'Return Data'!$B$7:$R$2292,9,0)</f>
        <v>3.6337999999999999</v>
      </c>
      <c r="M32" s="66">
        <f t="shared" si="4"/>
        <v>7</v>
      </c>
      <c r="N32" s="65">
        <f>VLOOKUP($A32,'Return Data'!$B$7:$R$2292,10,0)</f>
        <v>4.1196000000000002</v>
      </c>
      <c r="O32" s="66">
        <f t="shared" si="5"/>
        <v>8</v>
      </c>
      <c r="P32" s="65">
        <f>VLOOKUP($A32,'Return Data'!$B$7:$R$2292,11,0)</f>
        <v>4.0583999999999998</v>
      </c>
      <c r="Q32" s="66">
        <f t="shared" si="6"/>
        <v>9</v>
      </c>
      <c r="R32" s="65">
        <f>VLOOKUP($A32,'Return Data'!$B$7:$R$2292,12,0)</f>
        <v>3.9954000000000001</v>
      </c>
      <c r="S32" s="66">
        <f t="shared" si="7"/>
        <v>10</v>
      </c>
      <c r="T32" s="65">
        <f>VLOOKUP($A32,'Return Data'!$B$7:$R$2292,13,0)</f>
        <v>4.0381</v>
      </c>
      <c r="U32" s="66">
        <f t="shared" si="8"/>
        <v>10</v>
      </c>
      <c r="V32" s="65">
        <f>VLOOKUP($A32,'Return Data'!$B$7:$R$2292,17,0)</f>
        <v>5.0846999999999998</v>
      </c>
      <c r="W32" s="66">
        <f>RANK(V32,V$8:V$34,0)</f>
        <v>12</v>
      </c>
      <c r="X32" s="65"/>
      <c r="Y32" s="66"/>
      <c r="Z32" s="65">
        <f>VLOOKUP($A32,'Return Data'!$B$7:$R$2292,16,0)</f>
        <v>5.8837000000000002</v>
      </c>
      <c r="AA32" s="67">
        <f t="shared" si="10"/>
        <v>21</v>
      </c>
    </row>
    <row r="33" spans="1:27" x14ac:dyDescent="0.3">
      <c r="A33" s="63" t="s">
        <v>1550</v>
      </c>
      <c r="B33" s="64">
        <f>VLOOKUP($A33,'Return Data'!$B$7:$R$2292,3,0)</f>
        <v>44482</v>
      </c>
      <c r="C33" s="65">
        <f>VLOOKUP($A33,'Return Data'!$B$7:$R$2292,4,0)</f>
        <v>3578.1361999999999</v>
      </c>
      <c r="D33" s="65">
        <f>VLOOKUP($A33,'Return Data'!$B$7:$R$2292,5,0)</f>
        <v>6.1226000000000003</v>
      </c>
      <c r="E33" s="66">
        <f t="shared" si="0"/>
        <v>16</v>
      </c>
      <c r="F33" s="65">
        <f>VLOOKUP($A33,'Return Data'!$B$7:$R$2292,6,0)</f>
        <v>5.5643000000000002</v>
      </c>
      <c r="G33" s="66">
        <f t="shared" si="1"/>
        <v>11</v>
      </c>
      <c r="H33" s="65">
        <f>VLOOKUP($A33,'Return Data'!$B$7:$R$2292,7,0)</f>
        <v>5.8041999999999998</v>
      </c>
      <c r="I33" s="66">
        <f t="shared" si="2"/>
        <v>12</v>
      </c>
      <c r="J33" s="65">
        <f>VLOOKUP($A33,'Return Data'!$B$7:$R$2292,8,0)</f>
        <v>5.2420999999999998</v>
      </c>
      <c r="K33" s="66">
        <f t="shared" si="3"/>
        <v>4</v>
      </c>
      <c r="L33" s="65">
        <f>VLOOKUP($A33,'Return Data'!$B$7:$R$2292,9,0)</f>
        <v>35.794199999999996</v>
      </c>
      <c r="M33" s="66">
        <f t="shared" si="4"/>
        <v>1</v>
      </c>
      <c r="N33" s="65">
        <f>VLOOKUP($A33,'Return Data'!$B$7:$R$2292,10,0)</f>
        <v>14.4559</v>
      </c>
      <c r="O33" s="66">
        <f t="shared" si="5"/>
        <v>1</v>
      </c>
      <c r="P33" s="65">
        <f>VLOOKUP($A33,'Return Data'!$B$7:$R$2292,11,0)</f>
        <v>9.2553000000000001</v>
      </c>
      <c r="Q33" s="66">
        <f t="shared" si="6"/>
        <v>3</v>
      </c>
      <c r="R33" s="65">
        <f>VLOOKUP($A33,'Return Data'!$B$7:$R$2292,12,0)</f>
        <v>7.5683999999999996</v>
      </c>
      <c r="S33" s="66">
        <f t="shared" si="7"/>
        <v>3</v>
      </c>
      <c r="T33" s="65">
        <f>VLOOKUP($A33,'Return Data'!$B$7:$R$2292,13,0)</f>
        <v>6.9099000000000004</v>
      </c>
      <c r="U33" s="66">
        <f t="shared" si="8"/>
        <v>3</v>
      </c>
      <c r="V33" s="65">
        <f>VLOOKUP($A33,'Return Data'!$B$7:$R$2292,17,0)</f>
        <v>6.5811999999999999</v>
      </c>
      <c r="W33" s="66">
        <f>RANK(V33,V$8:V$34,0)</f>
        <v>3</v>
      </c>
      <c r="X33" s="65">
        <f>VLOOKUP($A33,'Return Data'!$B$7:$R$2292,14,0)</f>
        <v>5.7984</v>
      </c>
      <c r="Y33" s="66">
        <f>RANK(X33,X$8:X$34,0)</f>
        <v>11</v>
      </c>
      <c r="Z33" s="65">
        <f>VLOOKUP($A33,'Return Data'!$B$7:$R$2292,16,0)</f>
        <v>7.8127000000000004</v>
      </c>
      <c r="AA33" s="67">
        <f t="shared" si="10"/>
        <v>6</v>
      </c>
    </row>
    <row r="34" spans="1:27" x14ac:dyDescent="0.3">
      <c r="A34" s="63" t="s">
        <v>1552</v>
      </c>
      <c r="B34" s="64">
        <f>VLOOKUP($A34,'Return Data'!$B$7:$R$2292,3,0)</f>
        <v>44482</v>
      </c>
      <c r="C34" s="65">
        <f>VLOOKUP($A34,'Return Data'!$B$7:$R$2292,4,0)</f>
        <v>1121.2650000000001</v>
      </c>
      <c r="D34" s="65">
        <f>VLOOKUP($A34,'Return Data'!$B$7:$R$2292,5,0)</f>
        <v>4.0564999999999998</v>
      </c>
      <c r="E34" s="66">
        <f t="shared" si="0"/>
        <v>23</v>
      </c>
      <c r="F34" s="65">
        <f>VLOOKUP($A34,'Return Data'!$B$7:$R$2292,6,0)</f>
        <v>3.3414000000000001</v>
      </c>
      <c r="G34" s="66">
        <f t="shared" si="1"/>
        <v>25</v>
      </c>
      <c r="H34" s="65">
        <f>VLOOKUP($A34,'Return Data'!$B$7:$R$2292,7,0)</f>
        <v>2.7805</v>
      </c>
      <c r="I34" s="66">
        <f t="shared" si="2"/>
        <v>27</v>
      </c>
      <c r="J34" s="65">
        <f>VLOOKUP($A34,'Return Data'!$B$7:$R$2292,8,0)</f>
        <v>3.0996999999999999</v>
      </c>
      <c r="K34" s="66">
        <f t="shared" si="3"/>
        <v>26</v>
      </c>
      <c r="L34" s="65">
        <f>VLOOKUP($A34,'Return Data'!$B$7:$R$2292,9,0)</f>
        <v>11.9373</v>
      </c>
      <c r="M34" s="66">
        <f t="shared" si="4"/>
        <v>3</v>
      </c>
      <c r="N34" s="65">
        <f>VLOOKUP($A34,'Return Data'!$B$7:$R$2292,10,0)</f>
        <v>5.7788000000000004</v>
      </c>
      <c r="O34" s="66">
        <f t="shared" si="5"/>
        <v>4</v>
      </c>
      <c r="P34" s="65">
        <f>VLOOKUP($A34,'Return Data'!$B$7:$R$2292,11,0)</f>
        <v>4.4142999999999999</v>
      </c>
      <c r="Q34" s="66">
        <f t="shared" si="6"/>
        <v>6</v>
      </c>
      <c r="R34" s="65">
        <f>VLOOKUP($A34,'Return Data'!$B$7:$R$2292,12,0)</f>
        <v>4.9762000000000004</v>
      </c>
      <c r="S34" s="66">
        <f t="shared" si="7"/>
        <v>4</v>
      </c>
      <c r="T34" s="65">
        <f>VLOOKUP($A34,'Return Data'!$B$7:$R$2292,13,0)</f>
        <v>4.5021000000000004</v>
      </c>
      <c r="U34" s="66">
        <f t="shared" si="8"/>
        <v>6</v>
      </c>
      <c r="V34" s="65"/>
      <c r="W34" s="66"/>
      <c r="X34" s="65"/>
      <c r="Y34" s="66"/>
      <c r="Z34" s="65">
        <f>VLOOKUP($A34,'Return Data'!$B$7:$R$2292,16,0)</f>
        <v>4.9776999999999996</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6.3713777777777789</v>
      </c>
      <c r="E36" s="74"/>
      <c r="F36" s="75">
        <f>AVERAGE(F8:F34)</f>
        <v>5.5884777777777765</v>
      </c>
      <c r="G36" s="74"/>
      <c r="H36" s="75">
        <f>AVERAGE(H8:H34)</f>
        <v>5.6550814814814814</v>
      </c>
      <c r="I36" s="74"/>
      <c r="J36" s="75">
        <f>AVERAGE(J8:J34)</f>
        <v>4.8182074074074075</v>
      </c>
      <c r="K36" s="74"/>
      <c r="L36" s="75">
        <f>AVERAGE(L8:L34)</f>
        <v>5.3005629629629611</v>
      </c>
      <c r="M36" s="74"/>
      <c r="N36" s="75">
        <f>AVERAGE(N8:N34)</f>
        <v>4.672240740740742</v>
      </c>
      <c r="O36" s="74"/>
      <c r="P36" s="75">
        <f>AVERAGE(P8:P34)</f>
        <v>4.6244555555555573</v>
      </c>
      <c r="Q36" s="74"/>
      <c r="R36" s="75">
        <f>AVERAGE(R8:R34)</f>
        <v>4.4310111111111112</v>
      </c>
      <c r="S36" s="74"/>
      <c r="T36" s="75">
        <f>AVERAGE(T8:T34)</f>
        <v>4.3561888888888882</v>
      </c>
      <c r="U36" s="74"/>
      <c r="V36" s="75">
        <f>AVERAGE(V8:V34)</f>
        <v>5.3143545454545453</v>
      </c>
      <c r="W36" s="74"/>
      <c r="X36" s="75">
        <f>AVERAGE(X8:X34)</f>
        <v>6.0850882352941174</v>
      </c>
      <c r="Y36" s="74"/>
      <c r="Z36" s="75">
        <f>AVERAGE(Z8:Z34)</f>
        <v>6.8653629629629629</v>
      </c>
      <c r="AA36" s="76"/>
    </row>
    <row r="37" spans="1:27" x14ac:dyDescent="0.3">
      <c r="A37" s="73" t="s">
        <v>28</v>
      </c>
      <c r="B37" s="74"/>
      <c r="C37" s="74"/>
      <c r="D37" s="75">
        <f>MIN(D8:D34)</f>
        <v>1.0285</v>
      </c>
      <c r="E37" s="74"/>
      <c r="F37" s="75">
        <f>MIN(F8:F34)</f>
        <v>2.8258000000000001</v>
      </c>
      <c r="G37" s="74"/>
      <c r="H37" s="75">
        <f>MIN(H8:H34)</f>
        <v>2.7805</v>
      </c>
      <c r="I37" s="74"/>
      <c r="J37" s="75">
        <f>MIN(J8:J34)</f>
        <v>1.8455999999999999</v>
      </c>
      <c r="K37" s="74"/>
      <c r="L37" s="75">
        <f>MIN(L8:L34)</f>
        <v>1.8234999999999999</v>
      </c>
      <c r="M37" s="74"/>
      <c r="N37" s="75">
        <f>MIN(N8:N34)</f>
        <v>2.9641999999999999</v>
      </c>
      <c r="O37" s="74"/>
      <c r="P37" s="75">
        <f>MIN(P8:P34)</f>
        <v>2.9062999999999999</v>
      </c>
      <c r="Q37" s="74"/>
      <c r="R37" s="75">
        <f>MIN(R8:R34)</f>
        <v>2.8517999999999999</v>
      </c>
      <c r="S37" s="74"/>
      <c r="T37" s="75">
        <f>MIN(T8:T34)</f>
        <v>2.8332999999999999</v>
      </c>
      <c r="U37" s="74"/>
      <c r="V37" s="75">
        <f>MIN(V8:V34)</f>
        <v>3.9689999999999999</v>
      </c>
      <c r="W37" s="74"/>
      <c r="X37" s="75">
        <f>MIN(X8:X34)</f>
        <v>2.0615999999999999</v>
      </c>
      <c r="Y37" s="74"/>
      <c r="Z37" s="75">
        <f>MIN(Z8:Z34)</f>
        <v>4.1268000000000002</v>
      </c>
      <c r="AA37" s="76"/>
    </row>
    <row r="38" spans="1:27" ht="15" thickBot="1" x14ac:dyDescent="0.35">
      <c r="A38" s="77" t="s">
        <v>29</v>
      </c>
      <c r="B38" s="78"/>
      <c r="C38" s="78"/>
      <c r="D38" s="79">
        <f>MAX(D8:D34)</f>
        <v>13.351699999999999</v>
      </c>
      <c r="E38" s="78"/>
      <c r="F38" s="79">
        <f>MAX(F8:F34)</f>
        <v>11.4086</v>
      </c>
      <c r="G38" s="78"/>
      <c r="H38" s="79">
        <f>MAX(H8:H34)</f>
        <v>11.217599999999999</v>
      </c>
      <c r="I38" s="78"/>
      <c r="J38" s="79">
        <f>MAX(J8:J34)</f>
        <v>14.354100000000001</v>
      </c>
      <c r="K38" s="78"/>
      <c r="L38" s="79">
        <f>MAX(L8:L34)</f>
        <v>35.794199999999996</v>
      </c>
      <c r="M38" s="78"/>
      <c r="N38" s="79">
        <f>MAX(N8:N34)</f>
        <v>14.4559</v>
      </c>
      <c r="O38" s="78"/>
      <c r="P38" s="79">
        <f>MAX(P8:P34)</f>
        <v>12.1145</v>
      </c>
      <c r="Q38" s="78"/>
      <c r="R38" s="79">
        <f>MAX(R8:R34)</f>
        <v>10.259</v>
      </c>
      <c r="S38" s="78"/>
      <c r="T38" s="79">
        <f>MAX(T8:T34)</f>
        <v>9.6152999999999995</v>
      </c>
      <c r="U38" s="78"/>
      <c r="V38" s="79">
        <f>MAX(V8:V34)</f>
        <v>7.5808999999999997</v>
      </c>
      <c r="W38" s="78"/>
      <c r="X38" s="79">
        <f>MAX(X8:X34)</f>
        <v>8.3208000000000002</v>
      </c>
      <c r="Y38" s="78"/>
      <c r="Z38" s="79">
        <f>MAX(Z8:Z34)</f>
        <v>8.9338999999999995</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Data'!$B$7:$R$2292,3,0)</f>
        <v>44482</v>
      </c>
      <c r="C8" s="65">
        <f>VLOOKUP($A8,'Return Data'!$B$7:$R$2292,4,0)</f>
        <v>432.3048</v>
      </c>
      <c r="D8" s="65">
        <f>VLOOKUP($A8,'Return Data'!$B$7:$R$2292,5,0)</f>
        <v>6.8823999999999996</v>
      </c>
      <c r="E8" s="66">
        <f t="shared" ref="E8:E34" si="0">RANK(D8,D$8:D$34,0)</f>
        <v>11</v>
      </c>
      <c r="F8" s="65">
        <f>VLOOKUP($A8,'Return Data'!$B$7:$R$2292,6,0)</f>
        <v>6.2262000000000004</v>
      </c>
      <c r="G8" s="66">
        <f t="shared" ref="G8:G34" si="1">RANK(F8,F$8:F$34,0)</f>
        <v>5</v>
      </c>
      <c r="H8" s="65">
        <f>VLOOKUP($A8,'Return Data'!$B$7:$R$2292,7,0)</f>
        <v>5.9265999999999996</v>
      </c>
      <c r="I8" s="66">
        <f t="shared" ref="I8:I34" si="2">RANK(H8,H$8:H$34,0)</f>
        <v>6</v>
      </c>
      <c r="J8" s="65">
        <f>VLOOKUP($A8,'Return Data'!$B$7:$R$2292,8,0)</f>
        <v>4.1418999999999997</v>
      </c>
      <c r="K8" s="66">
        <f t="shared" ref="K8:K34" si="3">RANK(J8,J$8:J$34,0)</f>
        <v>10</v>
      </c>
      <c r="L8" s="65">
        <f>VLOOKUP($A8,'Return Data'!$B$7:$R$2292,9,0)</f>
        <v>2.9026000000000001</v>
      </c>
      <c r="M8" s="66">
        <f t="shared" ref="M8:M34" si="4">RANK(L8,L$8:L$34,0)</f>
        <v>11</v>
      </c>
      <c r="N8" s="65">
        <f>VLOOKUP($A8,'Return Data'!$B$7:$R$2292,10,0)</f>
        <v>4.0529999999999999</v>
      </c>
      <c r="O8" s="66">
        <f t="shared" ref="O8:O34" si="5">RANK(N8,N$8:N$34,0)</f>
        <v>6</v>
      </c>
      <c r="P8" s="65">
        <f>VLOOKUP($A8,'Return Data'!$B$7:$R$2292,11,0)</f>
        <v>4.2214</v>
      </c>
      <c r="Q8" s="66">
        <f t="shared" ref="Q8:Q34" si="6">RANK(P8,P$8:P$34,0)</f>
        <v>5</v>
      </c>
      <c r="R8" s="65">
        <f>VLOOKUP($A8,'Return Data'!$B$7:$R$2292,12,0)</f>
        <v>4.1125999999999996</v>
      </c>
      <c r="S8" s="66">
        <f>RANK(R8,R$8:R$34,0)</f>
        <v>6</v>
      </c>
      <c r="T8" s="65">
        <f>VLOOKUP($A8,'Return Data'!$B$7:$R$2292,13,0)</f>
        <v>4.1900000000000004</v>
      </c>
      <c r="U8" s="66">
        <f>RANK(T8,T$8:T$34,0)</f>
        <v>6</v>
      </c>
      <c r="V8" s="65">
        <f>VLOOKUP($A8,'Return Data'!$B$7:$R$2292,17,0)</f>
        <v>5.8053999999999997</v>
      </c>
      <c r="W8" s="66">
        <f>RANK(V8,V$8:V$34,0)</f>
        <v>4</v>
      </c>
      <c r="X8" s="65">
        <f>VLOOKUP($A8,'Return Data'!$B$7:$R$2292,14,0)</f>
        <v>6.8784000000000001</v>
      </c>
      <c r="Y8" s="66">
        <f>RANK(X8,X$8:X$34,0)</f>
        <v>3</v>
      </c>
      <c r="Z8" s="65">
        <f>VLOOKUP($A8,'Return Data'!$B$7:$R$2292,16,0)</f>
        <v>7.5952000000000002</v>
      </c>
      <c r="AA8" s="67">
        <f>RANK(Z8,Z$8:Z$34,0)</f>
        <v>4</v>
      </c>
    </row>
    <row r="9" spans="1:27" x14ac:dyDescent="0.3">
      <c r="A9" s="63" t="s">
        <v>1497</v>
      </c>
      <c r="B9" s="64">
        <f>VLOOKUP($A9,'Return Data'!$B$7:$R$2292,3,0)</f>
        <v>44482</v>
      </c>
      <c r="C9" s="65">
        <f>VLOOKUP($A9,'Return Data'!$B$7:$R$2292,4,0)</f>
        <v>11.902900000000001</v>
      </c>
      <c r="D9" s="65">
        <f>VLOOKUP($A9,'Return Data'!$B$7:$R$2292,5,0)</f>
        <v>6.7474999999999996</v>
      </c>
      <c r="E9" s="66">
        <f t="shared" si="0"/>
        <v>12</v>
      </c>
      <c r="F9" s="65">
        <f>VLOOKUP($A9,'Return Data'!$B$7:$R$2292,6,0)</f>
        <v>4.6639999999999997</v>
      </c>
      <c r="G9" s="66">
        <f t="shared" si="1"/>
        <v>18</v>
      </c>
      <c r="H9" s="65">
        <f>VLOOKUP($A9,'Return Data'!$B$7:$R$2292,7,0)</f>
        <v>4.9988000000000001</v>
      </c>
      <c r="I9" s="66">
        <f t="shared" si="2"/>
        <v>16</v>
      </c>
      <c r="J9" s="65">
        <f>VLOOKUP($A9,'Return Data'!$B$7:$R$2292,8,0)</f>
        <v>3.7948</v>
      </c>
      <c r="K9" s="66">
        <f t="shared" si="3"/>
        <v>15</v>
      </c>
      <c r="L9" s="65">
        <f>VLOOKUP($A9,'Return Data'!$B$7:$R$2292,9,0)</f>
        <v>2.6532</v>
      </c>
      <c r="M9" s="66">
        <f t="shared" si="4"/>
        <v>14</v>
      </c>
      <c r="N9" s="65">
        <f>VLOOKUP($A9,'Return Data'!$B$7:$R$2292,10,0)</f>
        <v>3.1173999999999999</v>
      </c>
      <c r="O9" s="66">
        <f t="shared" si="5"/>
        <v>20</v>
      </c>
      <c r="P9" s="65">
        <f>VLOOKUP($A9,'Return Data'!$B$7:$R$2292,11,0)</f>
        <v>3.2797999999999998</v>
      </c>
      <c r="Q9" s="66">
        <f t="shared" si="6"/>
        <v>18</v>
      </c>
      <c r="R9" s="65">
        <f>VLOOKUP($A9,'Return Data'!$B$7:$R$2292,12,0)</f>
        <v>3.3363999999999998</v>
      </c>
      <c r="S9" s="66">
        <f t="shared" ref="S9:S34" si="7">RANK(R9,R$8:R$34,0)</f>
        <v>16</v>
      </c>
      <c r="T9" s="65">
        <f>VLOOKUP($A9,'Return Data'!$B$7:$R$2292,13,0)</f>
        <v>3.4161999999999999</v>
      </c>
      <c r="U9" s="66">
        <f t="shared" ref="U9:U34" si="8">RANK(T9,T$8:T$34,0)</f>
        <v>13</v>
      </c>
      <c r="V9" s="65">
        <f>VLOOKUP($A9,'Return Data'!$B$7:$R$2292,17,0)</f>
        <v>4.5913000000000004</v>
      </c>
      <c r="W9" s="66">
        <f t="shared" ref="W9:W33" si="9">RANK(V9,V$8:V$34,0)</f>
        <v>14</v>
      </c>
      <c r="X9" s="65"/>
      <c r="Y9" s="66"/>
      <c r="Z9" s="65">
        <f>VLOOKUP($A9,'Return Data'!$B$7:$R$2292,16,0)</f>
        <v>5.7933000000000003</v>
      </c>
      <c r="AA9" s="67">
        <f t="shared" ref="AA9:AA34" si="10">RANK(Z9,Z$8:Z$34,0)</f>
        <v>19</v>
      </c>
    </row>
    <row r="10" spans="1:27" x14ac:dyDescent="0.3">
      <c r="A10" s="63" t="s">
        <v>1498</v>
      </c>
      <c r="B10" s="64">
        <f>VLOOKUP($A10,'Return Data'!$B$7:$R$2292,3,0)</f>
        <v>44482</v>
      </c>
      <c r="C10" s="65">
        <f>VLOOKUP($A10,'Return Data'!$B$7:$R$2292,4,0)</f>
        <v>1219.3993</v>
      </c>
      <c r="D10" s="65">
        <f>VLOOKUP($A10,'Return Data'!$B$7:$R$2292,5,0)</f>
        <v>9.0269999999999992</v>
      </c>
      <c r="E10" s="66">
        <f t="shared" si="0"/>
        <v>2</v>
      </c>
      <c r="F10" s="65">
        <f>VLOOKUP($A10,'Return Data'!$B$7:$R$2292,6,0)</f>
        <v>7.6139000000000001</v>
      </c>
      <c r="G10" s="66">
        <f t="shared" si="1"/>
        <v>2</v>
      </c>
      <c r="H10" s="65">
        <f>VLOOKUP($A10,'Return Data'!$B$7:$R$2292,7,0)</f>
        <v>7.1059000000000001</v>
      </c>
      <c r="I10" s="66">
        <f t="shared" si="2"/>
        <v>2</v>
      </c>
      <c r="J10" s="65">
        <f>VLOOKUP($A10,'Return Data'!$B$7:$R$2292,8,0)</f>
        <v>4.6437999999999997</v>
      </c>
      <c r="K10" s="66">
        <f t="shared" si="3"/>
        <v>5</v>
      </c>
      <c r="L10" s="65">
        <f>VLOOKUP($A10,'Return Data'!$B$7:$R$2292,9,0)</f>
        <v>3.0470999999999999</v>
      </c>
      <c r="M10" s="66">
        <f t="shared" si="4"/>
        <v>8</v>
      </c>
      <c r="N10" s="65">
        <f>VLOOKUP($A10,'Return Data'!$B$7:$R$2292,10,0)</f>
        <v>3.4649999999999999</v>
      </c>
      <c r="O10" s="66">
        <f t="shared" si="5"/>
        <v>11</v>
      </c>
      <c r="P10" s="65">
        <f>VLOOKUP($A10,'Return Data'!$B$7:$R$2292,11,0)</f>
        <v>3.6856</v>
      </c>
      <c r="Q10" s="66">
        <f t="shared" si="6"/>
        <v>8</v>
      </c>
      <c r="R10" s="65">
        <f>VLOOKUP($A10,'Return Data'!$B$7:$R$2292,12,0)</f>
        <v>3.7191999999999998</v>
      </c>
      <c r="S10" s="66">
        <f t="shared" si="7"/>
        <v>8</v>
      </c>
      <c r="T10" s="65">
        <f>VLOOKUP($A10,'Return Data'!$B$7:$R$2292,13,0)</f>
        <v>3.6392000000000002</v>
      </c>
      <c r="U10" s="66">
        <f t="shared" si="8"/>
        <v>9</v>
      </c>
      <c r="V10" s="65">
        <f>VLOOKUP($A10,'Return Data'!$B$7:$R$2292,17,0)</f>
        <v>4.6345000000000001</v>
      </c>
      <c r="W10" s="66">
        <f t="shared" si="9"/>
        <v>13</v>
      </c>
      <c r="X10" s="65"/>
      <c r="Y10" s="66"/>
      <c r="Z10" s="65">
        <f>VLOOKUP($A10,'Return Data'!$B$7:$R$2292,16,0)</f>
        <v>6.0629</v>
      </c>
      <c r="AA10" s="67">
        <f t="shared" si="10"/>
        <v>17</v>
      </c>
    </row>
    <row r="11" spans="1:27" x14ac:dyDescent="0.3">
      <c r="A11" s="63" t="s">
        <v>1501</v>
      </c>
      <c r="B11" s="64">
        <f>VLOOKUP($A11,'Return Data'!$B$7:$R$2292,3,0)</f>
        <v>44482</v>
      </c>
      <c r="C11" s="65">
        <f>VLOOKUP($A11,'Return Data'!$B$7:$R$2292,4,0)</f>
        <v>2564.87</v>
      </c>
      <c r="D11" s="65">
        <f>VLOOKUP($A11,'Return Data'!$B$7:$R$2292,5,0)</f>
        <v>7.4969000000000001</v>
      </c>
      <c r="E11" s="66">
        <f t="shared" si="0"/>
        <v>6</v>
      </c>
      <c r="F11" s="65">
        <f>VLOOKUP($A11,'Return Data'!$B$7:$R$2292,6,0)</f>
        <v>6.6280999999999999</v>
      </c>
      <c r="G11" s="66">
        <f t="shared" si="1"/>
        <v>4</v>
      </c>
      <c r="H11" s="65">
        <f>VLOOKUP($A11,'Return Data'!$B$7:$R$2292,7,0)</f>
        <v>6.3003999999999998</v>
      </c>
      <c r="I11" s="66">
        <f t="shared" si="2"/>
        <v>4</v>
      </c>
      <c r="J11" s="65">
        <f>VLOOKUP($A11,'Return Data'!$B$7:$R$2292,8,0)</f>
        <v>4.4793000000000003</v>
      </c>
      <c r="K11" s="66">
        <f t="shared" si="3"/>
        <v>6</v>
      </c>
      <c r="L11" s="65">
        <f>VLOOKUP($A11,'Return Data'!$B$7:$R$2292,9,0)</f>
        <v>2.7172999999999998</v>
      </c>
      <c r="M11" s="66">
        <f t="shared" si="4"/>
        <v>13</v>
      </c>
      <c r="N11" s="65">
        <f>VLOOKUP($A11,'Return Data'!$B$7:$R$2292,10,0)</f>
        <v>3.2284000000000002</v>
      </c>
      <c r="O11" s="66">
        <f t="shared" si="5"/>
        <v>18</v>
      </c>
      <c r="P11" s="65">
        <f>VLOOKUP($A11,'Return Data'!$B$7:$R$2292,11,0)</f>
        <v>3.2565</v>
      </c>
      <c r="Q11" s="66">
        <f t="shared" si="6"/>
        <v>20</v>
      </c>
      <c r="R11" s="65">
        <f>VLOOKUP($A11,'Return Data'!$B$7:$R$2292,12,0)</f>
        <v>3.2080000000000002</v>
      </c>
      <c r="S11" s="66">
        <f t="shared" si="7"/>
        <v>19</v>
      </c>
      <c r="T11" s="65">
        <f>VLOOKUP($A11,'Return Data'!$B$7:$R$2292,13,0)</f>
        <v>3.1888000000000001</v>
      </c>
      <c r="U11" s="66">
        <f t="shared" si="8"/>
        <v>20</v>
      </c>
      <c r="V11" s="65">
        <f>VLOOKUP($A11,'Return Data'!$B$7:$R$2292,17,0)</f>
        <v>4.3428000000000004</v>
      </c>
      <c r="W11" s="66">
        <f t="shared" si="9"/>
        <v>16</v>
      </c>
      <c r="X11" s="65">
        <f>VLOOKUP($A11,'Return Data'!$B$7:$R$2292,14,0)</f>
        <v>5.59</v>
      </c>
      <c r="Y11" s="66">
        <f t="shared" ref="Y11:Y33" si="11">RANK(X11,X$8:X$34,0)</f>
        <v>10</v>
      </c>
      <c r="Z11" s="65">
        <f>VLOOKUP($A11,'Return Data'!$B$7:$R$2292,16,0)</f>
        <v>7.3662999999999998</v>
      </c>
      <c r="AA11" s="67">
        <f t="shared" si="10"/>
        <v>8</v>
      </c>
    </row>
    <row r="12" spans="1:27" x14ac:dyDescent="0.3">
      <c r="A12" s="63" t="s">
        <v>1503</v>
      </c>
      <c r="B12" s="64">
        <f>VLOOKUP($A12,'Return Data'!$B$7:$R$2292,3,0)</f>
        <v>44482</v>
      </c>
      <c r="C12" s="65">
        <f>VLOOKUP($A12,'Return Data'!$B$7:$R$2292,4,0)</f>
        <v>3090.4337</v>
      </c>
      <c r="D12" s="65">
        <f>VLOOKUP($A12,'Return Data'!$B$7:$R$2292,5,0)</f>
        <v>4.0880999999999998</v>
      </c>
      <c r="E12" s="66">
        <f t="shared" si="0"/>
        <v>21</v>
      </c>
      <c r="F12" s="65">
        <f>VLOOKUP($A12,'Return Data'!$B$7:$R$2292,6,0)</f>
        <v>3.4546000000000001</v>
      </c>
      <c r="G12" s="66">
        <f t="shared" si="1"/>
        <v>23</v>
      </c>
      <c r="H12" s="65">
        <f>VLOOKUP($A12,'Return Data'!$B$7:$R$2292,7,0)</f>
        <v>3.4236</v>
      </c>
      <c r="I12" s="66">
        <f t="shared" si="2"/>
        <v>24</v>
      </c>
      <c r="J12" s="65">
        <f>VLOOKUP($A12,'Return Data'!$B$7:$R$2292,8,0)</f>
        <v>2.9561000000000002</v>
      </c>
      <c r="K12" s="66">
        <f t="shared" si="3"/>
        <v>23</v>
      </c>
      <c r="L12" s="65">
        <f>VLOOKUP($A12,'Return Data'!$B$7:$R$2292,9,0)</f>
        <v>2.0316999999999998</v>
      </c>
      <c r="M12" s="66">
        <f t="shared" si="4"/>
        <v>24</v>
      </c>
      <c r="N12" s="65">
        <f>VLOOKUP($A12,'Return Data'!$B$7:$R$2292,10,0)</f>
        <v>2.6682000000000001</v>
      </c>
      <c r="O12" s="66">
        <f t="shared" si="5"/>
        <v>23</v>
      </c>
      <c r="P12" s="65">
        <f>VLOOKUP($A12,'Return Data'!$B$7:$R$2292,11,0)</f>
        <v>2.7410999999999999</v>
      </c>
      <c r="Q12" s="66">
        <f t="shared" si="6"/>
        <v>24</v>
      </c>
      <c r="R12" s="65">
        <f>VLOOKUP($A12,'Return Data'!$B$7:$R$2292,12,0)</f>
        <v>2.7189000000000001</v>
      </c>
      <c r="S12" s="66">
        <f t="shared" si="7"/>
        <v>24</v>
      </c>
      <c r="T12" s="65">
        <f>VLOOKUP($A12,'Return Data'!$B$7:$R$2292,13,0)</f>
        <v>2.6831</v>
      </c>
      <c r="U12" s="66">
        <f t="shared" si="8"/>
        <v>24</v>
      </c>
      <c r="V12" s="65">
        <f>VLOOKUP($A12,'Return Data'!$B$7:$R$2292,17,0)</f>
        <v>3.8841000000000001</v>
      </c>
      <c r="W12" s="66">
        <f t="shared" si="9"/>
        <v>19</v>
      </c>
      <c r="X12" s="65">
        <f>VLOOKUP($A12,'Return Data'!$B$7:$R$2292,14,0)</f>
        <v>4.8887999999999998</v>
      </c>
      <c r="Y12" s="66">
        <f t="shared" si="11"/>
        <v>13</v>
      </c>
      <c r="Z12" s="65">
        <f>VLOOKUP($A12,'Return Data'!$B$7:$R$2292,16,0)</f>
        <v>7.1216999999999997</v>
      </c>
      <c r="AA12" s="67">
        <f t="shared" si="10"/>
        <v>10</v>
      </c>
    </row>
    <row r="13" spans="1:27" x14ac:dyDescent="0.3">
      <c r="A13" s="63" t="s">
        <v>1505</v>
      </c>
      <c r="B13" s="64">
        <f>VLOOKUP($A13,'Return Data'!$B$7:$R$2292,3,0)</f>
        <v>44482</v>
      </c>
      <c r="C13" s="65">
        <f>VLOOKUP($A13,'Return Data'!$B$7:$R$2292,4,0)</f>
        <v>2748.9771000000001</v>
      </c>
      <c r="D13" s="65">
        <f>VLOOKUP($A13,'Return Data'!$B$7:$R$2292,5,0)</f>
        <v>7.6336000000000004</v>
      </c>
      <c r="E13" s="66">
        <f t="shared" si="0"/>
        <v>5</v>
      </c>
      <c r="F13" s="65">
        <f>VLOOKUP($A13,'Return Data'!$B$7:$R$2292,6,0)</f>
        <v>4.5275999999999996</v>
      </c>
      <c r="G13" s="66">
        <f t="shared" si="1"/>
        <v>20</v>
      </c>
      <c r="H13" s="65">
        <f>VLOOKUP($A13,'Return Data'!$B$7:$R$2292,7,0)</f>
        <v>4.6996000000000002</v>
      </c>
      <c r="I13" s="66">
        <f t="shared" si="2"/>
        <v>21</v>
      </c>
      <c r="J13" s="65">
        <f>VLOOKUP($A13,'Return Data'!$B$7:$R$2292,8,0)</f>
        <v>2.8774999999999999</v>
      </c>
      <c r="K13" s="66">
        <f t="shared" si="3"/>
        <v>24</v>
      </c>
      <c r="L13" s="65">
        <f>VLOOKUP($A13,'Return Data'!$B$7:$R$2292,9,0)</f>
        <v>2.1389</v>
      </c>
      <c r="M13" s="66">
        <f t="shared" si="4"/>
        <v>23</v>
      </c>
      <c r="N13" s="65">
        <f>VLOOKUP($A13,'Return Data'!$B$7:$R$2292,10,0)</f>
        <v>2.8972000000000002</v>
      </c>
      <c r="O13" s="66">
        <f t="shared" si="5"/>
        <v>22</v>
      </c>
      <c r="P13" s="65">
        <f>VLOOKUP($A13,'Return Data'!$B$7:$R$2292,11,0)</f>
        <v>2.9832999999999998</v>
      </c>
      <c r="Q13" s="66">
        <f t="shared" si="6"/>
        <v>22</v>
      </c>
      <c r="R13" s="65">
        <f>VLOOKUP($A13,'Return Data'!$B$7:$R$2292,12,0)</f>
        <v>2.9771000000000001</v>
      </c>
      <c r="S13" s="66">
        <f t="shared" si="7"/>
        <v>22</v>
      </c>
      <c r="T13" s="65">
        <f>VLOOKUP($A13,'Return Data'!$B$7:$R$2292,13,0)</f>
        <v>2.9763999999999999</v>
      </c>
      <c r="U13" s="66">
        <f t="shared" si="8"/>
        <v>22</v>
      </c>
      <c r="V13" s="65">
        <f>VLOOKUP($A13,'Return Data'!$B$7:$R$2292,17,0)</f>
        <v>4.1176000000000004</v>
      </c>
      <c r="W13" s="66">
        <f t="shared" si="9"/>
        <v>18</v>
      </c>
      <c r="X13" s="65">
        <f>VLOOKUP($A13,'Return Data'!$B$7:$R$2292,14,0)</f>
        <v>4.9412000000000003</v>
      </c>
      <c r="Y13" s="66">
        <f t="shared" si="11"/>
        <v>12</v>
      </c>
      <c r="Z13" s="65">
        <f>VLOOKUP($A13,'Return Data'!$B$7:$R$2292,16,0)</f>
        <v>6.8727</v>
      </c>
      <c r="AA13" s="67">
        <f t="shared" si="10"/>
        <v>13</v>
      </c>
    </row>
    <row r="14" spans="1:27" x14ac:dyDescent="0.3">
      <c r="A14" s="63" t="s">
        <v>1508</v>
      </c>
      <c r="B14" s="64">
        <f>VLOOKUP($A14,'Return Data'!$B$7:$R$2292,3,0)</f>
        <v>44482</v>
      </c>
      <c r="C14" s="65">
        <f>VLOOKUP($A14,'Return Data'!$B$7:$R$2292,4,0)</f>
        <v>31.5273</v>
      </c>
      <c r="D14" s="65">
        <f>VLOOKUP($A14,'Return Data'!$B$7:$R$2292,5,0)</f>
        <v>13.3187</v>
      </c>
      <c r="E14" s="66">
        <f t="shared" si="0"/>
        <v>1</v>
      </c>
      <c r="F14" s="65">
        <f>VLOOKUP($A14,'Return Data'!$B$7:$R$2292,6,0)</f>
        <v>11.409800000000001</v>
      </c>
      <c r="G14" s="66">
        <f t="shared" si="1"/>
        <v>1</v>
      </c>
      <c r="H14" s="65">
        <f>VLOOKUP($A14,'Return Data'!$B$7:$R$2292,7,0)</f>
        <v>11.2044</v>
      </c>
      <c r="I14" s="66">
        <f t="shared" si="2"/>
        <v>1</v>
      </c>
      <c r="J14" s="65">
        <f>VLOOKUP($A14,'Return Data'!$B$7:$R$2292,8,0)</f>
        <v>14.351699999999999</v>
      </c>
      <c r="K14" s="66">
        <f t="shared" si="3"/>
        <v>1</v>
      </c>
      <c r="L14" s="65">
        <f>VLOOKUP($A14,'Return Data'!$B$7:$R$2292,9,0)</f>
        <v>14.246700000000001</v>
      </c>
      <c r="M14" s="66">
        <f t="shared" si="4"/>
        <v>2</v>
      </c>
      <c r="N14" s="65">
        <f>VLOOKUP($A14,'Return Data'!$B$7:$R$2292,10,0)</f>
        <v>13.785600000000001</v>
      </c>
      <c r="O14" s="66">
        <f t="shared" si="5"/>
        <v>2</v>
      </c>
      <c r="P14" s="65">
        <f>VLOOKUP($A14,'Return Data'!$B$7:$R$2292,11,0)</f>
        <v>11.3735</v>
      </c>
      <c r="Q14" s="66">
        <f t="shared" si="6"/>
        <v>1</v>
      </c>
      <c r="R14" s="65">
        <f>VLOOKUP($A14,'Return Data'!$B$7:$R$2292,12,0)</f>
        <v>10.2425</v>
      </c>
      <c r="S14" s="66">
        <f t="shared" si="7"/>
        <v>1</v>
      </c>
      <c r="T14" s="65">
        <f>VLOOKUP($A14,'Return Data'!$B$7:$R$2292,13,0)</f>
        <v>9.5777999999999999</v>
      </c>
      <c r="U14" s="66">
        <f t="shared" si="8"/>
        <v>1</v>
      </c>
      <c r="V14" s="65">
        <f>VLOOKUP($A14,'Return Data'!$B$7:$R$2292,17,0)</f>
        <v>6.9615999999999998</v>
      </c>
      <c r="W14" s="66">
        <f t="shared" si="9"/>
        <v>1</v>
      </c>
      <c r="X14" s="65">
        <f>VLOOKUP($A14,'Return Data'!$B$7:$R$2292,14,0)</f>
        <v>7.9783999999999997</v>
      </c>
      <c r="Y14" s="66">
        <f t="shared" si="11"/>
        <v>2</v>
      </c>
      <c r="Z14" s="65">
        <f>VLOOKUP($A14,'Return Data'!$B$7:$R$2292,16,0)</f>
        <v>8.6570999999999998</v>
      </c>
      <c r="AA14" s="67">
        <f t="shared" si="10"/>
        <v>1</v>
      </c>
    </row>
    <row r="15" spans="1:27" x14ac:dyDescent="0.3">
      <c r="A15" s="63" t="s">
        <v>1511</v>
      </c>
      <c r="B15" s="64">
        <f>VLOOKUP($A15,'Return Data'!$B$7:$R$2292,3,0)</f>
        <v>44482</v>
      </c>
      <c r="C15" s="65">
        <f>VLOOKUP($A15,'Return Data'!$B$7:$R$2292,4,0)</f>
        <v>12.0792</v>
      </c>
      <c r="D15" s="65">
        <f>VLOOKUP($A15,'Return Data'!$B$7:$R$2292,5,0)</f>
        <v>5.1376999999999997</v>
      </c>
      <c r="E15" s="66">
        <f t="shared" si="0"/>
        <v>18</v>
      </c>
      <c r="F15" s="65">
        <f>VLOOKUP($A15,'Return Data'!$B$7:$R$2292,6,0)</f>
        <v>4.4143999999999997</v>
      </c>
      <c r="G15" s="66">
        <f t="shared" si="1"/>
        <v>21</v>
      </c>
      <c r="H15" s="65">
        <f>VLOOKUP($A15,'Return Data'!$B$7:$R$2292,7,0)</f>
        <v>4.7527999999999997</v>
      </c>
      <c r="I15" s="66">
        <f t="shared" si="2"/>
        <v>19</v>
      </c>
      <c r="J15" s="65">
        <f>VLOOKUP($A15,'Return Data'!$B$7:$R$2292,8,0)</f>
        <v>3.5445000000000002</v>
      </c>
      <c r="K15" s="66">
        <f t="shared" si="3"/>
        <v>18</v>
      </c>
      <c r="L15" s="65">
        <f>VLOOKUP($A15,'Return Data'!$B$7:$R$2292,9,0)</f>
        <v>2.5739000000000001</v>
      </c>
      <c r="M15" s="66">
        <f t="shared" si="4"/>
        <v>19</v>
      </c>
      <c r="N15" s="65">
        <f>VLOOKUP($A15,'Return Data'!$B$7:$R$2292,10,0)</f>
        <v>3.5257000000000001</v>
      </c>
      <c r="O15" s="66">
        <f t="shared" si="5"/>
        <v>9</v>
      </c>
      <c r="P15" s="65">
        <f>VLOOKUP($A15,'Return Data'!$B$7:$R$2292,11,0)</f>
        <v>3.6764999999999999</v>
      </c>
      <c r="Q15" s="66">
        <f t="shared" si="6"/>
        <v>9</v>
      </c>
      <c r="R15" s="65">
        <f>VLOOKUP($A15,'Return Data'!$B$7:$R$2292,12,0)</f>
        <v>3.6640000000000001</v>
      </c>
      <c r="S15" s="66">
        <f t="shared" si="7"/>
        <v>9</v>
      </c>
      <c r="T15" s="65">
        <f>VLOOKUP($A15,'Return Data'!$B$7:$R$2292,13,0)</f>
        <v>3.7686999999999999</v>
      </c>
      <c r="U15" s="66">
        <f t="shared" si="8"/>
        <v>8</v>
      </c>
      <c r="V15" s="65">
        <f>VLOOKUP($A15,'Return Data'!$B$7:$R$2292,17,0)</f>
        <v>5.2428999999999997</v>
      </c>
      <c r="W15" s="66">
        <f t="shared" si="9"/>
        <v>6</v>
      </c>
      <c r="X15" s="65"/>
      <c r="Y15" s="66"/>
      <c r="Z15" s="65">
        <f>VLOOKUP($A15,'Return Data'!$B$7:$R$2292,16,0)</f>
        <v>6.3788999999999998</v>
      </c>
      <c r="AA15" s="67">
        <f t="shared" si="10"/>
        <v>14</v>
      </c>
    </row>
    <row r="16" spans="1:27" x14ac:dyDescent="0.3">
      <c r="A16" s="63" t="s">
        <v>1513</v>
      </c>
      <c r="B16" s="64">
        <f>VLOOKUP($A16,'Return Data'!$B$7:$R$2292,3,0)</f>
        <v>44482</v>
      </c>
      <c r="C16" s="65">
        <f>VLOOKUP($A16,'Return Data'!$B$7:$R$2292,4,0)</f>
        <v>1078.1717000000001</v>
      </c>
      <c r="D16" s="65">
        <f>VLOOKUP($A16,'Return Data'!$B$7:$R$2292,5,0)</f>
        <v>6.9310999999999998</v>
      </c>
      <c r="E16" s="66">
        <f t="shared" si="0"/>
        <v>7</v>
      </c>
      <c r="F16" s="65">
        <f>VLOOKUP($A16,'Return Data'!$B$7:$R$2292,6,0)</f>
        <v>5.2179000000000002</v>
      </c>
      <c r="G16" s="66">
        <f t="shared" si="1"/>
        <v>9</v>
      </c>
      <c r="H16" s="65">
        <f>VLOOKUP($A16,'Return Data'!$B$7:$R$2292,7,0)</f>
        <v>5.5342000000000002</v>
      </c>
      <c r="I16" s="66">
        <f t="shared" si="2"/>
        <v>9</v>
      </c>
      <c r="J16" s="65">
        <f>VLOOKUP($A16,'Return Data'!$B$7:$R$2292,8,0)</f>
        <v>4.3777999999999997</v>
      </c>
      <c r="K16" s="66">
        <f t="shared" si="3"/>
        <v>7</v>
      </c>
      <c r="L16" s="65">
        <f>VLOOKUP($A16,'Return Data'!$B$7:$R$2292,9,0)</f>
        <v>2.9196</v>
      </c>
      <c r="M16" s="66">
        <f t="shared" si="4"/>
        <v>10</v>
      </c>
      <c r="N16" s="65">
        <f>VLOOKUP($A16,'Return Data'!$B$7:$R$2292,10,0)</f>
        <v>3.6576</v>
      </c>
      <c r="O16" s="66">
        <f t="shared" si="5"/>
        <v>8</v>
      </c>
      <c r="P16" s="65">
        <f>VLOOKUP($A16,'Return Data'!$B$7:$R$2292,11,0)</f>
        <v>3.6158000000000001</v>
      </c>
      <c r="Q16" s="66">
        <f t="shared" si="6"/>
        <v>10</v>
      </c>
      <c r="R16" s="65">
        <f>VLOOKUP($A16,'Return Data'!$B$7:$R$2292,12,0)</f>
        <v>3.5968</v>
      </c>
      <c r="S16" s="66">
        <f t="shared" si="7"/>
        <v>10</v>
      </c>
      <c r="T16" s="65">
        <f>VLOOKUP($A16,'Return Data'!$B$7:$R$2292,13,0)</f>
        <v>3.5383</v>
      </c>
      <c r="U16" s="66">
        <f t="shared" si="8"/>
        <v>10</v>
      </c>
      <c r="V16" s="65"/>
      <c r="W16" s="66"/>
      <c r="X16" s="65"/>
      <c r="Y16" s="66"/>
      <c r="Z16" s="65">
        <f>VLOOKUP($A16,'Return Data'!$B$7:$R$2292,16,0)</f>
        <v>4.5084</v>
      </c>
      <c r="AA16" s="67">
        <f t="shared" si="10"/>
        <v>22</v>
      </c>
    </row>
    <row r="17" spans="1:27" x14ac:dyDescent="0.3">
      <c r="A17" s="63" t="s">
        <v>1514</v>
      </c>
      <c r="B17" s="64">
        <f>VLOOKUP($A17,'Return Data'!$B$7:$R$2292,3,0)</f>
        <v>44482</v>
      </c>
      <c r="C17" s="65">
        <f>VLOOKUP($A17,'Return Data'!$B$7:$R$2292,4,0)</f>
        <v>22.047699999999999</v>
      </c>
      <c r="D17" s="65">
        <f>VLOOKUP($A17,'Return Data'!$B$7:$R$2292,5,0)</f>
        <v>7.9481000000000002</v>
      </c>
      <c r="E17" s="66">
        <f t="shared" si="0"/>
        <v>3</v>
      </c>
      <c r="F17" s="65">
        <f>VLOOKUP($A17,'Return Data'!$B$7:$R$2292,6,0)</f>
        <v>5.8982999999999999</v>
      </c>
      <c r="G17" s="66">
        <f t="shared" si="1"/>
        <v>6</v>
      </c>
      <c r="H17" s="65">
        <f>VLOOKUP($A17,'Return Data'!$B$7:$R$2292,7,0)</f>
        <v>5.7295999999999996</v>
      </c>
      <c r="I17" s="66">
        <f t="shared" si="2"/>
        <v>7</v>
      </c>
      <c r="J17" s="65">
        <f>VLOOKUP($A17,'Return Data'!$B$7:$R$2292,8,0)</f>
        <v>4.2758000000000003</v>
      </c>
      <c r="K17" s="66">
        <f t="shared" si="3"/>
        <v>8</v>
      </c>
      <c r="L17" s="65">
        <f>VLOOKUP($A17,'Return Data'!$B$7:$R$2292,9,0)</f>
        <v>3.3589000000000002</v>
      </c>
      <c r="M17" s="66">
        <f t="shared" si="4"/>
        <v>6</v>
      </c>
      <c r="N17" s="65">
        <f>VLOOKUP($A17,'Return Data'!$B$7:$R$2292,10,0)</f>
        <v>3.9876999999999998</v>
      </c>
      <c r="O17" s="66">
        <f t="shared" si="5"/>
        <v>7</v>
      </c>
      <c r="P17" s="65">
        <f>VLOOKUP($A17,'Return Data'!$B$7:$R$2292,11,0)</f>
        <v>4.1387999999999998</v>
      </c>
      <c r="Q17" s="66">
        <f t="shared" si="6"/>
        <v>6</v>
      </c>
      <c r="R17" s="65">
        <f>VLOOKUP($A17,'Return Data'!$B$7:$R$2292,12,0)</f>
        <v>4.1715999999999998</v>
      </c>
      <c r="S17" s="66">
        <f t="shared" si="7"/>
        <v>5</v>
      </c>
      <c r="T17" s="65">
        <f>VLOOKUP($A17,'Return Data'!$B$7:$R$2292,13,0)</f>
        <v>4.2828999999999997</v>
      </c>
      <c r="U17" s="66">
        <f t="shared" si="8"/>
        <v>5</v>
      </c>
      <c r="V17" s="65">
        <f>VLOOKUP($A17,'Return Data'!$B$7:$R$2292,17,0)</f>
        <v>5.7449000000000003</v>
      </c>
      <c r="W17" s="66">
        <f t="shared" si="9"/>
        <v>5</v>
      </c>
      <c r="X17" s="65">
        <f>VLOOKUP($A17,'Return Data'!$B$7:$R$2292,14,0)</f>
        <v>6.7153999999999998</v>
      </c>
      <c r="Y17" s="66">
        <f t="shared" si="11"/>
        <v>4</v>
      </c>
      <c r="Z17" s="65">
        <f>VLOOKUP($A17,'Return Data'!$B$7:$R$2292,16,0)</f>
        <v>7.8555999999999999</v>
      </c>
      <c r="AA17" s="67">
        <f t="shared" si="10"/>
        <v>3</v>
      </c>
    </row>
    <row r="18" spans="1:27" x14ac:dyDescent="0.3">
      <c r="A18" s="63" t="s">
        <v>1516</v>
      </c>
      <c r="B18" s="64">
        <f>VLOOKUP($A18,'Return Data'!$B$7:$R$2292,3,0)</f>
        <v>44482</v>
      </c>
      <c r="C18" s="65">
        <f>VLOOKUP($A18,'Return Data'!$B$7:$R$2292,4,0)</f>
        <v>2219.1453999999999</v>
      </c>
      <c r="D18" s="65">
        <f>VLOOKUP($A18,'Return Data'!$B$7:$R$2292,5,0)</f>
        <v>7.6925999999999997</v>
      </c>
      <c r="E18" s="66">
        <f t="shared" si="0"/>
        <v>4</v>
      </c>
      <c r="F18" s="65">
        <f>VLOOKUP($A18,'Return Data'!$B$7:$R$2292,6,0)</f>
        <v>5.8707000000000003</v>
      </c>
      <c r="G18" s="66">
        <f t="shared" si="1"/>
        <v>7</v>
      </c>
      <c r="H18" s="65">
        <f>VLOOKUP($A18,'Return Data'!$B$7:$R$2292,7,0)</f>
        <v>6.0803000000000003</v>
      </c>
      <c r="I18" s="66">
        <f t="shared" si="2"/>
        <v>5</v>
      </c>
      <c r="J18" s="65">
        <f>VLOOKUP($A18,'Return Data'!$B$7:$R$2292,8,0)</f>
        <v>11.144399999999999</v>
      </c>
      <c r="K18" s="66">
        <f t="shared" si="3"/>
        <v>2</v>
      </c>
      <c r="L18" s="65">
        <f>VLOOKUP($A18,'Return Data'!$B$7:$R$2292,9,0)</f>
        <v>10.1136</v>
      </c>
      <c r="M18" s="66">
        <f t="shared" si="4"/>
        <v>4</v>
      </c>
      <c r="N18" s="65">
        <f>VLOOKUP($A18,'Return Data'!$B$7:$R$2292,10,0)</f>
        <v>5.6833</v>
      </c>
      <c r="O18" s="66">
        <f t="shared" si="5"/>
        <v>3</v>
      </c>
      <c r="P18" s="65">
        <f>VLOOKUP($A18,'Return Data'!$B$7:$R$2292,11,0)</f>
        <v>4.5208000000000004</v>
      </c>
      <c r="Q18" s="66">
        <f t="shared" si="6"/>
        <v>4</v>
      </c>
      <c r="R18" s="65">
        <f>VLOOKUP($A18,'Return Data'!$B$7:$R$2292,12,0)</f>
        <v>4.0721999999999996</v>
      </c>
      <c r="S18" s="66">
        <f t="shared" si="7"/>
        <v>7</v>
      </c>
      <c r="T18" s="65">
        <f>VLOOKUP($A18,'Return Data'!$B$7:$R$2292,13,0)</f>
        <v>4.3433999999999999</v>
      </c>
      <c r="U18" s="66">
        <f t="shared" si="8"/>
        <v>4</v>
      </c>
      <c r="V18" s="65">
        <f>VLOOKUP($A18,'Return Data'!$B$7:$R$2292,17,0)</f>
        <v>4.9240000000000004</v>
      </c>
      <c r="W18" s="66">
        <f t="shared" si="9"/>
        <v>8</v>
      </c>
      <c r="X18" s="65">
        <f>VLOOKUP($A18,'Return Data'!$B$7:$R$2292,14,0)</f>
        <v>5.7008000000000001</v>
      </c>
      <c r="Y18" s="66">
        <f t="shared" si="11"/>
        <v>8</v>
      </c>
      <c r="Z18" s="65">
        <f>VLOOKUP($A18,'Return Data'!$B$7:$R$2292,16,0)</f>
        <v>7.4330999999999996</v>
      </c>
      <c r="AA18" s="67">
        <f t="shared" si="10"/>
        <v>6</v>
      </c>
    </row>
    <row r="19" spans="1:27" x14ac:dyDescent="0.3">
      <c r="A19" s="63" t="s">
        <v>1519</v>
      </c>
      <c r="B19" s="64">
        <f>VLOOKUP($A19,'Return Data'!$B$7:$R$2292,3,0)</f>
        <v>44482</v>
      </c>
      <c r="C19" s="65">
        <f>VLOOKUP($A19,'Return Data'!$B$7:$R$2292,4,0)</f>
        <v>12.1348</v>
      </c>
      <c r="D19" s="65">
        <f>VLOOKUP($A19,'Return Data'!$B$7:$R$2292,5,0)</f>
        <v>6.9194000000000004</v>
      </c>
      <c r="E19" s="66">
        <f t="shared" si="0"/>
        <v>8</v>
      </c>
      <c r="F19" s="65">
        <f>VLOOKUP($A19,'Return Data'!$B$7:$R$2292,6,0)</f>
        <v>5.0567000000000002</v>
      </c>
      <c r="G19" s="66">
        <f t="shared" si="1"/>
        <v>14</v>
      </c>
      <c r="H19" s="65">
        <f>VLOOKUP($A19,'Return Data'!$B$7:$R$2292,7,0)</f>
        <v>5.2045000000000003</v>
      </c>
      <c r="I19" s="66">
        <f t="shared" si="2"/>
        <v>14</v>
      </c>
      <c r="J19" s="65">
        <f>VLOOKUP($A19,'Return Data'!$B$7:$R$2292,8,0)</f>
        <v>3.6791</v>
      </c>
      <c r="K19" s="66">
        <f t="shared" si="3"/>
        <v>17</v>
      </c>
      <c r="L19" s="65">
        <f>VLOOKUP($A19,'Return Data'!$B$7:$R$2292,9,0)</f>
        <v>2.6023999999999998</v>
      </c>
      <c r="M19" s="66">
        <f t="shared" si="4"/>
        <v>17</v>
      </c>
      <c r="N19" s="65">
        <f>VLOOKUP($A19,'Return Data'!$B$7:$R$2292,10,0)</f>
        <v>3.3031999999999999</v>
      </c>
      <c r="O19" s="66">
        <f t="shared" si="5"/>
        <v>16</v>
      </c>
      <c r="P19" s="65">
        <f>VLOOKUP($A19,'Return Data'!$B$7:$R$2292,11,0)</f>
        <v>3.3868</v>
      </c>
      <c r="Q19" s="66">
        <f t="shared" si="6"/>
        <v>15</v>
      </c>
      <c r="R19" s="65">
        <f>VLOOKUP($A19,'Return Data'!$B$7:$R$2292,12,0)</f>
        <v>3.3647999999999998</v>
      </c>
      <c r="S19" s="66">
        <f t="shared" si="7"/>
        <v>15</v>
      </c>
      <c r="T19" s="65">
        <f>VLOOKUP($A19,'Return Data'!$B$7:$R$2292,13,0)</f>
        <v>3.3250000000000002</v>
      </c>
      <c r="U19" s="66">
        <f t="shared" si="8"/>
        <v>17</v>
      </c>
      <c r="V19" s="65">
        <f>VLOOKUP($A19,'Return Data'!$B$7:$R$2292,17,0)</f>
        <v>4.7854000000000001</v>
      </c>
      <c r="W19" s="66">
        <f t="shared" si="9"/>
        <v>11</v>
      </c>
      <c r="X19" s="65"/>
      <c r="Y19" s="66"/>
      <c r="Z19" s="65">
        <f>VLOOKUP($A19,'Return Data'!$B$7:$R$2292,16,0)</f>
        <v>6.1517999999999997</v>
      </c>
      <c r="AA19" s="67">
        <f t="shared" si="10"/>
        <v>15</v>
      </c>
    </row>
    <row r="20" spans="1:27" x14ac:dyDescent="0.3">
      <c r="A20" s="63" t="s">
        <v>1522</v>
      </c>
      <c r="B20" s="64">
        <f>VLOOKUP($A20,'Return Data'!$B$7:$R$2292,3,0)</f>
        <v>44482</v>
      </c>
      <c r="C20" s="65">
        <f>VLOOKUP($A20,'Return Data'!$B$7:$R$2292,4,0)</f>
        <v>2165.7539999999999</v>
      </c>
      <c r="D20" s="65">
        <f>VLOOKUP($A20,'Return Data'!$B$7:$R$2292,5,0)</f>
        <v>3.3035000000000001</v>
      </c>
      <c r="E20" s="66">
        <f t="shared" si="0"/>
        <v>24</v>
      </c>
      <c r="F20" s="65">
        <f>VLOOKUP($A20,'Return Data'!$B$7:$R$2292,6,0)</f>
        <v>4.6719999999999997</v>
      </c>
      <c r="G20" s="66">
        <f t="shared" si="1"/>
        <v>17</v>
      </c>
      <c r="H20" s="65">
        <f>VLOOKUP($A20,'Return Data'!$B$7:$R$2292,7,0)</f>
        <v>4.7554999999999996</v>
      </c>
      <c r="I20" s="66">
        <f t="shared" si="2"/>
        <v>18</v>
      </c>
      <c r="J20" s="65">
        <f>VLOOKUP($A20,'Return Data'!$B$7:$R$2292,8,0)</f>
        <v>3.4443999999999999</v>
      </c>
      <c r="K20" s="66">
        <f t="shared" si="3"/>
        <v>19</v>
      </c>
      <c r="L20" s="65">
        <f>VLOOKUP($A20,'Return Data'!$B$7:$R$2292,9,0)</f>
        <v>2.2054999999999998</v>
      </c>
      <c r="M20" s="66">
        <f t="shared" si="4"/>
        <v>21</v>
      </c>
      <c r="N20" s="65">
        <f>VLOOKUP($A20,'Return Data'!$B$7:$R$2292,10,0)</f>
        <v>3.1162999999999998</v>
      </c>
      <c r="O20" s="66">
        <f t="shared" si="5"/>
        <v>21</v>
      </c>
      <c r="P20" s="65">
        <f>VLOOKUP($A20,'Return Data'!$B$7:$R$2292,11,0)</f>
        <v>3.1520000000000001</v>
      </c>
      <c r="Q20" s="66">
        <f t="shared" si="6"/>
        <v>21</v>
      </c>
      <c r="R20" s="65">
        <f>VLOOKUP($A20,'Return Data'!$B$7:$R$2292,12,0)</f>
        <v>3.1274999999999999</v>
      </c>
      <c r="S20" s="66">
        <f t="shared" si="7"/>
        <v>21</v>
      </c>
      <c r="T20" s="65">
        <f>VLOOKUP($A20,'Return Data'!$B$7:$R$2292,13,0)</f>
        <v>3.1229</v>
      </c>
      <c r="U20" s="66">
        <f t="shared" si="8"/>
        <v>21</v>
      </c>
      <c r="V20" s="65">
        <f>VLOOKUP($A20,'Return Data'!$B$7:$R$2292,17,0)</f>
        <v>4.3856999999999999</v>
      </c>
      <c r="W20" s="66">
        <f t="shared" si="9"/>
        <v>15</v>
      </c>
      <c r="X20" s="65">
        <f>VLOOKUP($A20,'Return Data'!$B$7:$R$2292,14,0)</f>
        <v>5.6527000000000003</v>
      </c>
      <c r="Y20" s="66">
        <f t="shared" si="11"/>
        <v>9</v>
      </c>
      <c r="Z20" s="65">
        <f>VLOOKUP($A20,'Return Data'!$B$7:$R$2292,16,0)</f>
        <v>7.4214000000000002</v>
      </c>
      <c r="AA20" s="67">
        <f t="shared" si="10"/>
        <v>7</v>
      </c>
    </row>
    <row r="21" spans="1:27" x14ac:dyDescent="0.3">
      <c r="A21" s="63" t="s">
        <v>1526</v>
      </c>
      <c r="B21" s="64">
        <f>VLOOKUP($A21,'Return Data'!$B$7:$R$2292,3,0)</f>
        <v>44482</v>
      </c>
      <c r="C21" s="65">
        <f>VLOOKUP($A21,'Return Data'!$B$7:$R$2292,4,0)</f>
        <v>34.329099999999997</v>
      </c>
      <c r="D21" s="65">
        <f>VLOOKUP($A21,'Return Data'!$B$7:$R$2292,5,0)</f>
        <v>6.4869000000000003</v>
      </c>
      <c r="E21" s="66">
        <f t="shared" si="0"/>
        <v>13</v>
      </c>
      <c r="F21" s="65">
        <f>VLOOKUP($A21,'Return Data'!$B$7:$R$2292,6,0)</f>
        <v>5.1284000000000001</v>
      </c>
      <c r="G21" s="66">
        <f t="shared" si="1"/>
        <v>12</v>
      </c>
      <c r="H21" s="65">
        <f>VLOOKUP($A21,'Return Data'!$B$7:$R$2292,7,0)</f>
        <v>5.5804</v>
      </c>
      <c r="I21" s="66">
        <f t="shared" si="2"/>
        <v>8</v>
      </c>
      <c r="J21" s="65">
        <f>VLOOKUP($A21,'Return Data'!$B$7:$R$2292,8,0)</f>
        <v>3.681</v>
      </c>
      <c r="K21" s="66">
        <f t="shared" si="3"/>
        <v>16</v>
      </c>
      <c r="L21" s="65">
        <f>VLOOKUP($A21,'Return Data'!$B$7:$R$2292,9,0)</f>
        <v>2.6034000000000002</v>
      </c>
      <c r="M21" s="66">
        <f t="shared" si="4"/>
        <v>16</v>
      </c>
      <c r="N21" s="65">
        <f>VLOOKUP($A21,'Return Data'!$B$7:$R$2292,10,0)</f>
        <v>3.2437999999999998</v>
      </c>
      <c r="O21" s="66">
        <f t="shared" si="5"/>
        <v>17</v>
      </c>
      <c r="P21" s="65">
        <f>VLOOKUP($A21,'Return Data'!$B$7:$R$2292,11,0)</f>
        <v>3.3445999999999998</v>
      </c>
      <c r="Q21" s="66">
        <f t="shared" si="6"/>
        <v>16</v>
      </c>
      <c r="R21" s="65">
        <f>VLOOKUP($A21,'Return Data'!$B$7:$R$2292,12,0)</f>
        <v>3.2888999999999999</v>
      </c>
      <c r="S21" s="66">
        <f t="shared" si="7"/>
        <v>17</v>
      </c>
      <c r="T21" s="65">
        <f>VLOOKUP($A21,'Return Data'!$B$7:$R$2292,13,0)</f>
        <v>3.3508</v>
      </c>
      <c r="U21" s="66">
        <f t="shared" si="8"/>
        <v>16</v>
      </c>
      <c r="V21" s="65">
        <f>VLOOKUP($A21,'Return Data'!$B$7:$R$2292,17,0)</f>
        <v>4.8574000000000002</v>
      </c>
      <c r="W21" s="66">
        <f t="shared" si="9"/>
        <v>9</v>
      </c>
      <c r="X21" s="65">
        <f>VLOOKUP($A21,'Return Data'!$B$7:$R$2292,14,0)</f>
        <v>6.0301999999999998</v>
      </c>
      <c r="Y21" s="66">
        <f t="shared" si="11"/>
        <v>6</v>
      </c>
      <c r="Z21" s="65">
        <f>VLOOKUP($A21,'Return Data'!$B$7:$R$2292,16,0)</f>
        <v>7.4442000000000004</v>
      </c>
      <c r="AA21" s="67">
        <f t="shared" si="10"/>
        <v>5</v>
      </c>
    </row>
    <row r="22" spans="1:27" x14ac:dyDescent="0.3">
      <c r="A22" s="63" t="s">
        <v>1528</v>
      </c>
      <c r="B22" s="64">
        <f>VLOOKUP($A22,'Return Data'!$B$7:$R$2292,3,0)</f>
        <v>44482</v>
      </c>
      <c r="C22" s="65">
        <f>VLOOKUP($A22,'Return Data'!$B$7:$R$2292,4,0)</f>
        <v>34.853299999999997</v>
      </c>
      <c r="D22" s="65">
        <f>VLOOKUP($A22,'Return Data'!$B$7:$R$2292,5,0)</f>
        <v>6.9131</v>
      </c>
      <c r="E22" s="66">
        <f t="shared" si="0"/>
        <v>9</v>
      </c>
      <c r="F22" s="65">
        <f>VLOOKUP($A22,'Return Data'!$B$7:$R$2292,6,0)</f>
        <v>4.7786</v>
      </c>
      <c r="G22" s="66">
        <f t="shared" si="1"/>
        <v>16</v>
      </c>
      <c r="H22" s="65">
        <f>VLOOKUP($A22,'Return Data'!$B$7:$R$2292,7,0)</f>
        <v>5.0016999999999996</v>
      </c>
      <c r="I22" s="66">
        <f t="shared" si="2"/>
        <v>15</v>
      </c>
      <c r="J22" s="65">
        <f>VLOOKUP($A22,'Return Data'!$B$7:$R$2292,8,0)</f>
        <v>4.1132</v>
      </c>
      <c r="K22" s="66">
        <f t="shared" si="3"/>
        <v>11</v>
      </c>
      <c r="L22" s="65">
        <f>VLOOKUP($A22,'Return Data'!$B$7:$R$2292,9,0)</f>
        <v>2.9289000000000001</v>
      </c>
      <c r="M22" s="66">
        <f t="shared" si="4"/>
        <v>9</v>
      </c>
      <c r="N22" s="65">
        <f>VLOOKUP($A22,'Return Data'!$B$7:$R$2292,10,0)</f>
        <v>3.3809</v>
      </c>
      <c r="O22" s="66">
        <f t="shared" si="5"/>
        <v>12</v>
      </c>
      <c r="P22" s="65">
        <f>VLOOKUP($A22,'Return Data'!$B$7:$R$2292,11,0)</f>
        <v>3.4394</v>
      </c>
      <c r="Q22" s="66">
        <f t="shared" si="6"/>
        <v>12</v>
      </c>
      <c r="R22" s="65">
        <f>VLOOKUP($A22,'Return Data'!$B$7:$R$2292,12,0)</f>
        <v>3.4211999999999998</v>
      </c>
      <c r="S22" s="66">
        <f t="shared" si="7"/>
        <v>12</v>
      </c>
      <c r="T22" s="65">
        <f>VLOOKUP($A22,'Return Data'!$B$7:$R$2292,13,0)</f>
        <v>3.3936999999999999</v>
      </c>
      <c r="U22" s="66">
        <f t="shared" si="8"/>
        <v>15</v>
      </c>
      <c r="V22" s="65">
        <f>VLOOKUP($A22,'Return Data'!$B$7:$R$2292,17,0)</f>
        <v>4.7049000000000003</v>
      </c>
      <c r="W22" s="66">
        <f t="shared" si="9"/>
        <v>12</v>
      </c>
      <c r="X22" s="65">
        <f>VLOOKUP($A22,'Return Data'!$B$7:$R$2292,14,0)</f>
        <v>5.8738999999999999</v>
      </c>
      <c r="Y22" s="66">
        <f t="shared" si="11"/>
        <v>7</v>
      </c>
      <c r="Z22" s="65">
        <f>VLOOKUP($A22,'Return Data'!$B$7:$R$2292,16,0)</f>
        <v>3.8338000000000001</v>
      </c>
      <c r="AA22" s="67">
        <f t="shared" si="10"/>
        <v>27</v>
      </c>
    </row>
    <row r="23" spans="1:27" x14ac:dyDescent="0.3">
      <c r="A23" s="63" t="s">
        <v>1531</v>
      </c>
      <c r="B23" s="64">
        <f>VLOOKUP($A23,'Return Data'!$B$7:$R$2292,3,0)</f>
        <v>44482</v>
      </c>
      <c r="C23" s="65">
        <f>VLOOKUP($A23,'Return Data'!$B$7:$R$2292,4,0)</f>
        <v>1074.3323</v>
      </c>
      <c r="D23" s="65">
        <f>VLOOKUP($A23,'Return Data'!$B$7:$R$2292,5,0)</f>
        <v>3.2686000000000002</v>
      </c>
      <c r="E23" s="66">
        <f t="shared" si="0"/>
        <v>25</v>
      </c>
      <c r="F23" s="65">
        <f>VLOOKUP($A23,'Return Data'!$B$7:$R$2292,6,0)</f>
        <v>3.0760000000000001</v>
      </c>
      <c r="G23" s="66">
        <f t="shared" si="1"/>
        <v>25</v>
      </c>
      <c r="H23" s="65">
        <f>VLOOKUP($A23,'Return Data'!$B$7:$R$2292,7,0)</f>
        <v>3.0041000000000002</v>
      </c>
      <c r="I23" s="66">
        <f t="shared" si="2"/>
        <v>25</v>
      </c>
      <c r="J23" s="65">
        <f>VLOOKUP($A23,'Return Data'!$B$7:$R$2292,8,0)</f>
        <v>3.2566000000000002</v>
      </c>
      <c r="K23" s="66">
        <f t="shared" si="3"/>
        <v>21</v>
      </c>
      <c r="L23" s="65">
        <f>VLOOKUP($A23,'Return Data'!$B$7:$R$2292,9,0)</f>
        <v>2.6421999999999999</v>
      </c>
      <c r="M23" s="66">
        <f t="shared" si="4"/>
        <v>15</v>
      </c>
      <c r="N23" s="65">
        <f>VLOOKUP($A23,'Return Data'!$B$7:$R$2292,10,0)</f>
        <v>3.1953999999999998</v>
      </c>
      <c r="O23" s="66">
        <f t="shared" si="5"/>
        <v>19</v>
      </c>
      <c r="P23" s="65">
        <f>VLOOKUP($A23,'Return Data'!$B$7:$R$2292,11,0)</f>
        <v>3.258</v>
      </c>
      <c r="Q23" s="66">
        <f t="shared" si="6"/>
        <v>19</v>
      </c>
      <c r="R23" s="65">
        <f>VLOOKUP($A23,'Return Data'!$B$7:$R$2292,12,0)</f>
        <v>3.2145000000000001</v>
      </c>
      <c r="S23" s="66">
        <f t="shared" si="7"/>
        <v>18</v>
      </c>
      <c r="T23" s="65">
        <f>VLOOKUP($A23,'Return Data'!$B$7:$R$2292,13,0)</f>
        <v>3.2414999999999998</v>
      </c>
      <c r="U23" s="66">
        <f t="shared" si="8"/>
        <v>18</v>
      </c>
      <c r="V23" s="65"/>
      <c r="W23" s="66"/>
      <c r="X23" s="65"/>
      <c r="Y23" s="66"/>
      <c r="Z23" s="65">
        <f>VLOOKUP($A23,'Return Data'!$B$7:$R$2292,16,0)</f>
        <v>3.8885999999999998</v>
      </c>
      <c r="AA23" s="67">
        <f t="shared" si="10"/>
        <v>26</v>
      </c>
    </row>
    <row r="24" spans="1:27" x14ac:dyDescent="0.3">
      <c r="A24" s="63" t="s">
        <v>1533</v>
      </c>
      <c r="B24" s="64">
        <f>VLOOKUP($A24,'Return Data'!$B$7:$R$2292,3,0)</f>
        <v>44482</v>
      </c>
      <c r="C24" s="65">
        <f>VLOOKUP($A24,'Return Data'!$B$7:$R$2292,4,0)</f>
        <v>1100.7529999999999</v>
      </c>
      <c r="D24" s="65">
        <f>VLOOKUP($A24,'Return Data'!$B$7:$R$2292,5,0)</f>
        <v>4.4903000000000004</v>
      </c>
      <c r="E24" s="66">
        <f t="shared" si="0"/>
        <v>20</v>
      </c>
      <c r="F24" s="65">
        <f>VLOOKUP($A24,'Return Data'!$B$7:$R$2292,6,0)</f>
        <v>4.6571999999999996</v>
      </c>
      <c r="G24" s="66">
        <f t="shared" si="1"/>
        <v>19</v>
      </c>
      <c r="H24" s="65">
        <f>VLOOKUP($A24,'Return Data'!$B$7:$R$2292,7,0)</f>
        <v>4.8780000000000001</v>
      </c>
      <c r="I24" s="66">
        <f t="shared" si="2"/>
        <v>17</v>
      </c>
      <c r="J24" s="65">
        <f>VLOOKUP($A24,'Return Data'!$B$7:$R$2292,8,0)</f>
        <v>3.8071999999999999</v>
      </c>
      <c r="K24" s="66">
        <f t="shared" si="3"/>
        <v>14</v>
      </c>
      <c r="L24" s="65">
        <f>VLOOKUP($A24,'Return Data'!$B$7:$R$2292,9,0)</f>
        <v>2.5438999999999998</v>
      </c>
      <c r="M24" s="66">
        <f t="shared" si="4"/>
        <v>20</v>
      </c>
      <c r="N24" s="65">
        <f>VLOOKUP($A24,'Return Data'!$B$7:$R$2292,10,0)</f>
        <v>3.3309000000000002</v>
      </c>
      <c r="O24" s="66">
        <f t="shared" si="5"/>
        <v>14</v>
      </c>
      <c r="P24" s="65">
        <f>VLOOKUP($A24,'Return Data'!$B$7:$R$2292,11,0)</f>
        <v>3.4285999999999999</v>
      </c>
      <c r="Q24" s="66">
        <f t="shared" si="6"/>
        <v>13</v>
      </c>
      <c r="R24" s="65">
        <f>VLOOKUP($A24,'Return Data'!$B$7:$R$2292,12,0)</f>
        <v>3.3904000000000001</v>
      </c>
      <c r="S24" s="66">
        <f t="shared" si="7"/>
        <v>13</v>
      </c>
      <c r="T24" s="65">
        <f>VLOOKUP($A24,'Return Data'!$B$7:$R$2292,13,0)</f>
        <v>3.3997999999999999</v>
      </c>
      <c r="U24" s="66">
        <f t="shared" si="8"/>
        <v>14</v>
      </c>
      <c r="V24" s="65"/>
      <c r="W24" s="66"/>
      <c r="X24" s="65"/>
      <c r="Y24" s="66"/>
      <c r="Z24" s="65">
        <f>VLOOKUP($A24,'Return Data'!$B$7:$R$2292,16,0)</f>
        <v>4.9375999999999998</v>
      </c>
      <c r="AA24" s="67">
        <f t="shared" si="10"/>
        <v>21</v>
      </c>
    </row>
    <row r="25" spans="1:27" x14ac:dyDescent="0.3">
      <c r="A25" s="63" t="s">
        <v>1535</v>
      </c>
      <c r="B25" s="64">
        <f>VLOOKUP($A25,'Return Data'!$B$7:$R$2292,3,0)</f>
        <v>44482</v>
      </c>
      <c r="C25" s="65">
        <f>VLOOKUP($A25,'Return Data'!$B$7:$R$2292,4,0)</f>
        <v>13.7174</v>
      </c>
      <c r="D25" s="65">
        <f>VLOOKUP($A25,'Return Data'!$B$7:$R$2292,5,0)</f>
        <v>0.2661</v>
      </c>
      <c r="E25" s="66">
        <f t="shared" si="0"/>
        <v>27</v>
      </c>
      <c r="F25" s="65">
        <f>VLOOKUP($A25,'Return Data'!$B$7:$R$2292,6,0)</f>
        <v>5.2190000000000003</v>
      </c>
      <c r="G25" s="66">
        <f t="shared" si="1"/>
        <v>8</v>
      </c>
      <c r="H25" s="65">
        <f>VLOOKUP($A25,'Return Data'!$B$7:$R$2292,7,0)</f>
        <v>4.7178000000000004</v>
      </c>
      <c r="I25" s="66">
        <f t="shared" si="2"/>
        <v>20</v>
      </c>
      <c r="J25" s="65">
        <f>VLOOKUP($A25,'Return Data'!$B$7:$R$2292,8,0)</f>
        <v>3.2732000000000001</v>
      </c>
      <c r="K25" s="66">
        <f t="shared" si="3"/>
        <v>20</v>
      </c>
      <c r="L25" s="65">
        <f>VLOOKUP($A25,'Return Data'!$B$7:$R$2292,9,0)</f>
        <v>2.1501999999999999</v>
      </c>
      <c r="M25" s="66">
        <f t="shared" si="4"/>
        <v>22</v>
      </c>
      <c r="N25" s="65">
        <f>VLOOKUP($A25,'Return Data'!$B$7:$R$2292,10,0)</f>
        <v>2.6084999999999998</v>
      </c>
      <c r="O25" s="66">
        <f t="shared" si="5"/>
        <v>25</v>
      </c>
      <c r="P25" s="65">
        <f>VLOOKUP($A25,'Return Data'!$B$7:$R$2292,11,0)</f>
        <v>2.4937</v>
      </c>
      <c r="Q25" s="66">
        <f t="shared" si="6"/>
        <v>25</v>
      </c>
      <c r="R25" s="65">
        <f>VLOOKUP($A25,'Return Data'!$B$7:$R$2292,12,0)</f>
        <v>2.4647000000000001</v>
      </c>
      <c r="S25" s="66">
        <f t="shared" si="7"/>
        <v>25</v>
      </c>
      <c r="T25" s="65">
        <f>VLOOKUP($A25,'Return Data'!$B$7:$R$2292,13,0)</f>
        <v>2.6160000000000001</v>
      </c>
      <c r="U25" s="66">
        <f t="shared" si="8"/>
        <v>25</v>
      </c>
      <c r="V25" s="65">
        <f>VLOOKUP($A25,'Return Data'!$B$7:$R$2292,17,0)</f>
        <v>3.6793</v>
      </c>
      <c r="W25" s="66">
        <f t="shared" si="9"/>
        <v>20</v>
      </c>
      <c r="X25" s="65">
        <f>VLOOKUP($A25,'Return Data'!$B$7:$R$2292,14,0)</f>
        <v>1.8466</v>
      </c>
      <c r="Y25" s="66">
        <f t="shared" si="11"/>
        <v>17</v>
      </c>
      <c r="Z25" s="65">
        <f>VLOOKUP($A25,'Return Data'!$B$7:$R$2292,16,0)</f>
        <v>3.9759000000000002</v>
      </c>
      <c r="AA25" s="67">
        <f t="shared" si="10"/>
        <v>25</v>
      </c>
    </row>
    <row r="26" spans="1:27" x14ac:dyDescent="0.3">
      <c r="A26" s="63" t="s">
        <v>2026</v>
      </c>
      <c r="B26" s="64">
        <f>VLOOKUP($A26,'Return Data'!$B$7:$R$2292,3,0)</f>
        <v>44482</v>
      </c>
      <c r="C26" s="65">
        <f>VLOOKUP($A26,'Return Data'!$B$7:$R$2292,4,0)</f>
        <v>2217.4488999999999</v>
      </c>
      <c r="D26" s="65">
        <f>VLOOKUP($A26,'Return Data'!$B$7:$R$2292,5,0)</f>
        <v>2.4247999999999998</v>
      </c>
      <c r="E26" s="66">
        <f t="shared" si="0"/>
        <v>26</v>
      </c>
      <c r="F26" s="65">
        <f>VLOOKUP($A26,'Return Data'!$B$7:$R$2292,6,0)</f>
        <v>1.9058999999999999</v>
      </c>
      <c r="G26" s="66">
        <f t="shared" si="1"/>
        <v>27</v>
      </c>
      <c r="H26" s="65">
        <f>VLOOKUP($A26,'Return Data'!$B$7:$R$2292,7,0)</f>
        <v>1.8955</v>
      </c>
      <c r="I26" s="66">
        <f t="shared" si="2"/>
        <v>27</v>
      </c>
      <c r="J26" s="65">
        <f>VLOOKUP($A26,'Return Data'!$B$7:$R$2292,8,0)</f>
        <v>0.92600000000000005</v>
      </c>
      <c r="K26" s="66">
        <f t="shared" si="3"/>
        <v>27</v>
      </c>
      <c r="L26" s="65">
        <f>VLOOKUP($A26,'Return Data'!$B$7:$R$2292,9,0)</f>
        <v>0.9032</v>
      </c>
      <c r="M26" s="66">
        <f t="shared" si="4"/>
        <v>27</v>
      </c>
      <c r="N26" s="65">
        <f>VLOOKUP($A26,'Return Data'!$B$7:$R$2292,10,0)</f>
        <v>2.0383</v>
      </c>
      <c r="O26" s="66">
        <f t="shared" si="5"/>
        <v>27</v>
      </c>
      <c r="P26" s="65">
        <f>VLOOKUP($A26,'Return Data'!$B$7:$R$2292,11,0)</f>
        <v>1.9750000000000001</v>
      </c>
      <c r="Q26" s="66">
        <f t="shared" si="6"/>
        <v>27</v>
      </c>
      <c r="R26" s="65">
        <f>VLOOKUP($A26,'Return Data'!$B$7:$R$2292,12,0)</f>
        <v>1.9157999999999999</v>
      </c>
      <c r="S26" s="66">
        <f t="shared" si="7"/>
        <v>27</v>
      </c>
      <c r="T26" s="65">
        <f>VLOOKUP($A26,'Return Data'!$B$7:$R$2292,13,0)</f>
        <v>1.8922000000000001</v>
      </c>
      <c r="U26" s="66">
        <f t="shared" si="8"/>
        <v>27</v>
      </c>
      <c r="V26" s="65">
        <f>VLOOKUP($A26,'Return Data'!$B$7:$R$2292,17,0)</f>
        <v>3.1242000000000001</v>
      </c>
      <c r="W26" s="66">
        <f t="shared" si="9"/>
        <v>22</v>
      </c>
      <c r="X26" s="65">
        <f>VLOOKUP($A26,'Return Data'!$B$7:$R$2292,14,0)</f>
        <v>4.3273999999999999</v>
      </c>
      <c r="Y26" s="66">
        <f t="shared" si="11"/>
        <v>16</v>
      </c>
      <c r="Z26" s="65">
        <f>VLOOKUP($A26,'Return Data'!$B$7:$R$2292,16,0)</f>
        <v>7.0716999999999999</v>
      </c>
      <c r="AA26" s="67">
        <f t="shared" si="10"/>
        <v>11</v>
      </c>
    </row>
    <row r="27" spans="1:27" x14ac:dyDescent="0.3">
      <c r="A27" s="63" t="s">
        <v>1536</v>
      </c>
      <c r="B27" s="64">
        <f>VLOOKUP($A27,'Return Data'!$B$7:$R$2292,3,0)</f>
        <v>44482</v>
      </c>
      <c r="C27" s="65">
        <f>VLOOKUP($A27,'Return Data'!$B$7:$R$2292,4,0)</f>
        <v>3222.7719000000002</v>
      </c>
      <c r="D27" s="65">
        <f>VLOOKUP($A27,'Return Data'!$B$7:$R$2292,5,0)</f>
        <v>6.9066000000000001</v>
      </c>
      <c r="E27" s="66">
        <f t="shared" si="0"/>
        <v>10</v>
      </c>
      <c r="F27" s="65">
        <f>VLOOKUP($A27,'Return Data'!$B$7:$R$2292,6,0)</f>
        <v>6.8114999999999997</v>
      </c>
      <c r="G27" s="66">
        <f t="shared" si="1"/>
        <v>3</v>
      </c>
      <c r="H27" s="65">
        <f>VLOOKUP($A27,'Return Data'!$B$7:$R$2292,7,0)</f>
        <v>6.6893000000000002</v>
      </c>
      <c r="I27" s="66">
        <f t="shared" si="2"/>
        <v>3</v>
      </c>
      <c r="J27" s="65">
        <f>VLOOKUP($A27,'Return Data'!$B$7:$R$2292,8,0)</f>
        <v>4.6675000000000004</v>
      </c>
      <c r="K27" s="66">
        <f t="shared" si="3"/>
        <v>4</v>
      </c>
      <c r="L27" s="65">
        <f>VLOOKUP($A27,'Return Data'!$B$7:$R$2292,9,0)</f>
        <v>3.669</v>
      </c>
      <c r="M27" s="66">
        <f t="shared" si="4"/>
        <v>5</v>
      </c>
      <c r="N27" s="65">
        <f>VLOOKUP($A27,'Return Data'!$B$7:$R$2292,10,0)</f>
        <v>4.0933000000000002</v>
      </c>
      <c r="O27" s="66">
        <f t="shared" si="5"/>
        <v>5</v>
      </c>
      <c r="P27" s="65">
        <f>VLOOKUP($A27,'Return Data'!$B$7:$R$2292,11,0)</f>
        <v>11.209899999999999</v>
      </c>
      <c r="Q27" s="66">
        <f t="shared" si="6"/>
        <v>2</v>
      </c>
      <c r="R27" s="65">
        <f>VLOOKUP($A27,'Return Data'!$B$7:$R$2292,12,0)</f>
        <v>9.1757000000000009</v>
      </c>
      <c r="S27" s="66">
        <f t="shared" si="7"/>
        <v>2</v>
      </c>
      <c r="T27" s="65">
        <f>VLOOKUP($A27,'Return Data'!$B$7:$R$2292,13,0)</f>
        <v>8.2766999999999999</v>
      </c>
      <c r="U27" s="66">
        <f t="shared" si="8"/>
        <v>2</v>
      </c>
      <c r="V27" s="65">
        <f>VLOOKUP($A27,'Return Data'!$B$7:$R$2292,17,0)</f>
        <v>6.7313000000000001</v>
      </c>
      <c r="W27" s="66">
        <f t="shared" si="9"/>
        <v>2</v>
      </c>
      <c r="X27" s="65">
        <f>VLOOKUP($A27,'Return Data'!$B$7:$R$2292,14,0)</f>
        <v>4.8552</v>
      </c>
      <c r="Y27" s="66">
        <f t="shared" si="11"/>
        <v>14</v>
      </c>
      <c r="Z27" s="65">
        <f>VLOOKUP($A27,'Return Data'!$B$7:$R$2292,16,0)</f>
        <v>6.0677000000000003</v>
      </c>
      <c r="AA27" s="67">
        <f t="shared" si="10"/>
        <v>16</v>
      </c>
    </row>
    <row r="28" spans="1:27" x14ac:dyDescent="0.3">
      <c r="A28" s="63" t="s">
        <v>1540</v>
      </c>
      <c r="B28" s="64">
        <f>VLOOKUP($A28,'Return Data'!$B$7:$R$2292,3,0)</f>
        <v>44482</v>
      </c>
      <c r="C28" s="65">
        <f>VLOOKUP($A28,'Return Data'!$B$7:$R$2292,4,0)</f>
        <v>27.547599999999999</v>
      </c>
      <c r="D28" s="65">
        <f>VLOOKUP($A28,'Return Data'!$B$7:$R$2292,5,0)</f>
        <v>5.4332000000000003</v>
      </c>
      <c r="E28" s="66">
        <f t="shared" si="0"/>
        <v>16</v>
      </c>
      <c r="F28" s="65">
        <f>VLOOKUP($A28,'Return Data'!$B$7:$R$2292,6,0)</f>
        <v>5.1444999999999999</v>
      </c>
      <c r="G28" s="66">
        <f t="shared" si="1"/>
        <v>11</v>
      </c>
      <c r="H28" s="65">
        <f>VLOOKUP($A28,'Return Data'!$B$7:$R$2292,7,0)</f>
        <v>5.4569999999999999</v>
      </c>
      <c r="I28" s="66">
        <f t="shared" si="2"/>
        <v>12</v>
      </c>
      <c r="J28" s="65">
        <f>VLOOKUP($A28,'Return Data'!$B$7:$R$2292,8,0)</f>
        <v>4.0663999999999998</v>
      </c>
      <c r="K28" s="66">
        <f t="shared" si="3"/>
        <v>12</v>
      </c>
      <c r="L28" s="65">
        <f>VLOOKUP($A28,'Return Data'!$B$7:$R$2292,9,0)</f>
        <v>2.5981000000000001</v>
      </c>
      <c r="M28" s="66">
        <f t="shared" si="4"/>
        <v>18</v>
      </c>
      <c r="N28" s="65">
        <f>VLOOKUP($A28,'Return Data'!$B$7:$R$2292,10,0)</f>
        <v>3.355</v>
      </c>
      <c r="O28" s="66">
        <f t="shared" si="5"/>
        <v>13</v>
      </c>
      <c r="P28" s="65">
        <f>VLOOKUP($A28,'Return Data'!$B$7:$R$2292,11,0)</f>
        <v>3.4074</v>
      </c>
      <c r="Q28" s="66">
        <f t="shared" si="6"/>
        <v>14</v>
      </c>
      <c r="R28" s="65">
        <f>VLOOKUP($A28,'Return Data'!$B$7:$R$2292,12,0)</f>
        <v>3.3843999999999999</v>
      </c>
      <c r="S28" s="66">
        <f t="shared" si="7"/>
        <v>14</v>
      </c>
      <c r="T28" s="65">
        <f>VLOOKUP($A28,'Return Data'!$B$7:$R$2292,13,0)</f>
        <v>3.4504000000000001</v>
      </c>
      <c r="U28" s="66">
        <f t="shared" si="8"/>
        <v>12</v>
      </c>
      <c r="V28" s="65">
        <f>VLOOKUP($A28,'Return Data'!$B$7:$R$2292,17,0)</f>
        <v>4.7914000000000003</v>
      </c>
      <c r="W28" s="66">
        <f t="shared" si="9"/>
        <v>10</v>
      </c>
      <c r="X28" s="65">
        <f>VLOOKUP($A28,'Return Data'!$B$7:$R$2292,14,0)</f>
        <v>8.0190000000000001</v>
      </c>
      <c r="Y28" s="66">
        <f t="shared" si="11"/>
        <v>1</v>
      </c>
      <c r="Z28" s="65">
        <f>VLOOKUP($A28,'Return Data'!$B$7:$R$2292,16,0)</f>
        <v>7.9260999999999999</v>
      </c>
      <c r="AA28" s="67">
        <f t="shared" si="10"/>
        <v>2</v>
      </c>
    </row>
    <row r="29" spans="1:27" x14ac:dyDescent="0.3">
      <c r="A29" s="63" t="s">
        <v>1542</v>
      </c>
      <c r="B29" s="64">
        <f>VLOOKUP($A29,'Return Data'!$B$7:$R$2292,3,0)</f>
        <v>44482</v>
      </c>
      <c r="C29" s="65">
        <f>VLOOKUP($A29,'Return Data'!$B$7:$R$2292,4,0)</f>
        <v>2208.5754999999999</v>
      </c>
      <c r="D29" s="65">
        <f>VLOOKUP($A29,'Return Data'!$B$7:$R$2292,5,0)</f>
        <v>5.4809999999999999</v>
      </c>
      <c r="E29" s="66">
        <f t="shared" si="0"/>
        <v>15</v>
      </c>
      <c r="F29" s="65">
        <f>VLOOKUP($A29,'Return Data'!$B$7:$R$2292,6,0)</f>
        <v>3.9268000000000001</v>
      </c>
      <c r="G29" s="66">
        <f t="shared" si="1"/>
        <v>22</v>
      </c>
      <c r="H29" s="65">
        <f>VLOOKUP($A29,'Return Data'!$B$7:$R$2292,7,0)</f>
        <v>3.9746000000000001</v>
      </c>
      <c r="I29" s="66">
        <f t="shared" si="2"/>
        <v>22</v>
      </c>
      <c r="J29" s="65">
        <f>VLOOKUP($A29,'Return Data'!$B$7:$R$2292,8,0)</f>
        <v>3.1217000000000001</v>
      </c>
      <c r="K29" s="66">
        <f t="shared" si="3"/>
        <v>22</v>
      </c>
      <c r="L29" s="65">
        <f>VLOOKUP($A29,'Return Data'!$B$7:$R$2292,9,0)</f>
        <v>2.0101</v>
      </c>
      <c r="M29" s="66">
        <f t="shared" si="4"/>
        <v>25</v>
      </c>
      <c r="N29" s="65">
        <f>VLOOKUP($A29,'Return Data'!$B$7:$R$2292,10,0)</f>
        <v>2.6608999999999998</v>
      </c>
      <c r="O29" s="66">
        <f t="shared" si="5"/>
        <v>24</v>
      </c>
      <c r="P29" s="65">
        <f>VLOOKUP($A29,'Return Data'!$B$7:$R$2292,11,0)</f>
        <v>2.7911000000000001</v>
      </c>
      <c r="Q29" s="66">
        <f t="shared" si="6"/>
        <v>23</v>
      </c>
      <c r="R29" s="65">
        <f>VLOOKUP($A29,'Return Data'!$B$7:$R$2292,12,0)</f>
        <v>2.7572999999999999</v>
      </c>
      <c r="S29" s="66">
        <f t="shared" si="7"/>
        <v>23</v>
      </c>
      <c r="T29" s="65">
        <f>VLOOKUP($A29,'Return Data'!$B$7:$R$2292,13,0)</f>
        <v>2.7187000000000001</v>
      </c>
      <c r="U29" s="66">
        <f t="shared" si="8"/>
        <v>23</v>
      </c>
      <c r="V29" s="65">
        <f>VLOOKUP($A29,'Return Data'!$B$7:$R$2292,17,0)</f>
        <v>3.6191</v>
      </c>
      <c r="W29" s="66">
        <f t="shared" si="9"/>
        <v>21</v>
      </c>
      <c r="X29" s="65">
        <f>VLOOKUP($A29,'Return Data'!$B$7:$R$2292,14,0)</f>
        <v>4.7697000000000003</v>
      </c>
      <c r="Y29" s="66">
        <f t="shared" si="11"/>
        <v>15</v>
      </c>
      <c r="Z29" s="65">
        <f>VLOOKUP($A29,'Return Data'!$B$7:$R$2292,16,0)</f>
        <v>5.9085000000000001</v>
      </c>
      <c r="AA29" s="67">
        <f t="shared" si="10"/>
        <v>18</v>
      </c>
    </row>
    <row r="30" spans="1:27" x14ac:dyDescent="0.3">
      <c r="A30" s="63" t="s">
        <v>1545</v>
      </c>
      <c r="B30" s="64">
        <f>VLOOKUP($A30,'Return Data'!$B$7:$R$2292,3,0)</f>
        <v>44482</v>
      </c>
      <c r="C30" s="65">
        <f>VLOOKUP($A30,'Return Data'!$B$7:$R$2292,4,0)</f>
        <v>4764.9296000000004</v>
      </c>
      <c r="D30" s="65">
        <f>VLOOKUP($A30,'Return Data'!$B$7:$R$2292,5,0)</f>
        <v>5.3758999999999997</v>
      </c>
      <c r="E30" s="66">
        <f t="shared" si="0"/>
        <v>17</v>
      </c>
      <c r="F30" s="65">
        <f>VLOOKUP($A30,'Return Data'!$B$7:$R$2292,6,0)</f>
        <v>5.1836000000000002</v>
      </c>
      <c r="G30" s="66">
        <f t="shared" si="1"/>
        <v>10</v>
      </c>
      <c r="H30" s="65">
        <f>VLOOKUP($A30,'Return Data'!$B$7:$R$2292,7,0)</f>
        <v>5.4950000000000001</v>
      </c>
      <c r="I30" s="66">
        <f t="shared" si="2"/>
        <v>11</v>
      </c>
      <c r="J30" s="65">
        <f>VLOOKUP($A30,'Return Data'!$B$7:$R$2292,8,0)</f>
        <v>4.2245999999999997</v>
      </c>
      <c r="K30" s="66">
        <f t="shared" si="3"/>
        <v>9</v>
      </c>
      <c r="L30" s="65">
        <f>VLOOKUP($A30,'Return Data'!$B$7:$R$2292,9,0)</f>
        <v>3.0629</v>
      </c>
      <c r="M30" s="66">
        <f t="shared" si="4"/>
        <v>7</v>
      </c>
      <c r="N30" s="65">
        <f>VLOOKUP($A30,'Return Data'!$B$7:$R$2292,10,0)</f>
        <v>3.5116999999999998</v>
      </c>
      <c r="O30" s="66">
        <f t="shared" si="5"/>
        <v>10</v>
      </c>
      <c r="P30" s="65">
        <f>VLOOKUP($A30,'Return Data'!$B$7:$R$2292,11,0)</f>
        <v>3.524</v>
      </c>
      <c r="Q30" s="66">
        <f t="shared" si="6"/>
        <v>11</v>
      </c>
      <c r="R30" s="65">
        <f>VLOOKUP($A30,'Return Data'!$B$7:$R$2292,12,0)</f>
        <v>3.4815</v>
      </c>
      <c r="S30" s="66">
        <f t="shared" si="7"/>
        <v>11</v>
      </c>
      <c r="T30" s="65">
        <f>VLOOKUP($A30,'Return Data'!$B$7:$R$2292,13,0)</f>
        <v>3.5171999999999999</v>
      </c>
      <c r="U30" s="66">
        <f t="shared" si="8"/>
        <v>11</v>
      </c>
      <c r="V30" s="65">
        <f>VLOOKUP($A30,'Return Data'!$B$7:$R$2292,17,0)</f>
        <v>4.9878</v>
      </c>
      <c r="W30" s="66">
        <f t="shared" si="9"/>
        <v>7</v>
      </c>
      <c r="X30" s="65">
        <f>VLOOKUP($A30,'Return Data'!$B$7:$R$2292,14,0)</f>
        <v>6.1452999999999998</v>
      </c>
      <c r="Y30" s="66">
        <f t="shared" si="11"/>
        <v>5</v>
      </c>
      <c r="Z30" s="65">
        <f>VLOOKUP($A30,'Return Data'!$B$7:$R$2292,16,0)</f>
        <v>7.2122999999999999</v>
      </c>
      <c r="AA30" s="67">
        <f t="shared" si="10"/>
        <v>9</v>
      </c>
    </row>
    <row r="31" spans="1:27" x14ac:dyDescent="0.3">
      <c r="A31" s="63" t="s">
        <v>1547</v>
      </c>
      <c r="B31" s="64">
        <f>VLOOKUP($A31,'Return Data'!$B$7:$R$2292,3,0)</f>
        <v>44482</v>
      </c>
      <c r="C31" s="65">
        <f>VLOOKUP($A31,'Return Data'!$B$7:$R$2292,4,0)</f>
        <v>10.9861</v>
      </c>
      <c r="D31" s="65">
        <f>VLOOKUP($A31,'Return Data'!$B$7:$R$2292,5,0)</f>
        <v>3.9872999999999998</v>
      </c>
      <c r="E31" s="66">
        <f t="shared" si="0"/>
        <v>22</v>
      </c>
      <c r="F31" s="65">
        <f>VLOOKUP($A31,'Return Data'!$B$7:$R$2292,6,0)</f>
        <v>3.1909000000000001</v>
      </c>
      <c r="G31" s="66">
        <f t="shared" si="1"/>
        <v>24</v>
      </c>
      <c r="H31" s="65">
        <f>VLOOKUP($A31,'Return Data'!$B$7:$R$2292,7,0)</f>
        <v>3.8473000000000002</v>
      </c>
      <c r="I31" s="66">
        <f t="shared" si="2"/>
        <v>23</v>
      </c>
      <c r="J31" s="65">
        <f>VLOOKUP($A31,'Return Data'!$B$7:$R$2292,8,0)</f>
        <v>2.6131000000000002</v>
      </c>
      <c r="K31" s="66">
        <f t="shared" si="3"/>
        <v>25</v>
      </c>
      <c r="L31" s="65">
        <f>VLOOKUP($A31,'Return Data'!$B$7:$R$2292,9,0)</f>
        <v>1.5746</v>
      </c>
      <c r="M31" s="66">
        <f t="shared" si="4"/>
        <v>26</v>
      </c>
      <c r="N31" s="65">
        <f>VLOOKUP($A31,'Return Data'!$B$7:$R$2292,10,0)</f>
        <v>2.2919</v>
      </c>
      <c r="O31" s="66">
        <f t="shared" si="5"/>
        <v>26</v>
      </c>
      <c r="P31" s="65">
        <f>VLOOKUP($A31,'Return Data'!$B$7:$R$2292,11,0)</f>
        <v>2.4476</v>
      </c>
      <c r="Q31" s="66">
        <f t="shared" si="6"/>
        <v>26</v>
      </c>
      <c r="R31" s="65">
        <f>VLOOKUP($A31,'Return Data'!$B$7:$R$2292,12,0)</f>
        <v>2.3832</v>
      </c>
      <c r="S31" s="66">
        <f t="shared" si="7"/>
        <v>26</v>
      </c>
      <c r="T31" s="65">
        <f>VLOOKUP($A31,'Return Data'!$B$7:$R$2292,13,0)</f>
        <v>2.4125000000000001</v>
      </c>
      <c r="U31" s="66">
        <f t="shared" si="8"/>
        <v>26</v>
      </c>
      <c r="V31" s="65"/>
      <c r="W31" s="66"/>
      <c r="X31" s="65"/>
      <c r="Y31" s="66"/>
      <c r="Z31" s="65">
        <f>VLOOKUP($A31,'Return Data'!$B$7:$R$2292,16,0)</f>
        <v>4.1609999999999996</v>
      </c>
      <c r="AA31" s="67">
        <f t="shared" si="10"/>
        <v>24</v>
      </c>
    </row>
    <row r="32" spans="1:27" x14ac:dyDescent="0.3">
      <c r="A32" s="63" t="s">
        <v>1549</v>
      </c>
      <c r="B32" s="64">
        <f>VLOOKUP($A32,'Return Data'!$B$7:$R$2292,3,0)</f>
        <v>44482</v>
      </c>
      <c r="C32" s="65">
        <f>VLOOKUP($A32,'Return Data'!$B$7:$R$2292,4,0)</f>
        <v>11.4643</v>
      </c>
      <c r="D32" s="65">
        <f>VLOOKUP($A32,'Return Data'!$B$7:$R$2292,5,0)</f>
        <v>5.0948000000000002</v>
      </c>
      <c r="E32" s="66">
        <f t="shared" si="0"/>
        <v>19</v>
      </c>
      <c r="F32" s="65">
        <f>VLOOKUP($A32,'Return Data'!$B$7:$R$2292,6,0)</f>
        <v>5.0975999999999999</v>
      </c>
      <c r="G32" s="66">
        <f t="shared" si="1"/>
        <v>13</v>
      </c>
      <c r="H32" s="65">
        <f>VLOOKUP($A32,'Return Data'!$B$7:$R$2292,7,0)</f>
        <v>5.5091999999999999</v>
      </c>
      <c r="I32" s="66">
        <f t="shared" si="2"/>
        <v>10</v>
      </c>
      <c r="J32" s="65">
        <f>VLOOKUP($A32,'Return Data'!$B$7:$R$2292,8,0)</f>
        <v>4.0315000000000003</v>
      </c>
      <c r="K32" s="66">
        <f t="shared" si="3"/>
        <v>13</v>
      </c>
      <c r="L32" s="65">
        <f>VLOOKUP($A32,'Return Data'!$B$7:$R$2292,9,0)</f>
        <v>2.7656000000000001</v>
      </c>
      <c r="M32" s="66">
        <f t="shared" si="4"/>
        <v>12</v>
      </c>
      <c r="N32" s="65">
        <f>VLOOKUP($A32,'Return Data'!$B$7:$R$2292,10,0)</f>
        <v>3.3115999999999999</v>
      </c>
      <c r="O32" s="66">
        <f t="shared" si="5"/>
        <v>15</v>
      </c>
      <c r="P32" s="65">
        <f>VLOOKUP($A32,'Return Data'!$B$7:$R$2292,11,0)</f>
        <v>3.2839999999999998</v>
      </c>
      <c r="Q32" s="66">
        <f t="shared" si="6"/>
        <v>17</v>
      </c>
      <c r="R32" s="65">
        <f>VLOOKUP($A32,'Return Data'!$B$7:$R$2292,12,0)</f>
        <v>3.1953999999999998</v>
      </c>
      <c r="S32" s="66">
        <f t="shared" si="7"/>
        <v>20</v>
      </c>
      <c r="T32" s="65">
        <f>VLOOKUP($A32,'Return Data'!$B$7:$R$2292,13,0)</f>
        <v>3.1974</v>
      </c>
      <c r="U32" s="66">
        <f t="shared" si="8"/>
        <v>19</v>
      </c>
      <c r="V32" s="65">
        <f>VLOOKUP($A32,'Return Data'!$B$7:$R$2292,17,0)</f>
        <v>4.2988</v>
      </c>
      <c r="W32" s="66">
        <f t="shared" si="9"/>
        <v>17</v>
      </c>
      <c r="X32" s="65"/>
      <c r="Y32" s="66"/>
      <c r="Z32" s="65">
        <f>VLOOKUP($A32,'Return Data'!$B$7:$R$2292,16,0)</f>
        <v>5.1406999999999998</v>
      </c>
      <c r="AA32" s="67">
        <f t="shared" si="10"/>
        <v>20</v>
      </c>
    </row>
    <row r="33" spans="1:27" x14ac:dyDescent="0.3">
      <c r="A33" s="63" t="s">
        <v>1551</v>
      </c>
      <c r="B33" s="64">
        <f>VLOOKUP($A33,'Return Data'!$B$7:$R$2292,3,0)</f>
        <v>44482</v>
      </c>
      <c r="C33" s="65">
        <f>VLOOKUP($A33,'Return Data'!$B$7:$R$2292,4,0)</f>
        <v>3405.2797999999998</v>
      </c>
      <c r="D33" s="65">
        <f>VLOOKUP($A33,'Return Data'!$B$7:$R$2292,5,0)</f>
        <v>5.5412999999999997</v>
      </c>
      <c r="E33" s="66">
        <f t="shared" si="0"/>
        <v>14</v>
      </c>
      <c r="F33" s="65">
        <f>VLOOKUP($A33,'Return Data'!$B$7:$R$2292,6,0)</f>
        <v>5</v>
      </c>
      <c r="G33" s="66">
        <f t="shared" si="1"/>
        <v>15</v>
      </c>
      <c r="H33" s="65">
        <f>VLOOKUP($A33,'Return Data'!$B$7:$R$2292,7,0)</f>
        <v>5.2407000000000004</v>
      </c>
      <c r="I33" s="66">
        <f t="shared" si="2"/>
        <v>13</v>
      </c>
      <c r="J33" s="65">
        <f>VLOOKUP($A33,'Return Data'!$B$7:$R$2292,8,0)</f>
        <v>4.6795999999999998</v>
      </c>
      <c r="K33" s="66">
        <f t="shared" si="3"/>
        <v>3</v>
      </c>
      <c r="L33" s="65">
        <f>VLOOKUP($A33,'Return Data'!$B$7:$R$2292,9,0)</f>
        <v>35.215200000000003</v>
      </c>
      <c r="M33" s="66">
        <f t="shared" si="4"/>
        <v>1</v>
      </c>
      <c r="N33" s="65">
        <f>VLOOKUP($A33,'Return Data'!$B$7:$R$2292,10,0)</f>
        <v>13.8812</v>
      </c>
      <c r="O33" s="66">
        <f t="shared" si="5"/>
        <v>1</v>
      </c>
      <c r="P33" s="65">
        <f>VLOOKUP($A33,'Return Data'!$B$7:$R$2292,11,0)</f>
        <v>8.7040000000000006</v>
      </c>
      <c r="Q33" s="66">
        <f t="shared" si="6"/>
        <v>3</v>
      </c>
      <c r="R33" s="65">
        <f>VLOOKUP($A33,'Return Data'!$B$7:$R$2292,12,0)</f>
        <v>6.9954999999999998</v>
      </c>
      <c r="S33" s="66">
        <f t="shared" si="7"/>
        <v>3</v>
      </c>
      <c r="T33" s="65">
        <f>VLOOKUP($A33,'Return Data'!$B$7:$R$2292,13,0)</f>
        <v>6.3472999999999997</v>
      </c>
      <c r="U33" s="66">
        <f t="shared" si="8"/>
        <v>3</v>
      </c>
      <c r="V33" s="65">
        <f>VLOOKUP($A33,'Return Data'!$B$7:$R$2292,17,0)</f>
        <v>6.0023</v>
      </c>
      <c r="W33" s="66">
        <f t="shared" si="9"/>
        <v>3</v>
      </c>
      <c r="X33" s="65">
        <f>VLOOKUP($A33,'Return Data'!$B$7:$R$2292,14,0)</f>
        <v>5.2222999999999997</v>
      </c>
      <c r="Y33" s="66">
        <f t="shared" si="11"/>
        <v>11</v>
      </c>
      <c r="Z33" s="65">
        <f>VLOOKUP($A33,'Return Data'!$B$7:$R$2292,16,0)</f>
        <v>6.9893999999999998</v>
      </c>
      <c r="AA33" s="67">
        <f t="shared" si="10"/>
        <v>12</v>
      </c>
    </row>
    <row r="34" spans="1:27" x14ac:dyDescent="0.3">
      <c r="A34" s="63" t="s">
        <v>1553</v>
      </c>
      <c r="B34" s="64">
        <f>VLOOKUP($A34,'Return Data'!$B$7:$R$2292,3,0)</f>
        <v>44482</v>
      </c>
      <c r="C34" s="65">
        <f>VLOOKUP($A34,'Return Data'!$B$7:$R$2292,4,0)</f>
        <v>1107.5427</v>
      </c>
      <c r="D34" s="65">
        <f>VLOOKUP($A34,'Return Data'!$B$7:$R$2292,5,0)</f>
        <v>3.5562999999999998</v>
      </c>
      <c r="E34" s="66">
        <f t="shared" si="0"/>
        <v>23</v>
      </c>
      <c r="F34" s="65">
        <f>VLOOKUP($A34,'Return Data'!$B$7:$R$2292,6,0)</f>
        <v>2.8412000000000002</v>
      </c>
      <c r="G34" s="66">
        <f t="shared" si="1"/>
        <v>26</v>
      </c>
      <c r="H34" s="65">
        <f>VLOOKUP($A34,'Return Data'!$B$7:$R$2292,7,0)</f>
        <v>2.2806000000000002</v>
      </c>
      <c r="I34" s="66">
        <f t="shared" si="2"/>
        <v>26</v>
      </c>
      <c r="J34" s="65">
        <f>VLOOKUP($A34,'Return Data'!$B$7:$R$2292,8,0)</f>
        <v>2.5992999999999999</v>
      </c>
      <c r="K34" s="66">
        <f t="shared" si="3"/>
        <v>26</v>
      </c>
      <c r="L34" s="65">
        <f>VLOOKUP($A34,'Return Data'!$B$7:$R$2292,9,0)</f>
        <v>11.4322</v>
      </c>
      <c r="M34" s="66">
        <f t="shared" si="4"/>
        <v>3</v>
      </c>
      <c r="N34" s="65">
        <f>VLOOKUP($A34,'Return Data'!$B$7:$R$2292,10,0)</f>
        <v>5.2723000000000004</v>
      </c>
      <c r="O34" s="66">
        <f t="shared" si="5"/>
        <v>4</v>
      </c>
      <c r="P34" s="65">
        <f>VLOOKUP($A34,'Return Data'!$B$7:$R$2292,11,0)</f>
        <v>3.9036</v>
      </c>
      <c r="Q34" s="66">
        <f t="shared" si="6"/>
        <v>7</v>
      </c>
      <c r="R34" s="65">
        <f>VLOOKUP($A34,'Return Data'!$B$7:$R$2292,12,0)</f>
        <v>4.4584999999999999</v>
      </c>
      <c r="S34" s="66">
        <f t="shared" si="7"/>
        <v>4</v>
      </c>
      <c r="T34" s="65">
        <f>VLOOKUP($A34,'Return Data'!$B$7:$R$2292,13,0)</f>
        <v>3.9809999999999999</v>
      </c>
      <c r="U34" s="66">
        <f t="shared" si="8"/>
        <v>7</v>
      </c>
      <c r="V34" s="65"/>
      <c r="W34" s="66"/>
      <c r="X34" s="65"/>
      <c r="Y34" s="66"/>
      <c r="Z34" s="65">
        <f>VLOOKUP($A34,'Return Data'!$B$7:$R$2292,16,0)</f>
        <v>4.4305000000000003</v>
      </c>
      <c r="AA34" s="67">
        <f t="shared" si="10"/>
        <v>23</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5.8649185185185182</v>
      </c>
      <c r="E36" s="74"/>
      <c r="F36" s="75">
        <f>AVERAGE(F8:F34)</f>
        <v>5.0968666666666662</v>
      </c>
      <c r="G36" s="74"/>
      <c r="H36" s="75">
        <f>AVERAGE(H8:H34)</f>
        <v>5.158792592592591</v>
      </c>
      <c r="I36" s="74"/>
      <c r="J36" s="75">
        <f>AVERAGE(J8:J34)</f>
        <v>4.3248888888888892</v>
      </c>
      <c r="K36" s="74"/>
      <c r="L36" s="75">
        <f>AVERAGE(L8:L34)</f>
        <v>4.8004037037037035</v>
      </c>
      <c r="M36" s="74"/>
      <c r="N36" s="75">
        <f>AVERAGE(N8:N34)</f>
        <v>4.1727518518518529</v>
      </c>
      <c r="O36" s="74"/>
      <c r="P36" s="75">
        <f>AVERAGE(P8:P34)</f>
        <v>4.1201037037037036</v>
      </c>
      <c r="Q36" s="74"/>
      <c r="R36" s="75">
        <f>AVERAGE(R8:R34)</f>
        <v>3.9199481481481482</v>
      </c>
      <c r="S36" s="74"/>
      <c r="T36" s="75">
        <f>AVERAGE(T8:T34)</f>
        <v>3.8462185185185187</v>
      </c>
      <c r="U36" s="74"/>
      <c r="V36" s="75">
        <f>AVERAGE(V8:V34)</f>
        <v>4.8280318181818194</v>
      </c>
      <c r="W36" s="74"/>
      <c r="X36" s="75">
        <f>AVERAGE(X8:X34)</f>
        <v>5.61384117647059</v>
      </c>
      <c r="Y36" s="74"/>
      <c r="Z36" s="75">
        <f>AVERAGE(Z8:Z34)</f>
        <v>6.2298666666666653</v>
      </c>
      <c r="AA36" s="76"/>
    </row>
    <row r="37" spans="1:27" x14ac:dyDescent="0.3">
      <c r="A37" s="73" t="s">
        <v>28</v>
      </c>
      <c r="B37" s="74"/>
      <c r="C37" s="74"/>
      <c r="D37" s="75">
        <f>MIN(D8:D34)</f>
        <v>0.2661</v>
      </c>
      <c r="E37" s="74"/>
      <c r="F37" s="75">
        <f>MIN(F8:F34)</f>
        <v>1.9058999999999999</v>
      </c>
      <c r="G37" s="74"/>
      <c r="H37" s="75">
        <f>MIN(H8:H34)</f>
        <v>1.8955</v>
      </c>
      <c r="I37" s="74"/>
      <c r="J37" s="75">
        <f>MIN(J8:J34)</f>
        <v>0.92600000000000005</v>
      </c>
      <c r="K37" s="74"/>
      <c r="L37" s="75">
        <f>MIN(L8:L34)</f>
        <v>0.9032</v>
      </c>
      <c r="M37" s="74"/>
      <c r="N37" s="75">
        <f>MIN(N8:N34)</f>
        <v>2.0383</v>
      </c>
      <c r="O37" s="74"/>
      <c r="P37" s="75">
        <f>MIN(P8:P34)</f>
        <v>1.9750000000000001</v>
      </c>
      <c r="Q37" s="74"/>
      <c r="R37" s="75">
        <f>MIN(R8:R34)</f>
        <v>1.9157999999999999</v>
      </c>
      <c r="S37" s="74"/>
      <c r="T37" s="75">
        <f>MIN(T8:T34)</f>
        <v>1.8922000000000001</v>
      </c>
      <c r="U37" s="74"/>
      <c r="V37" s="75">
        <f>MIN(V8:V34)</f>
        <v>3.1242000000000001</v>
      </c>
      <c r="W37" s="74"/>
      <c r="X37" s="75">
        <f>MIN(X8:X34)</f>
        <v>1.8466</v>
      </c>
      <c r="Y37" s="74"/>
      <c r="Z37" s="75">
        <f>MIN(Z8:Z34)</f>
        <v>3.8338000000000001</v>
      </c>
      <c r="AA37" s="76"/>
    </row>
    <row r="38" spans="1:27" ht="15" thickBot="1" x14ac:dyDescent="0.35">
      <c r="A38" s="77" t="s">
        <v>29</v>
      </c>
      <c r="B38" s="78"/>
      <c r="C38" s="78"/>
      <c r="D38" s="79">
        <f>MAX(D8:D34)</f>
        <v>13.3187</v>
      </c>
      <c r="E38" s="78"/>
      <c r="F38" s="79">
        <f>MAX(F8:F34)</f>
        <v>11.409800000000001</v>
      </c>
      <c r="G38" s="78"/>
      <c r="H38" s="79">
        <f>MAX(H8:H34)</f>
        <v>11.2044</v>
      </c>
      <c r="I38" s="78"/>
      <c r="J38" s="79">
        <f>MAX(J8:J34)</f>
        <v>14.351699999999999</v>
      </c>
      <c r="K38" s="78"/>
      <c r="L38" s="79">
        <f>MAX(L8:L34)</f>
        <v>35.215200000000003</v>
      </c>
      <c r="M38" s="78"/>
      <c r="N38" s="79">
        <f>MAX(N8:N34)</f>
        <v>13.8812</v>
      </c>
      <c r="O38" s="78"/>
      <c r="P38" s="79">
        <f>MAX(P8:P34)</f>
        <v>11.3735</v>
      </c>
      <c r="Q38" s="78"/>
      <c r="R38" s="79">
        <f>MAX(R8:R34)</f>
        <v>10.2425</v>
      </c>
      <c r="S38" s="78"/>
      <c r="T38" s="79">
        <f>MAX(T8:T34)</f>
        <v>9.5777999999999999</v>
      </c>
      <c r="U38" s="78"/>
      <c r="V38" s="79">
        <f>MAX(V8:V34)</f>
        <v>6.9615999999999998</v>
      </c>
      <c r="W38" s="78"/>
      <c r="X38" s="79">
        <f>MAX(X8:X34)</f>
        <v>8.0190000000000001</v>
      </c>
      <c r="Y38" s="78"/>
      <c r="Z38" s="79">
        <f>MAX(Z8:Z34)</f>
        <v>8.6570999999999998</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Data'!$B$7:$R$2292,3,0)</f>
        <v>44482</v>
      </c>
      <c r="C8" s="65">
        <f>VLOOKUP($A8,'Return Data'!$B$7:$R$2292,4,0)</f>
        <v>293.35000000000002</v>
      </c>
      <c r="D8" s="65">
        <f>VLOOKUP($A8,'Return Data'!$B$7:$R$2292,5,0)</f>
        <v>5.1146000000000003</v>
      </c>
      <c r="E8" s="66">
        <f t="shared" ref="E8:E24" si="0">RANK(D8,D$8:D$24,0)</f>
        <v>11</v>
      </c>
      <c r="F8" s="65">
        <f>VLOOKUP($A8,'Return Data'!$B$7:$R$2292,6,0)</f>
        <v>4.7336999999999998</v>
      </c>
      <c r="G8" s="66">
        <f t="shared" ref="G8:G24" si="1">RANK(F8,F$8:F$24,0)</f>
        <v>10</v>
      </c>
      <c r="H8" s="65">
        <f>VLOOKUP($A8,'Return Data'!$B$7:$R$2292,7,0)</f>
        <v>4.9016000000000002</v>
      </c>
      <c r="I8" s="66">
        <f t="shared" ref="I8:I24" si="2">RANK(H8,H$8:H$24,0)</f>
        <v>11</v>
      </c>
      <c r="J8" s="65">
        <f>VLOOKUP($A8,'Return Data'!$B$7:$R$2292,8,0)</f>
        <v>4.0251000000000001</v>
      </c>
      <c r="K8" s="66">
        <f t="shared" ref="K8:K24" si="3">RANK(J8,J$8:J$24,0)</f>
        <v>14</v>
      </c>
      <c r="L8" s="65">
        <f>VLOOKUP($A8,'Return Data'!$B$7:$R$2292,9,0)</f>
        <v>3.2648999999999999</v>
      </c>
      <c r="M8" s="66">
        <f t="shared" ref="M8:M24" si="4">RANK(L8,L$8:L$24,0)</f>
        <v>8</v>
      </c>
      <c r="N8" s="65">
        <f>VLOOKUP($A8,'Return Data'!$B$7:$R$2292,10,0)</f>
        <v>3.8982999999999999</v>
      </c>
      <c r="O8" s="66">
        <f t="shared" ref="O8:O24" si="5">RANK(N8,N$8:N$24,0)</f>
        <v>3</v>
      </c>
      <c r="P8" s="65">
        <f>VLOOKUP($A8,'Return Data'!$B$7:$R$2292,11,0)</f>
        <v>4.0251000000000001</v>
      </c>
      <c r="Q8" s="66">
        <f t="shared" ref="Q8:Q24" si="6">RANK(P8,P$8:P$24,0)</f>
        <v>3</v>
      </c>
      <c r="R8" s="65">
        <f>VLOOKUP($A8,'Return Data'!$B$7:$R$2292,12,0)</f>
        <v>4.0376000000000003</v>
      </c>
      <c r="S8" s="66">
        <f t="shared" ref="S8:S24" si="7">RANK(R8,R$8:R$24,0)</f>
        <v>4</v>
      </c>
      <c r="T8" s="65">
        <f>VLOOKUP($A8,'Return Data'!$B$7:$R$2292,13,0)</f>
        <v>4.0510000000000002</v>
      </c>
      <c r="U8" s="66">
        <f t="shared" ref="U8:U19" si="8">RANK(T8,T$8:T$24,0)</f>
        <v>2</v>
      </c>
      <c r="V8" s="65">
        <f>VLOOKUP($A8,'Return Data'!$B$7:$R$2292,17,0)</f>
        <v>5.6083999999999996</v>
      </c>
      <c r="W8" s="66">
        <f>RANK(V8,V$8:V$24,0)</f>
        <v>1</v>
      </c>
      <c r="X8" s="65">
        <f>VLOOKUP($A8,'Return Data'!$B$7:$R$2292,14,0)</f>
        <v>6.6677999999999997</v>
      </c>
      <c r="Y8" s="66">
        <f>RANK(X8,X$8:X$24,0)</f>
        <v>1</v>
      </c>
      <c r="Z8" s="65">
        <f>VLOOKUP($A8,'Return Data'!$B$7:$R$2292,16,0)</f>
        <v>7.7209000000000003</v>
      </c>
      <c r="AA8" s="67">
        <f t="shared" ref="AA8:AA24" si="9">RANK(Z8,Z$8:Z$24,0)</f>
        <v>5</v>
      </c>
    </row>
    <row r="9" spans="1:27" x14ac:dyDescent="0.3">
      <c r="A9" s="63" t="s">
        <v>1202</v>
      </c>
      <c r="B9" s="64">
        <f>VLOOKUP($A9,'Return Data'!$B$7:$R$2292,3,0)</f>
        <v>44482</v>
      </c>
      <c r="C9" s="65">
        <f>VLOOKUP($A9,'Return Data'!$B$7:$R$2292,4,0)</f>
        <v>1130.4426000000001</v>
      </c>
      <c r="D9" s="65">
        <f>VLOOKUP($A9,'Return Data'!$B$7:$R$2292,5,0)</f>
        <v>4.9634</v>
      </c>
      <c r="E9" s="66">
        <f t="shared" si="0"/>
        <v>12</v>
      </c>
      <c r="F9" s="65">
        <f>VLOOKUP($A9,'Return Data'!$B$7:$R$2292,6,0)</f>
        <v>4.8167</v>
      </c>
      <c r="G9" s="66">
        <f t="shared" si="1"/>
        <v>8</v>
      </c>
      <c r="H9" s="65">
        <f>VLOOKUP($A9,'Return Data'!$B$7:$R$2292,7,0)</f>
        <v>4.9499000000000004</v>
      </c>
      <c r="I9" s="66">
        <f t="shared" si="2"/>
        <v>10</v>
      </c>
      <c r="J9" s="65">
        <f>VLOOKUP($A9,'Return Data'!$B$7:$R$2292,8,0)</f>
        <v>4.1403999999999996</v>
      </c>
      <c r="K9" s="66">
        <f t="shared" si="3"/>
        <v>9</v>
      </c>
      <c r="L9" s="65">
        <f>VLOOKUP($A9,'Return Data'!$B$7:$R$2292,9,0)</f>
        <v>3.3561999999999999</v>
      </c>
      <c r="M9" s="66">
        <f t="shared" si="4"/>
        <v>4</v>
      </c>
      <c r="N9" s="65">
        <f>VLOOKUP($A9,'Return Data'!$B$7:$R$2292,10,0)</f>
        <v>3.8908999999999998</v>
      </c>
      <c r="O9" s="66">
        <f t="shared" si="5"/>
        <v>4</v>
      </c>
      <c r="P9" s="65">
        <f>VLOOKUP($A9,'Return Data'!$B$7:$R$2292,11,0)</f>
        <v>3.9752000000000001</v>
      </c>
      <c r="Q9" s="66">
        <f t="shared" si="6"/>
        <v>6</v>
      </c>
      <c r="R9" s="65">
        <f>VLOOKUP($A9,'Return Data'!$B$7:$R$2292,12,0)</f>
        <v>4.0095000000000001</v>
      </c>
      <c r="S9" s="66">
        <f t="shared" si="7"/>
        <v>6</v>
      </c>
      <c r="T9" s="65">
        <f>VLOOKUP($A9,'Return Data'!$B$7:$R$2292,13,0)</f>
        <v>4.0048000000000004</v>
      </c>
      <c r="U9" s="66">
        <f t="shared" si="8"/>
        <v>3</v>
      </c>
      <c r="V9" s="65"/>
      <c r="W9" s="66"/>
      <c r="X9" s="65"/>
      <c r="Y9" s="66"/>
      <c r="Z9" s="65">
        <f>VLOOKUP($A9,'Return Data'!$B$7:$R$2292,16,0)</f>
        <v>5.7609000000000004</v>
      </c>
      <c r="AA9" s="67">
        <f t="shared" si="9"/>
        <v>15</v>
      </c>
    </row>
    <row r="10" spans="1:27" x14ac:dyDescent="0.3">
      <c r="A10" s="63" t="s">
        <v>1204</v>
      </c>
      <c r="B10" s="64">
        <f>VLOOKUP($A10,'Return Data'!$B$7:$R$2292,3,0)</f>
        <v>44482</v>
      </c>
      <c r="C10" s="65">
        <f>VLOOKUP($A10,'Return Data'!$B$7:$R$2292,4,0)</f>
        <v>1109.5075999999999</v>
      </c>
      <c r="D10" s="65">
        <f>VLOOKUP($A10,'Return Data'!$B$7:$R$2292,5,0)</f>
        <v>2.8788</v>
      </c>
      <c r="E10" s="66">
        <f t="shared" si="0"/>
        <v>16</v>
      </c>
      <c r="F10" s="65">
        <f>VLOOKUP($A10,'Return Data'!$B$7:$R$2292,6,0)</f>
        <v>4.3418000000000001</v>
      </c>
      <c r="G10" s="66">
        <f t="shared" si="1"/>
        <v>15</v>
      </c>
      <c r="H10" s="65">
        <f>VLOOKUP($A10,'Return Data'!$B$7:$R$2292,7,0)</f>
        <v>4.2195</v>
      </c>
      <c r="I10" s="66">
        <f t="shared" si="2"/>
        <v>16</v>
      </c>
      <c r="J10" s="65">
        <f>VLOOKUP($A10,'Return Data'!$B$7:$R$2292,8,0)</f>
        <v>4.0995999999999997</v>
      </c>
      <c r="K10" s="66">
        <f t="shared" si="3"/>
        <v>10</v>
      </c>
      <c r="L10" s="65">
        <f>VLOOKUP($A10,'Return Data'!$B$7:$R$2292,9,0)</f>
        <v>3.2936000000000001</v>
      </c>
      <c r="M10" s="66">
        <f t="shared" si="4"/>
        <v>5</v>
      </c>
      <c r="N10" s="65">
        <f>VLOOKUP($A10,'Return Data'!$B$7:$R$2292,10,0)</f>
        <v>3.4645000000000001</v>
      </c>
      <c r="O10" s="66">
        <f t="shared" si="5"/>
        <v>17</v>
      </c>
      <c r="P10" s="65">
        <f>VLOOKUP($A10,'Return Data'!$B$7:$R$2292,11,0)</f>
        <v>3.1890999999999998</v>
      </c>
      <c r="Q10" s="66">
        <f t="shared" si="6"/>
        <v>17</v>
      </c>
      <c r="R10" s="65">
        <f>VLOOKUP($A10,'Return Data'!$B$7:$R$2292,12,0)</f>
        <v>3.1238000000000001</v>
      </c>
      <c r="S10" s="66">
        <f t="shared" si="7"/>
        <v>17</v>
      </c>
      <c r="T10" s="65">
        <f>VLOOKUP($A10,'Return Data'!$B$7:$R$2292,13,0)</f>
        <v>3.1305000000000001</v>
      </c>
      <c r="U10" s="66">
        <f t="shared" si="8"/>
        <v>16</v>
      </c>
      <c r="V10" s="65"/>
      <c r="W10" s="66"/>
      <c r="X10" s="65"/>
      <c r="Y10" s="66"/>
      <c r="Z10" s="65">
        <f>VLOOKUP($A10,'Return Data'!$B$7:$R$2292,16,0)</f>
        <v>4.5799000000000003</v>
      </c>
      <c r="AA10" s="67">
        <f t="shared" si="9"/>
        <v>17</v>
      </c>
    </row>
    <row r="11" spans="1:27" x14ac:dyDescent="0.3">
      <c r="A11" s="63" t="s">
        <v>1206</v>
      </c>
      <c r="B11" s="64">
        <f>VLOOKUP($A11,'Return Data'!$B$7:$R$2292,3,0)</f>
        <v>44482</v>
      </c>
      <c r="C11" s="65">
        <f>VLOOKUP($A11,'Return Data'!$B$7:$R$2292,4,0)</f>
        <v>43.0184</v>
      </c>
      <c r="D11" s="65">
        <f>VLOOKUP($A11,'Return Data'!$B$7:$R$2292,5,0)</f>
        <v>6.5343999999999998</v>
      </c>
      <c r="E11" s="66">
        <f t="shared" si="0"/>
        <v>2</v>
      </c>
      <c r="F11" s="65">
        <f>VLOOKUP($A11,'Return Data'!$B$7:$R$2292,6,0)</f>
        <v>5.0434000000000001</v>
      </c>
      <c r="G11" s="66">
        <f t="shared" si="1"/>
        <v>4</v>
      </c>
      <c r="H11" s="65">
        <f>VLOOKUP($A11,'Return Data'!$B$7:$R$2292,7,0)</f>
        <v>5.3630000000000004</v>
      </c>
      <c r="I11" s="66">
        <f t="shared" si="2"/>
        <v>5</v>
      </c>
      <c r="J11" s="65">
        <f>VLOOKUP($A11,'Return Data'!$B$7:$R$2292,8,0)</f>
        <v>4.3891</v>
      </c>
      <c r="K11" s="66">
        <f t="shared" si="3"/>
        <v>2</v>
      </c>
      <c r="L11" s="65">
        <f>VLOOKUP($A11,'Return Data'!$B$7:$R$2292,9,0)</f>
        <v>2.9599000000000002</v>
      </c>
      <c r="M11" s="66">
        <f t="shared" si="4"/>
        <v>17</v>
      </c>
      <c r="N11" s="65">
        <f>VLOOKUP($A11,'Return Data'!$B$7:$R$2292,10,0)</f>
        <v>3.8628</v>
      </c>
      <c r="O11" s="66">
        <f t="shared" si="5"/>
        <v>8</v>
      </c>
      <c r="P11" s="65">
        <f>VLOOKUP($A11,'Return Data'!$B$7:$R$2292,11,0)</f>
        <v>4.0835999999999997</v>
      </c>
      <c r="Q11" s="66">
        <f t="shared" si="6"/>
        <v>2</v>
      </c>
      <c r="R11" s="65">
        <f>VLOOKUP($A11,'Return Data'!$B$7:$R$2292,12,0)</f>
        <v>4.0612000000000004</v>
      </c>
      <c r="S11" s="66">
        <f t="shared" si="7"/>
        <v>3</v>
      </c>
      <c r="T11" s="65">
        <f>VLOOKUP($A11,'Return Data'!$B$7:$R$2292,13,0)</f>
        <v>3.8969</v>
      </c>
      <c r="U11" s="66">
        <f t="shared" si="8"/>
        <v>9</v>
      </c>
      <c r="V11" s="65">
        <f>VLOOKUP($A11,'Return Data'!$B$7:$R$2292,17,0)</f>
        <v>5.1584000000000003</v>
      </c>
      <c r="W11" s="66">
        <f t="shared" ref="W11:W19" si="10">RANK(V11,V$8:V$24,0)</f>
        <v>10</v>
      </c>
      <c r="X11" s="65">
        <f>VLOOKUP($A11,'Return Data'!$B$7:$R$2292,14,0)</f>
        <v>6.3212000000000002</v>
      </c>
      <c r="Y11" s="66">
        <f t="shared" ref="Y11:Y19" si="11">RANK(X11,X$8:X$24,0)</f>
        <v>9</v>
      </c>
      <c r="Z11" s="65">
        <f>VLOOKUP($A11,'Return Data'!$B$7:$R$2292,16,0)</f>
        <v>7.2938000000000001</v>
      </c>
      <c r="AA11" s="67">
        <f t="shared" si="9"/>
        <v>12</v>
      </c>
    </row>
    <row r="12" spans="1:27" x14ac:dyDescent="0.3">
      <c r="A12" s="63" t="s">
        <v>1209</v>
      </c>
      <c r="B12" s="64">
        <f>VLOOKUP($A12,'Return Data'!$B$7:$R$2292,3,0)</f>
        <v>44482</v>
      </c>
      <c r="C12" s="65">
        <f>VLOOKUP($A12,'Return Data'!$B$7:$R$2292,4,0)</f>
        <v>40.784500000000001</v>
      </c>
      <c r="D12" s="65">
        <f>VLOOKUP($A12,'Return Data'!$B$7:$R$2292,5,0)</f>
        <v>5.8181000000000003</v>
      </c>
      <c r="E12" s="66">
        <f t="shared" si="0"/>
        <v>6</v>
      </c>
      <c r="F12" s="65">
        <f>VLOOKUP($A12,'Return Data'!$B$7:$R$2292,6,0)</f>
        <v>4.6387999999999998</v>
      </c>
      <c r="G12" s="66">
        <f t="shared" si="1"/>
        <v>11</v>
      </c>
      <c r="H12" s="65">
        <f>VLOOKUP($A12,'Return Data'!$B$7:$R$2292,7,0)</f>
        <v>5.1062000000000003</v>
      </c>
      <c r="I12" s="66">
        <f t="shared" si="2"/>
        <v>7</v>
      </c>
      <c r="J12" s="65">
        <f>VLOOKUP($A12,'Return Data'!$B$7:$R$2292,8,0)</f>
        <v>4.2065999999999999</v>
      </c>
      <c r="K12" s="66">
        <f t="shared" si="3"/>
        <v>7</v>
      </c>
      <c r="L12" s="65">
        <f>VLOOKUP($A12,'Return Data'!$B$7:$R$2292,9,0)</f>
        <v>3.2124000000000001</v>
      </c>
      <c r="M12" s="66">
        <f t="shared" si="4"/>
        <v>11</v>
      </c>
      <c r="N12" s="65">
        <f>VLOOKUP($A12,'Return Data'!$B$7:$R$2292,10,0)</f>
        <v>3.8651</v>
      </c>
      <c r="O12" s="66">
        <f t="shared" si="5"/>
        <v>7</v>
      </c>
      <c r="P12" s="65">
        <f>VLOOKUP($A12,'Return Data'!$B$7:$R$2292,11,0)</f>
        <v>3.9047000000000001</v>
      </c>
      <c r="Q12" s="66">
        <f t="shared" si="6"/>
        <v>10</v>
      </c>
      <c r="R12" s="65">
        <f>VLOOKUP($A12,'Return Data'!$B$7:$R$2292,12,0)</f>
        <v>3.8664999999999998</v>
      </c>
      <c r="S12" s="66">
        <f t="shared" si="7"/>
        <v>11</v>
      </c>
      <c r="T12" s="65">
        <f>VLOOKUP($A12,'Return Data'!$B$7:$R$2292,13,0)</f>
        <v>3.7820999999999998</v>
      </c>
      <c r="U12" s="66">
        <f t="shared" si="8"/>
        <v>12</v>
      </c>
      <c r="V12" s="65">
        <f>VLOOKUP($A12,'Return Data'!$B$7:$R$2292,17,0)</f>
        <v>5.2756999999999996</v>
      </c>
      <c r="W12" s="66">
        <f t="shared" si="10"/>
        <v>7</v>
      </c>
      <c r="X12" s="65">
        <f>VLOOKUP($A12,'Return Data'!$B$7:$R$2292,14,0)</f>
        <v>6.5641999999999996</v>
      </c>
      <c r="Y12" s="66">
        <f t="shared" si="11"/>
        <v>3</v>
      </c>
      <c r="Z12" s="65">
        <f>VLOOKUP($A12,'Return Data'!$B$7:$R$2292,16,0)</f>
        <v>7.8682999999999996</v>
      </c>
      <c r="AA12" s="67">
        <f t="shared" si="9"/>
        <v>4</v>
      </c>
    </row>
    <row r="13" spans="1:27" x14ac:dyDescent="0.3">
      <c r="A13" s="63" t="s">
        <v>1211</v>
      </c>
      <c r="B13" s="64">
        <f>VLOOKUP($A13,'Return Data'!$B$7:$R$2292,3,0)</f>
        <v>44482</v>
      </c>
      <c r="C13" s="65">
        <f>VLOOKUP($A13,'Return Data'!$B$7:$R$2292,4,0)</f>
        <v>4569.5195000000003</v>
      </c>
      <c r="D13" s="65">
        <f>VLOOKUP($A13,'Return Data'!$B$7:$R$2292,5,0)</f>
        <v>5.4221000000000004</v>
      </c>
      <c r="E13" s="66">
        <f t="shared" si="0"/>
        <v>10</v>
      </c>
      <c r="F13" s="65">
        <f>VLOOKUP($A13,'Return Data'!$B$7:$R$2292,6,0)</f>
        <v>4.8006000000000002</v>
      </c>
      <c r="G13" s="66">
        <f t="shared" si="1"/>
        <v>9</v>
      </c>
      <c r="H13" s="65">
        <f>VLOOKUP($A13,'Return Data'!$B$7:$R$2292,7,0)</f>
        <v>4.9505999999999997</v>
      </c>
      <c r="I13" s="66">
        <f t="shared" si="2"/>
        <v>9</v>
      </c>
      <c r="J13" s="65">
        <f>VLOOKUP($A13,'Return Data'!$B$7:$R$2292,8,0)</f>
        <v>4.0589000000000004</v>
      </c>
      <c r="K13" s="66">
        <f t="shared" si="3"/>
        <v>13</v>
      </c>
      <c r="L13" s="65">
        <f>VLOOKUP($A13,'Return Data'!$B$7:$R$2292,9,0)</f>
        <v>3.2296</v>
      </c>
      <c r="M13" s="66">
        <f t="shared" si="4"/>
        <v>10</v>
      </c>
      <c r="N13" s="65">
        <f>VLOOKUP($A13,'Return Data'!$B$7:$R$2292,10,0)</f>
        <v>3.8500999999999999</v>
      </c>
      <c r="O13" s="66">
        <f t="shared" si="5"/>
        <v>9</v>
      </c>
      <c r="P13" s="65">
        <f>VLOOKUP($A13,'Return Data'!$B$7:$R$2292,11,0)</f>
        <v>4.0057999999999998</v>
      </c>
      <c r="Q13" s="66">
        <f t="shared" si="6"/>
        <v>4</v>
      </c>
      <c r="R13" s="65">
        <f>VLOOKUP($A13,'Return Data'!$B$7:$R$2292,12,0)</f>
        <v>4.0242000000000004</v>
      </c>
      <c r="S13" s="66">
        <f t="shared" si="7"/>
        <v>5</v>
      </c>
      <c r="T13" s="65">
        <f>VLOOKUP($A13,'Return Data'!$B$7:$R$2292,13,0)</f>
        <v>3.9615999999999998</v>
      </c>
      <c r="U13" s="66">
        <f t="shared" si="8"/>
        <v>6</v>
      </c>
      <c r="V13" s="65">
        <f>VLOOKUP($A13,'Return Data'!$B$7:$R$2292,17,0)</f>
        <v>5.5808999999999997</v>
      </c>
      <c r="W13" s="66">
        <f t="shared" si="10"/>
        <v>2</v>
      </c>
      <c r="X13" s="65">
        <f>VLOOKUP($A13,'Return Data'!$B$7:$R$2292,14,0)</f>
        <v>6.6410999999999998</v>
      </c>
      <c r="Y13" s="66">
        <f t="shared" si="11"/>
        <v>2</v>
      </c>
      <c r="Z13" s="65">
        <f>VLOOKUP($A13,'Return Data'!$B$7:$R$2292,16,0)</f>
        <v>7.6058000000000003</v>
      </c>
      <c r="AA13" s="67">
        <f t="shared" si="9"/>
        <v>6</v>
      </c>
    </row>
    <row r="14" spans="1:27" x14ac:dyDescent="0.3">
      <c r="A14" s="63" t="s">
        <v>1213</v>
      </c>
      <c r="B14" s="64">
        <f>VLOOKUP($A14,'Return Data'!$B$7:$R$2292,3,0)</f>
        <v>44482</v>
      </c>
      <c r="C14" s="65">
        <f>VLOOKUP($A14,'Return Data'!$B$7:$R$2292,4,0)</f>
        <v>301.4083</v>
      </c>
      <c r="D14" s="65">
        <f>VLOOKUP($A14,'Return Data'!$B$7:$R$2292,5,0)</f>
        <v>5.4987000000000004</v>
      </c>
      <c r="E14" s="66">
        <f t="shared" si="0"/>
        <v>8</v>
      </c>
      <c r="F14" s="65">
        <f>VLOOKUP($A14,'Return Data'!$B$7:$R$2292,6,0)</f>
        <v>4.1997</v>
      </c>
      <c r="G14" s="66">
        <f t="shared" si="1"/>
        <v>16</v>
      </c>
      <c r="H14" s="65">
        <f>VLOOKUP($A14,'Return Data'!$B$7:$R$2292,7,0)</f>
        <v>4.5468999999999999</v>
      </c>
      <c r="I14" s="66">
        <f t="shared" si="2"/>
        <v>14</v>
      </c>
      <c r="J14" s="65">
        <f>VLOOKUP($A14,'Return Data'!$B$7:$R$2292,8,0)</f>
        <v>4.0848000000000004</v>
      </c>
      <c r="K14" s="66">
        <f t="shared" si="3"/>
        <v>12</v>
      </c>
      <c r="L14" s="65">
        <f>VLOOKUP($A14,'Return Data'!$B$7:$R$2292,9,0)</f>
        <v>3.2850000000000001</v>
      </c>
      <c r="M14" s="66">
        <f t="shared" si="4"/>
        <v>6</v>
      </c>
      <c r="N14" s="65">
        <f>VLOOKUP($A14,'Return Data'!$B$7:$R$2292,10,0)</f>
        <v>3.8102999999999998</v>
      </c>
      <c r="O14" s="66">
        <f t="shared" si="5"/>
        <v>11</v>
      </c>
      <c r="P14" s="65">
        <f>VLOOKUP($A14,'Return Data'!$B$7:$R$2292,11,0)</f>
        <v>3.9013</v>
      </c>
      <c r="Q14" s="66">
        <f t="shared" si="6"/>
        <v>12</v>
      </c>
      <c r="R14" s="65">
        <f>VLOOKUP($A14,'Return Data'!$B$7:$R$2292,12,0)</f>
        <v>3.9085000000000001</v>
      </c>
      <c r="S14" s="66">
        <f t="shared" si="7"/>
        <v>10</v>
      </c>
      <c r="T14" s="65">
        <f>VLOOKUP($A14,'Return Data'!$B$7:$R$2292,13,0)</f>
        <v>3.8643999999999998</v>
      </c>
      <c r="U14" s="66">
        <f t="shared" si="8"/>
        <v>10</v>
      </c>
      <c r="V14" s="65">
        <f>VLOOKUP($A14,'Return Data'!$B$7:$R$2292,17,0)</f>
        <v>5.3604000000000003</v>
      </c>
      <c r="W14" s="66">
        <f t="shared" si="10"/>
        <v>5</v>
      </c>
      <c r="X14" s="65">
        <f>VLOOKUP($A14,'Return Data'!$B$7:$R$2292,14,0)</f>
        <v>6.4078999999999997</v>
      </c>
      <c r="Y14" s="66">
        <f t="shared" si="11"/>
        <v>6</v>
      </c>
      <c r="Z14" s="65">
        <f>VLOOKUP($A14,'Return Data'!$B$7:$R$2292,16,0)</f>
        <v>7.5566000000000004</v>
      </c>
      <c r="AA14" s="67">
        <f t="shared" si="9"/>
        <v>9</v>
      </c>
    </row>
    <row r="15" spans="1:27" x14ac:dyDescent="0.3">
      <c r="A15" s="63" t="s">
        <v>1214</v>
      </c>
      <c r="B15" s="64">
        <f>VLOOKUP($A15,'Return Data'!$B$7:$R$2292,3,0)</f>
        <v>44482</v>
      </c>
      <c r="C15" s="65">
        <f>VLOOKUP($A15,'Return Data'!$B$7:$R$2292,4,0)</f>
        <v>34.299900000000001</v>
      </c>
      <c r="D15" s="65">
        <f>VLOOKUP($A15,'Return Data'!$B$7:$R$2292,5,0)</f>
        <v>4.1505999999999998</v>
      </c>
      <c r="E15" s="66">
        <f t="shared" si="0"/>
        <v>15</v>
      </c>
      <c r="F15" s="65">
        <f>VLOOKUP($A15,'Return Data'!$B$7:$R$2292,6,0)</f>
        <v>4.3442999999999996</v>
      </c>
      <c r="G15" s="66">
        <f t="shared" si="1"/>
        <v>14</v>
      </c>
      <c r="H15" s="65">
        <f>VLOOKUP($A15,'Return Data'!$B$7:$R$2292,7,0)</f>
        <v>4.4885000000000002</v>
      </c>
      <c r="I15" s="66">
        <f t="shared" si="2"/>
        <v>15</v>
      </c>
      <c r="J15" s="65">
        <f>VLOOKUP($A15,'Return Data'!$B$7:$R$2292,8,0)</f>
        <v>3.8975</v>
      </c>
      <c r="K15" s="66">
        <f t="shared" si="3"/>
        <v>16</v>
      </c>
      <c r="L15" s="65">
        <f>VLOOKUP($A15,'Return Data'!$B$7:$R$2292,9,0)</f>
        <v>2.9655</v>
      </c>
      <c r="M15" s="66">
        <f t="shared" si="4"/>
        <v>16</v>
      </c>
      <c r="N15" s="65">
        <f>VLOOKUP($A15,'Return Data'!$B$7:$R$2292,10,0)</f>
        <v>3.5442</v>
      </c>
      <c r="O15" s="66">
        <f t="shared" si="5"/>
        <v>15</v>
      </c>
      <c r="P15" s="65">
        <f>VLOOKUP($A15,'Return Data'!$B$7:$R$2292,11,0)</f>
        <v>3.6457000000000002</v>
      </c>
      <c r="Q15" s="66">
        <f t="shared" si="6"/>
        <v>14</v>
      </c>
      <c r="R15" s="65">
        <f>VLOOKUP($A15,'Return Data'!$B$7:$R$2292,12,0)</f>
        <v>3.7141999999999999</v>
      </c>
      <c r="S15" s="66">
        <f t="shared" si="7"/>
        <v>14</v>
      </c>
      <c r="T15" s="65">
        <f>VLOOKUP($A15,'Return Data'!$B$7:$R$2292,13,0)</f>
        <v>3.6406999999999998</v>
      </c>
      <c r="U15" s="66">
        <f t="shared" si="8"/>
        <v>13</v>
      </c>
      <c r="V15" s="65">
        <f>VLOOKUP($A15,'Return Data'!$B$7:$R$2292,17,0)</f>
        <v>5.0164</v>
      </c>
      <c r="W15" s="66">
        <f t="shared" si="10"/>
        <v>12</v>
      </c>
      <c r="X15" s="65">
        <f>VLOOKUP($A15,'Return Data'!$B$7:$R$2292,14,0)</f>
        <v>5.9870999999999999</v>
      </c>
      <c r="Y15" s="66">
        <f t="shared" si="11"/>
        <v>12</v>
      </c>
      <c r="Z15" s="65">
        <f>VLOOKUP($A15,'Return Data'!$B$7:$R$2292,16,0)</f>
        <v>7.4882999999999997</v>
      </c>
      <c r="AA15" s="67">
        <f t="shared" si="9"/>
        <v>11</v>
      </c>
    </row>
    <row r="16" spans="1:27" x14ac:dyDescent="0.3">
      <c r="A16" s="63" t="s">
        <v>1219</v>
      </c>
      <c r="B16" s="64">
        <f>VLOOKUP($A16,'Return Data'!$B$7:$R$2292,3,0)</f>
        <v>44482</v>
      </c>
      <c r="C16" s="65">
        <f>VLOOKUP($A16,'Return Data'!$B$7:$R$2292,4,0)</f>
        <v>2496.8521000000001</v>
      </c>
      <c r="D16" s="65">
        <f>VLOOKUP($A16,'Return Data'!$B$7:$R$2292,5,0)</f>
        <v>5.8906999999999998</v>
      </c>
      <c r="E16" s="66">
        <f t="shared" si="0"/>
        <v>4</v>
      </c>
      <c r="F16" s="65">
        <f>VLOOKUP($A16,'Return Data'!$B$7:$R$2292,6,0)</f>
        <v>5.5586000000000002</v>
      </c>
      <c r="G16" s="66">
        <f t="shared" si="1"/>
        <v>3</v>
      </c>
      <c r="H16" s="65">
        <f>VLOOKUP($A16,'Return Data'!$B$7:$R$2292,7,0)</f>
        <v>5.6669999999999998</v>
      </c>
      <c r="I16" s="66">
        <f t="shared" si="2"/>
        <v>2</v>
      </c>
      <c r="J16" s="65">
        <f>VLOOKUP($A16,'Return Data'!$B$7:$R$2292,8,0)</f>
        <v>4.2586000000000004</v>
      </c>
      <c r="K16" s="66">
        <f t="shared" si="3"/>
        <v>5</v>
      </c>
      <c r="L16" s="65">
        <f>VLOOKUP($A16,'Return Data'!$B$7:$R$2292,9,0)</f>
        <v>2.9874000000000001</v>
      </c>
      <c r="M16" s="66">
        <f t="shared" si="4"/>
        <v>15</v>
      </c>
      <c r="N16" s="65">
        <f>VLOOKUP($A16,'Return Data'!$B$7:$R$2292,10,0)</f>
        <v>3.8738000000000001</v>
      </c>
      <c r="O16" s="66">
        <f t="shared" si="5"/>
        <v>6</v>
      </c>
      <c r="P16" s="65">
        <f>VLOOKUP($A16,'Return Data'!$B$7:$R$2292,11,0)</f>
        <v>4.0019999999999998</v>
      </c>
      <c r="Q16" s="66">
        <f t="shared" si="6"/>
        <v>5</v>
      </c>
      <c r="R16" s="65">
        <f>VLOOKUP($A16,'Return Data'!$B$7:$R$2292,12,0)</f>
        <v>4.0681000000000003</v>
      </c>
      <c r="S16" s="66">
        <f t="shared" si="7"/>
        <v>2</v>
      </c>
      <c r="T16" s="65">
        <f>VLOOKUP($A16,'Return Data'!$B$7:$R$2292,13,0)</f>
        <v>3.9697</v>
      </c>
      <c r="U16" s="66">
        <f t="shared" si="8"/>
        <v>4</v>
      </c>
      <c r="V16" s="65">
        <f>VLOOKUP($A16,'Return Data'!$B$7:$R$2292,17,0)</f>
        <v>5.2862999999999998</v>
      </c>
      <c r="W16" s="66">
        <f t="shared" si="10"/>
        <v>6</v>
      </c>
      <c r="X16" s="65">
        <f>VLOOKUP($A16,'Return Data'!$B$7:$R$2292,14,0)</f>
        <v>6.0818000000000003</v>
      </c>
      <c r="Y16" s="66">
        <f t="shared" si="11"/>
        <v>11</v>
      </c>
      <c r="Z16" s="65">
        <f>VLOOKUP($A16,'Return Data'!$B$7:$R$2292,16,0)</f>
        <v>7.9642999999999997</v>
      </c>
      <c r="AA16" s="67">
        <f t="shared" si="9"/>
        <v>1</v>
      </c>
    </row>
    <row r="17" spans="1:27" x14ac:dyDescent="0.3">
      <c r="A17" s="63" t="s">
        <v>1223</v>
      </c>
      <c r="B17" s="64">
        <f>VLOOKUP($A17,'Return Data'!$B$7:$R$2292,3,0)</f>
        <v>44482</v>
      </c>
      <c r="C17" s="65">
        <f>VLOOKUP($A17,'Return Data'!$B$7:$R$2292,4,0)</f>
        <v>3554.6273000000001</v>
      </c>
      <c r="D17" s="65">
        <f>VLOOKUP($A17,'Return Data'!$B$7:$R$2292,5,0)</f>
        <v>5.9340000000000002</v>
      </c>
      <c r="E17" s="66">
        <f t="shared" si="0"/>
        <v>3</v>
      </c>
      <c r="F17" s="65">
        <f>VLOOKUP($A17,'Return Data'!$B$7:$R$2292,6,0)</f>
        <v>5.0362</v>
      </c>
      <c r="G17" s="66">
        <f t="shared" si="1"/>
        <v>5</v>
      </c>
      <c r="H17" s="65">
        <f>VLOOKUP($A17,'Return Data'!$B$7:$R$2292,7,0)</f>
        <v>5.0831</v>
      </c>
      <c r="I17" s="66">
        <f t="shared" si="2"/>
        <v>8</v>
      </c>
      <c r="J17" s="65">
        <f>VLOOKUP($A17,'Return Data'!$B$7:$R$2292,8,0)</f>
        <v>3.9567999999999999</v>
      </c>
      <c r="K17" s="66">
        <f t="shared" si="3"/>
        <v>15</v>
      </c>
      <c r="L17" s="65">
        <f>VLOOKUP($A17,'Return Data'!$B$7:$R$2292,9,0)</f>
        <v>3.1913999999999998</v>
      </c>
      <c r="M17" s="66">
        <f t="shared" si="4"/>
        <v>12</v>
      </c>
      <c r="N17" s="65">
        <f>VLOOKUP($A17,'Return Data'!$B$7:$R$2292,10,0)</f>
        <v>3.7705000000000002</v>
      </c>
      <c r="O17" s="66">
        <f t="shared" si="5"/>
        <v>13</v>
      </c>
      <c r="P17" s="65">
        <f>VLOOKUP($A17,'Return Data'!$B$7:$R$2292,11,0)</f>
        <v>3.8136000000000001</v>
      </c>
      <c r="Q17" s="66">
        <f t="shared" si="6"/>
        <v>13</v>
      </c>
      <c r="R17" s="65">
        <f>VLOOKUP($A17,'Return Data'!$B$7:$R$2292,12,0)</f>
        <v>3.8342999999999998</v>
      </c>
      <c r="S17" s="66">
        <f t="shared" si="7"/>
        <v>13</v>
      </c>
      <c r="T17" s="65">
        <f>VLOOKUP($A17,'Return Data'!$B$7:$R$2292,13,0)</f>
        <v>3.8340000000000001</v>
      </c>
      <c r="U17" s="66">
        <f t="shared" si="8"/>
        <v>11</v>
      </c>
      <c r="V17" s="65">
        <f>VLOOKUP($A17,'Return Data'!$B$7:$R$2292,17,0)</f>
        <v>5.0576999999999996</v>
      </c>
      <c r="W17" s="66">
        <f t="shared" si="10"/>
        <v>11</v>
      </c>
      <c r="X17" s="65">
        <f>VLOOKUP($A17,'Return Data'!$B$7:$R$2292,14,0)</f>
        <v>6.2370000000000001</v>
      </c>
      <c r="Y17" s="66">
        <f t="shared" si="11"/>
        <v>10</v>
      </c>
      <c r="Z17" s="65">
        <f>VLOOKUP($A17,'Return Data'!$B$7:$R$2292,16,0)</f>
        <v>7.5057999999999998</v>
      </c>
      <c r="AA17" s="67">
        <f t="shared" si="9"/>
        <v>10</v>
      </c>
    </row>
    <row r="18" spans="1:27" x14ac:dyDescent="0.3">
      <c r="A18" s="63" t="s">
        <v>1224</v>
      </c>
      <c r="B18" s="64">
        <f>VLOOKUP($A18,'Return Data'!$B$7:$R$2292,3,0)</f>
        <v>44482</v>
      </c>
      <c r="C18" s="65">
        <f>VLOOKUP($A18,'Return Data'!$B$7:$R$2292,4,0)</f>
        <v>32.783260836958199</v>
      </c>
      <c r="D18" s="65">
        <f>VLOOKUP($A18,'Return Data'!$B$7:$R$2292,5,0)</f>
        <v>4.5095000000000001</v>
      </c>
      <c r="E18" s="66">
        <f t="shared" si="0"/>
        <v>14</v>
      </c>
      <c r="F18" s="65">
        <f>VLOOKUP($A18,'Return Data'!$B$7:$R$2292,6,0)</f>
        <v>5.8495999999999997</v>
      </c>
      <c r="G18" s="66">
        <f t="shared" si="1"/>
        <v>2</v>
      </c>
      <c r="H18" s="65">
        <f>VLOOKUP($A18,'Return Data'!$B$7:$R$2292,7,0)</f>
        <v>5.5884999999999998</v>
      </c>
      <c r="I18" s="66">
        <f t="shared" si="2"/>
        <v>3</v>
      </c>
      <c r="J18" s="65">
        <f>VLOOKUP($A18,'Return Data'!$B$7:$R$2292,8,0)</f>
        <v>4.2534000000000001</v>
      </c>
      <c r="K18" s="66">
        <f t="shared" si="3"/>
        <v>6</v>
      </c>
      <c r="L18" s="65">
        <f>VLOOKUP($A18,'Return Data'!$B$7:$R$2292,9,0)</f>
        <v>3.0133999999999999</v>
      </c>
      <c r="M18" s="66">
        <f t="shared" si="4"/>
        <v>14</v>
      </c>
      <c r="N18" s="65">
        <f>VLOOKUP($A18,'Return Data'!$B$7:$R$2292,10,0)</f>
        <v>3.6362000000000001</v>
      </c>
      <c r="O18" s="66">
        <f t="shared" si="5"/>
        <v>14</v>
      </c>
      <c r="P18" s="65">
        <f>VLOOKUP($A18,'Return Data'!$B$7:$R$2292,11,0)</f>
        <v>3.4676</v>
      </c>
      <c r="Q18" s="66">
        <f t="shared" si="6"/>
        <v>16</v>
      </c>
      <c r="R18" s="65">
        <f>VLOOKUP($A18,'Return Data'!$B$7:$R$2292,12,0)</f>
        <v>3.4037000000000002</v>
      </c>
      <c r="S18" s="66">
        <f t="shared" si="7"/>
        <v>16</v>
      </c>
      <c r="T18" s="65">
        <f>VLOOKUP($A18,'Return Data'!$B$7:$R$2292,13,0)</f>
        <v>3.4436</v>
      </c>
      <c r="U18" s="66">
        <f t="shared" si="8"/>
        <v>15</v>
      </c>
      <c r="V18" s="65">
        <f>VLOOKUP($A18,'Return Data'!$B$7:$R$2292,17,0)</f>
        <v>4.9408000000000003</v>
      </c>
      <c r="W18" s="66">
        <f t="shared" si="10"/>
        <v>13</v>
      </c>
      <c r="X18" s="65">
        <f>VLOOKUP($A18,'Return Data'!$B$7:$R$2292,14,0)</f>
        <v>6.3525</v>
      </c>
      <c r="Y18" s="66">
        <f t="shared" si="11"/>
        <v>8</v>
      </c>
      <c r="Z18" s="65">
        <f>VLOOKUP($A18,'Return Data'!$B$7:$R$2292,16,0)</f>
        <v>7.8743999999999996</v>
      </c>
      <c r="AA18" s="67">
        <f t="shared" si="9"/>
        <v>3</v>
      </c>
    </row>
    <row r="19" spans="1:27" x14ac:dyDescent="0.3">
      <c r="A19" s="63" t="s">
        <v>1227</v>
      </c>
      <c r="B19" s="64">
        <f>VLOOKUP($A19,'Return Data'!$B$7:$R$2292,3,0)</f>
        <v>44482</v>
      </c>
      <c r="C19" s="65">
        <f>VLOOKUP($A19,'Return Data'!$B$7:$R$2292,4,0)</f>
        <v>3287.4243000000001</v>
      </c>
      <c r="D19" s="65">
        <f>VLOOKUP($A19,'Return Data'!$B$7:$R$2292,5,0)</f>
        <v>5.4379</v>
      </c>
      <c r="E19" s="66">
        <f t="shared" si="0"/>
        <v>9</v>
      </c>
      <c r="F19" s="65">
        <f>VLOOKUP($A19,'Return Data'!$B$7:$R$2292,6,0)</f>
        <v>4.3815999999999997</v>
      </c>
      <c r="G19" s="66">
        <f t="shared" si="1"/>
        <v>13</v>
      </c>
      <c r="H19" s="65">
        <f>VLOOKUP($A19,'Return Data'!$B$7:$R$2292,7,0)</f>
        <v>4.8433000000000002</v>
      </c>
      <c r="I19" s="66">
        <f t="shared" si="2"/>
        <v>12</v>
      </c>
      <c r="J19" s="65">
        <f>VLOOKUP($A19,'Return Data'!$B$7:$R$2292,8,0)</f>
        <v>4.1651999999999996</v>
      </c>
      <c r="K19" s="66">
        <f t="shared" si="3"/>
        <v>8</v>
      </c>
      <c r="L19" s="65">
        <f>VLOOKUP($A19,'Return Data'!$B$7:$R$2292,9,0)</f>
        <v>3.2705000000000002</v>
      </c>
      <c r="M19" s="66">
        <f t="shared" si="4"/>
        <v>7</v>
      </c>
      <c r="N19" s="65">
        <f>VLOOKUP($A19,'Return Data'!$B$7:$R$2292,10,0)</f>
        <v>3.7782</v>
      </c>
      <c r="O19" s="66">
        <f t="shared" si="5"/>
        <v>12</v>
      </c>
      <c r="P19" s="65">
        <f>VLOOKUP($A19,'Return Data'!$B$7:$R$2292,11,0)</f>
        <v>3.9074</v>
      </c>
      <c r="Q19" s="66">
        <f t="shared" si="6"/>
        <v>9</v>
      </c>
      <c r="R19" s="65">
        <f>VLOOKUP($A19,'Return Data'!$B$7:$R$2292,12,0)</f>
        <v>3.9681000000000002</v>
      </c>
      <c r="S19" s="66">
        <f t="shared" si="7"/>
        <v>7</v>
      </c>
      <c r="T19" s="65">
        <f>VLOOKUP($A19,'Return Data'!$B$7:$R$2292,13,0)</f>
        <v>3.9655999999999998</v>
      </c>
      <c r="U19" s="66">
        <f t="shared" si="8"/>
        <v>5</v>
      </c>
      <c r="V19" s="65">
        <f>VLOOKUP($A19,'Return Data'!$B$7:$R$2292,17,0)</f>
        <v>5.2690000000000001</v>
      </c>
      <c r="W19" s="66">
        <f t="shared" si="10"/>
        <v>8</v>
      </c>
      <c r="X19" s="65">
        <f>VLOOKUP($A19,'Return Data'!$B$7:$R$2292,14,0)</f>
        <v>6.4333999999999998</v>
      </c>
      <c r="Y19" s="66">
        <f t="shared" si="11"/>
        <v>5</v>
      </c>
      <c r="Z19" s="65">
        <f>VLOOKUP($A19,'Return Data'!$B$7:$R$2292,16,0)</f>
        <v>7.5785</v>
      </c>
      <c r="AA19" s="67">
        <f t="shared" si="9"/>
        <v>8</v>
      </c>
    </row>
    <row r="20" spans="1:27" x14ac:dyDescent="0.3">
      <c r="A20" s="63" t="s">
        <v>1228</v>
      </c>
      <c r="B20" s="64">
        <f>VLOOKUP($A20,'Return Data'!$B$7:$R$2292,3,0)</f>
        <v>44482</v>
      </c>
      <c r="C20" s="65">
        <f>VLOOKUP($A20,'Return Data'!$B$7:$R$2292,4,0)</f>
        <v>1074.9680000000001</v>
      </c>
      <c r="D20" s="65">
        <f>VLOOKUP($A20,'Return Data'!$B$7:$R$2292,5,0)</f>
        <v>5.8547000000000002</v>
      </c>
      <c r="E20" s="66">
        <f t="shared" si="0"/>
        <v>5</v>
      </c>
      <c r="F20" s="65">
        <f>VLOOKUP($A20,'Return Data'!$B$7:$R$2292,6,0)</f>
        <v>7.7831999999999999</v>
      </c>
      <c r="G20" s="66">
        <f t="shared" si="1"/>
        <v>1</v>
      </c>
      <c r="H20" s="65">
        <f>VLOOKUP($A20,'Return Data'!$B$7:$R$2292,7,0)</f>
        <v>6.9821</v>
      </c>
      <c r="I20" s="66">
        <f t="shared" si="2"/>
        <v>1</v>
      </c>
      <c r="J20" s="65">
        <f>VLOOKUP($A20,'Return Data'!$B$7:$R$2292,8,0)</f>
        <v>4.8747999999999996</v>
      </c>
      <c r="K20" s="66">
        <f t="shared" si="3"/>
        <v>1</v>
      </c>
      <c r="L20" s="65">
        <f>VLOOKUP($A20,'Return Data'!$B$7:$R$2292,9,0)</f>
        <v>3.3732000000000002</v>
      </c>
      <c r="M20" s="66">
        <f t="shared" si="4"/>
        <v>3</v>
      </c>
      <c r="N20" s="65">
        <f>VLOOKUP($A20,'Return Data'!$B$7:$R$2292,10,0)</f>
        <v>4.1234999999999999</v>
      </c>
      <c r="O20" s="66">
        <f t="shared" si="5"/>
        <v>1</v>
      </c>
      <c r="P20" s="65">
        <f>VLOOKUP($A20,'Return Data'!$B$7:$R$2292,11,0)</f>
        <v>3.9420000000000002</v>
      </c>
      <c r="Q20" s="66">
        <f t="shared" si="6"/>
        <v>8</v>
      </c>
      <c r="R20" s="65">
        <f>VLOOKUP($A20,'Return Data'!$B$7:$R$2292,12,0)</f>
        <v>3.8527999999999998</v>
      </c>
      <c r="S20" s="66">
        <f t="shared" si="7"/>
        <v>12</v>
      </c>
      <c r="T20" s="65"/>
      <c r="U20" s="66"/>
      <c r="V20" s="65"/>
      <c r="W20" s="66"/>
      <c r="X20" s="65"/>
      <c r="Y20" s="66"/>
      <c r="Z20" s="65">
        <f>VLOOKUP($A20,'Return Data'!$B$7:$R$2292,16,0)</f>
        <v>4.6056999999999997</v>
      </c>
      <c r="AA20" s="67">
        <f t="shared" si="9"/>
        <v>16</v>
      </c>
    </row>
    <row r="21" spans="1:27" x14ac:dyDescent="0.3">
      <c r="A21" s="63" t="s">
        <v>1232</v>
      </c>
      <c r="B21" s="64">
        <f>VLOOKUP($A21,'Return Data'!$B$7:$R$2292,3,0)</f>
        <v>44482</v>
      </c>
      <c r="C21" s="65">
        <f>VLOOKUP($A21,'Return Data'!$B$7:$R$2292,4,0)</f>
        <v>34.913800000000002</v>
      </c>
      <c r="D21" s="65">
        <f>VLOOKUP($A21,'Return Data'!$B$7:$R$2292,5,0)</f>
        <v>5.6462000000000003</v>
      </c>
      <c r="E21" s="66">
        <f t="shared" si="0"/>
        <v>7</v>
      </c>
      <c r="F21" s="65">
        <f>VLOOKUP($A21,'Return Data'!$B$7:$R$2292,6,0)</f>
        <v>4.9378000000000002</v>
      </c>
      <c r="G21" s="66">
        <f t="shared" si="1"/>
        <v>7</v>
      </c>
      <c r="H21" s="65">
        <f>VLOOKUP($A21,'Return Data'!$B$7:$R$2292,7,0)</f>
        <v>5.2024999999999997</v>
      </c>
      <c r="I21" s="66">
        <f t="shared" si="2"/>
        <v>6</v>
      </c>
      <c r="J21" s="65">
        <f>VLOOKUP($A21,'Return Data'!$B$7:$R$2292,8,0)</f>
        <v>4.3832000000000004</v>
      </c>
      <c r="K21" s="66">
        <f t="shared" si="3"/>
        <v>3</v>
      </c>
      <c r="L21" s="65">
        <f>VLOOKUP($A21,'Return Data'!$B$7:$R$2292,9,0)</f>
        <v>3.4281999999999999</v>
      </c>
      <c r="M21" s="66">
        <f t="shared" si="4"/>
        <v>1</v>
      </c>
      <c r="N21" s="65">
        <f>VLOOKUP($A21,'Return Data'!$B$7:$R$2292,10,0)</f>
        <v>3.8887999999999998</v>
      </c>
      <c r="O21" s="66">
        <f t="shared" si="5"/>
        <v>5</v>
      </c>
      <c r="P21" s="65">
        <f>VLOOKUP($A21,'Return Data'!$B$7:$R$2292,11,0)</f>
        <v>3.9420999999999999</v>
      </c>
      <c r="Q21" s="66">
        <f t="shared" si="6"/>
        <v>7</v>
      </c>
      <c r="R21" s="65">
        <f>VLOOKUP($A21,'Return Data'!$B$7:$R$2292,12,0)</f>
        <v>3.9647000000000001</v>
      </c>
      <c r="S21" s="66">
        <f t="shared" si="7"/>
        <v>8</v>
      </c>
      <c r="T21" s="65">
        <f>VLOOKUP($A21,'Return Data'!$B$7:$R$2292,13,0)</f>
        <v>3.9590000000000001</v>
      </c>
      <c r="U21" s="66">
        <f>RANK(T21,T$8:T$24,0)</f>
        <v>7</v>
      </c>
      <c r="V21" s="65">
        <f>VLOOKUP($A21,'Return Data'!$B$7:$R$2292,17,0)</f>
        <v>5.3886000000000003</v>
      </c>
      <c r="W21" s="66">
        <f>RANK(V21,V$8:V$24,0)</f>
        <v>4</v>
      </c>
      <c r="X21" s="65">
        <f>VLOOKUP($A21,'Return Data'!$B$7:$R$2292,14,0)</f>
        <v>6.5297000000000001</v>
      </c>
      <c r="Y21" s="66">
        <f>RANK(X21,X$8:X$24,0)</f>
        <v>4</v>
      </c>
      <c r="Z21" s="65">
        <f>VLOOKUP($A21,'Return Data'!$B$7:$R$2292,16,0)</f>
        <v>7.9241999999999999</v>
      </c>
      <c r="AA21" s="67">
        <f t="shared" si="9"/>
        <v>2</v>
      </c>
    </row>
    <row r="22" spans="1:27" x14ac:dyDescent="0.3">
      <c r="A22" s="63" t="s">
        <v>1234</v>
      </c>
      <c r="B22" s="64">
        <f>VLOOKUP($A22,'Return Data'!$B$7:$R$2292,3,0)</f>
        <v>44482</v>
      </c>
      <c r="C22" s="65">
        <f>VLOOKUP($A22,'Return Data'!$B$7:$R$2292,4,0)</f>
        <v>11.930400000000001</v>
      </c>
      <c r="D22" s="65">
        <f>VLOOKUP($A22,'Return Data'!$B$7:$R$2292,5,0)</f>
        <v>2.4477000000000002</v>
      </c>
      <c r="E22" s="66">
        <f t="shared" si="0"/>
        <v>17</v>
      </c>
      <c r="F22" s="65">
        <f>VLOOKUP($A22,'Return Data'!$B$7:$R$2292,6,0)</f>
        <v>3.3056999999999999</v>
      </c>
      <c r="G22" s="66">
        <f t="shared" si="1"/>
        <v>17</v>
      </c>
      <c r="H22" s="65">
        <f>VLOOKUP($A22,'Return Data'!$B$7:$R$2292,7,0)</f>
        <v>3.6301000000000001</v>
      </c>
      <c r="I22" s="66">
        <f t="shared" si="2"/>
        <v>17</v>
      </c>
      <c r="J22" s="65">
        <f>VLOOKUP($A22,'Return Data'!$B$7:$R$2292,8,0)</f>
        <v>3.5449999999999999</v>
      </c>
      <c r="K22" s="66">
        <f t="shared" si="3"/>
        <v>17</v>
      </c>
      <c r="L22" s="65">
        <f>VLOOKUP($A22,'Return Data'!$B$7:$R$2292,9,0)</f>
        <v>3.0466000000000002</v>
      </c>
      <c r="M22" s="66">
        <f t="shared" si="4"/>
        <v>13</v>
      </c>
      <c r="N22" s="65">
        <f>VLOOKUP($A22,'Return Data'!$B$7:$R$2292,10,0)</f>
        <v>3.472</v>
      </c>
      <c r="O22" s="66">
        <f t="shared" si="5"/>
        <v>16</v>
      </c>
      <c r="P22" s="65">
        <f>VLOOKUP($A22,'Return Data'!$B$7:$R$2292,11,0)</f>
        <v>3.4870999999999999</v>
      </c>
      <c r="Q22" s="66">
        <f t="shared" si="6"/>
        <v>15</v>
      </c>
      <c r="R22" s="65">
        <f>VLOOKUP($A22,'Return Data'!$B$7:$R$2292,12,0)</f>
        <v>3.5065</v>
      </c>
      <c r="S22" s="66">
        <f t="shared" si="7"/>
        <v>15</v>
      </c>
      <c r="T22" s="65">
        <f>VLOOKUP($A22,'Return Data'!$B$7:$R$2292,13,0)</f>
        <v>3.4969000000000001</v>
      </c>
      <c r="U22" s="66">
        <f>RANK(T22,T$8:T$24,0)</f>
        <v>14</v>
      </c>
      <c r="V22" s="65">
        <f>VLOOKUP($A22,'Return Data'!$B$7:$R$2292,17,0)</f>
        <v>4.6593999999999998</v>
      </c>
      <c r="W22" s="66">
        <f>RANK(V22,V$8:V$24,0)</f>
        <v>14</v>
      </c>
      <c r="X22" s="65"/>
      <c r="Y22" s="66"/>
      <c r="Z22" s="65">
        <f>VLOOKUP($A22,'Return Data'!$B$7:$R$2292,16,0)</f>
        <v>5.9591000000000003</v>
      </c>
      <c r="AA22" s="67">
        <f t="shared" si="9"/>
        <v>14</v>
      </c>
    </row>
    <row r="23" spans="1:27" x14ac:dyDescent="0.3">
      <c r="A23" s="63" t="s">
        <v>1236</v>
      </c>
      <c r="B23" s="64">
        <f>VLOOKUP($A23,'Return Data'!$B$7:$R$2292,3,0)</f>
        <v>44482</v>
      </c>
      <c r="C23" s="65">
        <f>VLOOKUP($A23,'Return Data'!$B$7:$R$2292,4,0)</f>
        <v>3751.8732</v>
      </c>
      <c r="D23" s="65">
        <f>VLOOKUP($A23,'Return Data'!$B$7:$R$2292,5,0)</f>
        <v>6.9337999999999997</v>
      </c>
      <c r="E23" s="66">
        <f t="shared" si="0"/>
        <v>1</v>
      </c>
      <c r="F23" s="65">
        <f>VLOOKUP($A23,'Return Data'!$B$7:$R$2292,6,0)</f>
        <v>4.9969999999999999</v>
      </c>
      <c r="G23" s="66">
        <f t="shared" si="1"/>
        <v>6</v>
      </c>
      <c r="H23" s="65">
        <f>VLOOKUP($A23,'Return Data'!$B$7:$R$2292,7,0)</f>
        <v>5.4322999999999997</v>
      </c>
      <c r="I23" s="66">
        <f t="shared" si="2"/>
        <v>4</v>
      </c>
      <c r="J23" s="65">
        <f>VLOOKUP($A23,'Return Data'!$B$7:$R$2292,8,0)</f>
        <v>4.3009000000000004</v>
      </c>
      <c r="K23" s="66">
        <f t="shared" si="3"/>
        <v>4</v>
      </c>
      <c r="L23" s="65">
        <f>VLOOKUP($A23,'Return Data'!$B$7:$R$2292,9,0)</f>
        <v>3.2406000000000001</v>
      </c>
      <c r="M23" s="66">
        <f t="shared" si="4"/>
        <v>9</v>
      </c>
      <c r="N23" s="65">
        <f>VLOOKUP($A23,'Return Data'!$B$7:$R$2292,10,0)</f>
        <v>4.0091000000000001</v>
      </c>
      <c r="O23" s="66">
        <f t="shared" si="5"/>
        <v>2</v>
      </c>
      <c r="P23" s="65">
        <f>VLOOKUP($A23,'Return Data'!$B$7:$R$2292,11,0)</f>
        <v>4.1611000000000002</v>
      </c>
      <c r="Q23" s="66">
        <f t="shared" si="6"/>
        <v>1</v>
      </c>
      <c r="R23" s="65">
        <f>VLOOKUP($A23,'Return Data'!$B$7:$R$2292,12,0)</f>
        <v>4.2657999999999996</v>
      </c>
      <c r="S23" s="66">
        <f t="shared" si="7"/>
        <v>1</v>
      </c>
      <c r="T23" s="65">
        <f>VLOOKUP($A23,'Return Data'!$B$7:$R$2292,13,0)</f>
        <v>4.2121000000000004</v>
      </c>
      <c r="U23" s="66">
        <f>RANK(T23,T$8:T$24,0)</f>
        <v>1</v>
      </c>
      <c r="V23" s="65">
        <f>VLOOKUP($A23,'Return Data'!$B$7:$R$2292,17,0)</f>
        <v>5.5808</v>
      </c>
      <c r="W23" s="66">
        <f>RANK(V23,V$8:V$24,0)</f>
        <v>3</v>
      </c>
      <c r="X23" s="65">
        <f>VLOOKUP($A23,'Return Data'!$B$7:$R$2292,14,0)</f>
        <v>4.5599999999999996</v>
      </c>
      <c r="Y23" s="66">
        <f>RANK(X23,X$8:X$24,0)</f>
        <v>13</v>
      </c>
      <c r="Z23" s="65">
        <f>VLOOKUP($A23,'Return Data'!$B$7:$R$2292,16,0)</f>
        <v>6.7061999999999999</v>
      </c>
      <c r="AA23" s="67">
        <f t="shared" si="9"/>
        <v>13</v>
      </c>
    </row>
    <row r="24" spans="1:27" x14ac:dyDescent="0.3">
      <c r="A24" s="63" t="s">
        <v>1238</v>
      </c>
      <c r="B24" s="64">
        <f>VLOOKUP($A24,'Return Data'!$B$7:$R$2292,3,0)</f>
        <v>44482</v>
      </c>
      <c r="C24" s="65">
        <f>VLOOKUP($A24,'Return Data'!$B$7:$R$2292,4,0)</f>
        <v>2444.6995000000002</v>
      </c>
      <c r="D24" s="65">
        <f>VLOOKUP($A24,'Return Data'!$B$7:$R$2292,5,0)</f>
        <v>4.8007</v>
      </c>
      <c r="E24" s="66">
        <f t="shared" si="0"/>
        <v>13</v>
      </c>
      <c r="F24" s="65">
        <f>VLOOKUP($A24,'Return Data'!$B$7:$R$2292,6,0)</f>
        <v>4.4268000000000001</v>
      </c>
      <c r="G24" s="66">
        <f t="shared" si="1"/>
        <v>12</v>
      </c>
      <c r="H24" s="65">
        <f>VLOOKUP($A24,'Return Data'!$B$7:$R$2292,7,0)</f>
        <v>4.6798999999999999</v>
      </c>
      <c r="I24" s="66">
        <f t="shared" si="2"/>
        <v>13</v>
      </c>
      <c r="J24" s="65">
        <f>VLOOKUP($A24,'Return Data'!$B$7:$R$2292,8,0)</f>
        <v>4.0975000000000001</v>
      </c>
      <c r="K24" s="66">
        <f t="shared" si="3"/>
        <v>11</v>
      </c>
      <c r="L24" s="65">
        <f>VLOOKUP($A24,'Return Data'!$B$7:$R$2292,9,0)</f>
        <v>3.3824999999999998</v>
      </c>
      <c r="M24" s="66">
        <f t="shared" si="4"/>
        <v>2</v>
      </c>
      <c r="N24" s="65">
        <f>VLOOKUP($A24,'Return Data'!$B$7:$R$2292,10,0)</f>
        <v>3.8126000000000002</v>
      </c>
      <c r="O24" s="66">
        <f t="shared" si="5"/>
        <v>10</v>
      </c>
      <c r="P24" s="65">
        <f>VLOOKUP($A24,'Return Data'!$B$7:$R$2292,11,0)</f>
        <v>3.9014000000000002</v>
      </c>
      <c r="Q24" s="66">
        <f t="shared" si="6"/>
        <v>11</v>
      </c>
      <c r="R24" s="65">
        <f>VLOOKUP($A24,'Return Data'!$B$7:$R$2292,12,0)</f>
        <v>3.9325999999999999</v>
      </c>
      <c r="S24" s="66">
        <f t="shared" si="7"/>
        <v>9</v>
      </c>
      <c r="T24" s="65">
        <f>VLOOKUP($A24,'Return Data'!$B$7:$R$2292,13,0)</f>
        <v>3.9070999999999998</v>
      </c>
      <c r="U24" s="66">
        <f>RANK(T24,T$8:T$24,0)</f>
        <v>8</v>
      </c>
      <c r="V24" s="65">
        <f>VLOOKUP($A24,'Return Data'!$B$7:$R$2292,17,0)</f>
        <v>5.2502000000000004</v>
      </c>
      <c r="W24" s="66">
        <f>RANK(V24,V$8:V$24,0)</f>
        <v>9</v>
      </c>
      <c r="X24" s="65">
        <f>VLOOKUP($A24,'Return Data'!$B$7:$R$2292,14,0)</f>
        <v>6.3794000000000004</v>
      </c>
      <c r="Y24" s="66">
        <f>RANK(X24,X$8:X$24,0)</f>
        <v>7</v>
      </c>
      <c r="Z24" s="65">
        <f>VLOOKUP($A24,'Return Data'!$B$7:$R$2292,16,0)</f>
        <v>7.5795000000000003</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5.1668176470588234</v>
      </c>
      <c r="E26" s="74"/>
      <c r="F26" s="75">
        <f>AVERAGE(F8:F24)</f>
        <v>4.89385294117647</v>
      </c>
      <c r="G26" s="74"/>
      <c r="H26" s="75">
        <f>AVERAGE(H8:H24)</f>
        <v>5.0373529411764713</v>
      </c>
      <c r="I26" s="74"/>
      <c r="J26" s="75">
        <f>AVERAGE(J8:J24)</f>
        <v>4.1610235294117652</v>
      </c>
      <c r="K26" s="74"/>
      <c r="L26" s="75">
        <f>AVERAGE(L8:L24)</f>
        <v>3.2059352941176464</v>
      </c>
      <c r="M26" s="74"/>
      <c r="N26" s="75">
        <f>AVERAGE(N8:N24)</f>
        <v>3.7971117647058823</v>
      </c>
      <c r="O26" s="74"/>
      <c r="P26" s="75">
        <f>AVERAGE(P8:P24)</f>
        <v>3.8443999999999998</v>
      </c>
      <c r="Q26" s="74"/>
      <c r="R26" s="75">
        <f>AVERAGE(R8:R24)</f>
        <v>3.8554176470588239</v>
      </c>
      <c r="S26" s="74"/>
      <c r="T26" s="75">
        <f>AVERAGE(T8:T24)</f>
        <v>3.8200000000000007</v>
      </c>
      <c r="U26" s="74"/>
      <c r="V26" s="75">
        <f>AVERAGE(V8:V24)</f>
        <v>5.2452142857142858</v>
      </c>
      <c r="W26" s="74"/>
      <c r="X26" s="75">
        <f>AVERAGE(X8:X24)</f>
        <v>6.2433153846153848</v>
      </c>
      <c r="Y26" s="74"/>
      <c r="Z26" s="75">
        <f>AVERAGE(Z8:Z24)</f>
        <v>7.0336588235294126</v>
      </c>
      <c r="AA26" s="76"/>
    </row>
    <row r="27" spans="1:27" x14ac:dyDescent="0.3">
      <c r="A27" s="73" t="s">
        <v>28</v>
      </c>
      <c r="B27" s="74"/>
      <c r="C27" s="74"/>
      <c r="D27" s="75">
        <f>MIN(D8:D24)</f>
        <v>2.4477000000000002</v>
      </c>
      <c r="E27" s="74"/>
      <c r="F27" s="75">
        <f>MIN(F8:F24)</f>
        <v>3.3056999999999999</v>
      </c>
      <c r="G27" s="74"/>
      <c r="H27" s="75">
        <f>MIN(H8:H24)</f>
        <v>3.6301000000000001</v>
      </c>
      <c r="I27" s="74"/>
      <c r="J27" s="75">
        <f>MIN(J8:J24)</f>
        <v>3.5449999999999999</v>
      </c>
      <c r="K27" s="74"/>
      <c r="L27" s="75">
        <f>MIN(L8:L24)</f>
        <v>2.9599000000000002</v>
      </c>
      <c r="M27" s="74"/>
      <c r="N27" s="75">
        <f>MIN(N8:N24)</f>
        <v>3.4645000000000001</v>
      </c>
      <c r="O27" s="74"/>
      <c r="P27" s="75">
        <f>MIN(P8:P24)</f>
        <v>3.1890999999999998</v>
      </c>
      <c r="Q27" s="74"/>
      <c r="R27" s="75">
        <f>MIN(R8:R24)</f>
        <v>3.1238000000000001</v>
      </c>
      <c r="S27" s="74"/>
      <c r="T27" s="75">
        <f>MIN(T8:T24)</f>
        <v>3.1305000000000001</v>
      </c>
      <c r="U27" s="74"/>
      <c r="V27" s="75">
        <f>MIN(V8:V24)</f>
        <v>4.6593999999999998</v>
      </c>
      <c r="W27" s="74"/>
      <c r="X27" s="75">
        <f>MIN(X8:X24)</f>
        <v>4.5599999999999996</v>
      </c>
      <c r="Y27" s="74"/>
      <c r="Z27" s="75">
        <f>MIN(Z8:Z24)</f>
        <v>4.5799000000000003</v>
      </c>
      <c r="AA27" s="76"/>
    </row>
    <row r="28" spans="1:27" ht="15" thickBot="1" x14ac:dyDescent="0.35">
      <c r="A28" s="77" t="s">
        <v>29</v>
      </c>
      <c r="B28" s="78"/>
      <c r="C28" s="78"/>
      <c r="D28" s="79">
        <f>MAX(D8:D24)</f>
        <v>6.9337999999999997</v>
      </c>
      <c r="E28" s="78"/>
      <c r="F28" s="79">
        <f>MAX(F8:F24)</f>
        <v>7.7831999999999999</v>
      </c>
      <c r="G28" s="78"/>
      <c r="H28" s="79">
        <f>MAX(H8:H24)</f>
        <v>6.9821</v>
      </c>
      <c r="I28" s="78"/>
      <c r="J28" s="79">
        <f>MAX(J8:J24)</f>
        <v>4.8747999999999996</v>
      </c>
      <c r="K28" s="78"/>
      <c r="L28" s="79">
        <f>MAX(L8:L24)</f>
        <v>3.4281999999999999</v>
      </c>
      <c r="M28" s="78"/>
      <c r="N28" s="79">
        <f>MAX(N8:N24)</f>
        <v>4.1234999999999999</v>
      </c>
      <c r="O28" s="78"/>
      <c r="P28" s="79">
        <f>MAX(P8:P24)</f>
        <v>4.1611000000000002</v>
      </c>
      <c r="Q28" s="78"/>
      <c r="R28" s="79">
        <f>MAX(R8:R24)</f>
        <v>4.2657999999999996</v>
      </c>
      <c r="S28" s="78"/>
      <c r="T28" s="79">
        <f>MAX(T8:T24)</f>
        <v>4.2121000000000004</v>
      </c>
      <c r="U28" s="78"/>
      <c r="V28" s="79">
        <f>MAX(V8:V24)</f>
        <v>5.6083999999999996</v>
      </c>
      <c r="W28" s="78"/>
      <c r="X28" s="79">
        <f>MAX(X8:X24)</f>
        <v>6.6677999999999997</v>
      </c>
      <c r="Y28" s="78"/>
      <c r="Z28" s="79">
        <f>MAX(Z8:Z24)</f>
        <v>7.9642999999999997</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Data'!$B$7:$R$2292,3,0)</f>
        <v>44482</v>
      </c>
      <c r="C8" s="65">
        <f>VLOOKUP($A8,'Return Data'!$B$7:$R$2292,4,0)</f>
        <v>290.92869999999999</v>
      </c>
      <c r="D8" s="65">
        <f>VLOOKUP($A8,'Return Data'!$B$7:$R$2292,5,0)</f>
        <v>5.0065999999999997</v>
      </c>
      <c r="E8" s="66">
        <f t="shared" ref="E8:E24" si="0">RANK(D8,D$8:D$24,0)</f>
        <v>10</v>
      </c>
      <c r="F8" s="65">
        <f>VLOOKUP($A8,'Return Data'!$B$7:$R$2292,6,0)</f>
        <v>4.6147999999999998</v>
      </c>
      <c r="G8" s="66">
        <f t="shared" ref="G8:G24" si="1">RANK(F8,F$8:F$24,0)</f>
        <v>9</v>
      </c>
      <c r="H8" s="65">
        <f>VLOOKUP($A8,'Return Data'!$B$7:$R$2292,7,0)</f>
        <v>4.7826000000000004</v>
      </c>
      <c r="I8" s="66">
        <f t="shared" ref="I8:I24" si="2">RANK(H8,H$8:H$24,0)</f>
        <v>10</v>
      </c>
      <c r="J8" s="65">
        <f>VLOOKUP($A8,'Return Data'!$B$7:$R$2292,8,0)</f>
        <v>3.9140000000000001</v>
      </c>
      <c r="K8" s="66">
        <f t="shared" ref="K8:K24" si="3">RANK(J8,J$8:J$24,0)</f>
        <v>10</v>
      </c>
      <c r="L8" s="65">
        <f>VLOOKUP($A8,'Return Data'!$B$7:$R$2292,9,0)</f>
        <v>3.1488</v>
      </c>
      <c r="M8" s="66">
        <f t="shared" ref="M8:M24" si="4">RANK(L8,L$8:L$24,0)</f>
        <v>5</v>
      </c>
      <c r="N8" s="65">
        <f>VLOOKUP($A8,'Return Data'!$B$7:$R$2292,10,0)</f>
        <v>3.7818999999999998</v>
      </c>
      <c r="O8" s="66">
        <f t="shared" ref="O8:O24" si="5">RANK(N8,N$8:N$24,0)</f>
        <v>2</v>
      </c>
      <c r="P8" s="65">
        <f>VLOOKUP($A8,'Return Data'!$B$7:$R$2292,11,0)</f>
        <v>3.9180000000000001</v>
      </c>
      <c r="Q8" s="66">
        <f t="shared" ref="Q8:Q24" si="6">RANK(P8,P$8:P$24,0)</f>
        <v>2</v>
      </c>
      <c r="R8" s="65">
        <f>VLOOKUP($A8,'Return Data'!$B$7:$R$2292,12,0)</f>
        <v>3.9317000000000002</v>
      </c>
      <c r="S8" s="66">
        <f t="shared" ref="S8:S24" si="7">RANK(R8,R$8:R$24,0)</f>
        <v>2</v>
      </c>
      <c r="T8" s="65">
        <f>VLOOKUP($A8,'Return Data'!$B$7:$R$2292,13,0)</f>
        <v>3.9373</v>
      </c>
      <c r="U8" s="66">
        <f t="shared" ref="U8:U19" si="8">RANK(T8,T$8:T$24,0)</f>
        <v>2</v>
      </c>
      <c r="V8" s="65">
        <f>VLOOKUP($A8,'Return Data'!$B$7:$R$2292,17,0)</f>
        <v>5.4866000000000001</v>
      </c>
      <c r="W8" s="66">
        <f>RANK(V8,V$8:V$24,0)</f>
        <v>1</v>
      </c>
      <c r="X8" s="65">
        <f>VLOOKUP($A8,'Return Data'!$B$7:$R$2292,14,0)</f>
        <v>6.5397999999999996</v>
      </c>
      <c r="Y8" s="66">
        <f>RANK(X8,X$8:X$24,0)</f>
        <v>1</v>
      </c>
      <c r="Z8" s="65">
        <f>VLOOKUP($A8,'Return Data'!$B$7:$R$2292,16,0)</f>
        <v>6.8963000000000001</v>
      </c>
      <c r="AA8" s="67">
        <f t="shared" ref="AA8:AA24" si="9">RANK(Z8,Z$8:Z$24,0)</f>
        <v>10</v>
      </c>
    </row>
    <row r="9" spans="1:27" x14ac:dyDescent="0.3">
      <c r="A9" s="63" t="s">
        <v>1203</v>
      </c>
      <c r="B9" s="64">
        <f>VLOOKUP($A9,'Return Data'!$B$7:$R$2292,3,0)</f>
        <v>44482</v>
      </c>
      <c r="C9" s="65">
        <f>VLOOKUP($A9,'Return Data'!$B$7:$R$2292,4,0)</f>
        <v>1126.7809</v>
      </c>
      <c r="D9" s="65">
        <f>VLOOKUP($A9,'Return Data'!$B$7:$R$2292,5,0)</f>
        <v>4.8272000000000004</v>
      </c>
      <c r="E9" s="66">
        <f t="shared" si="0"/>
        <v>12</v>
      </c>
      <c r="F9" s="65">
        <f>VLOOKUP($A9,'Return Data'!$B$7:$R$2292,6,0)</f>
        <v>4.6792999999999996</v>
      </c>
      <c r="G9" s="66">
        <f t="shared" si="1"/>
        <v>7</v>
      </c>
      <c r="H9" s="65">
        <f>VLOOKUP($A9,'Return Data'!$B$7:$R$2292,7,0)</f>
        <v>4.8125</v>
      </c>
      <c r="I9" s="66">
        <f t="shared" si="2"/>
        <v>8</v>
      </c>
      <c r="J9" s="65">
        <f>VLOOKUP($A9,'Return Data'!$B$7:$R$2292,8,0)</f>
        <v>4.0030000000000001</v>
      </c>
      <c r="K9" s="66">
        <f t="shared" si="3"/>
        <v>6</v>
      </c>
      <c r="L9" s="65">
        <f>VLOOKUP($A9,'Return Data'!$B$7:$R$2292,9,0)</f>
        <v>3.2136</v>
      </c>
      <c r="M9" s="66">
        <f t="shared" si="4"/>
        <v>2</v>
      </c>
      <c r="N9" s="65">
        <f>VLOOKUP($A9,'Return Data'!$B$7:$R$2292,10,0)</f>
        <v>3.7406000000000001</v>
      </c>
      <c r="O9" s="66">
        <f t="shared" si="5"/>
        <v>3</v>
      </c>
      <c r="P9" s="65">
        <f>VLOOKUP($A9,'Return Data'!$B$7:$R$2292,11,0)</f>
        <v>3.8148</v>
      </c>
      <c r="Q9" s="66">
        <f t="shared" si="6"/>
        <v>5</v>
      </c>
      <c r="R9" s="65">
        <f>VLOOKUP($A9,'Return Data'!$B$7:$R$2292,12,0)</f>
        <v>3.847</v>
      </c>
      <c r="S9" s="66">
        <f t="shared" si="7"/>
        <v>5</v>
      </c>
      <c r="T9" s="65">
        <f>VLOOKUP($A9,'Return Data'!$B$7:$R$2292,13,0)</f>
        <v>3.8437000000000001</v>
      </c>
      <c r="U9" s="66">
        <f t="shared" si="8"/>
        <v>4</v>
      </c>
      <c r="V9" s="65"/>
      <c r="W9" s="66"/>
      <c r="X9" s="65"/>
      <c r="Y9" s="66"/>
      <c r="Z9" s="65">
        <f>VLOOKUP($A9,'Return Data'!$B$7:$R$2292,16,0)</f>
        <v>5.6041999999999996</v>
      </c>
      <c r="AA9" s="67">
        <f t="shared" si="9"/>
        <v>15</v>
      </c>
    </row>
    <row r="10" spans="1:27" x14ac:dyDescent="0.3">
      <c r="A10" s="63" t="s">
        <v>1205</v>
      </c>
      <c r="B10" s="64">
        <f>VLOOKUP($A10,'Return Data'!$B$7:$R$2292,3,0)</f>
        <v>44482</v>
      </c>
      <c r="C10" s="65">
        <f>VLOOKUP($A10,'Return Data'!$B$7:$R$2292,4,0)</f>
        <v>1101.7295999999999</v>
      </c>
      <c r="D10" s="65">
        <f>VLOOKUP($A10,'Return Data'!$B$7:$R$2292,5,0)</f>
        <v>2.5909</v>
      </c>
      <c r="E10" s="66">
        <f t="shared" si="0"/>
        <v>16</v>
      </c>
      <c r="F10" s="65">
        <f>VLOOKUP($A10,'Return Data'!$B$7:$R$2292,6,0)</f>
        <v>4.0514000000000001</v>
      </c>
      <c r="G10" s="66">
        <f t="shared" si="1"/>
        <v>15</v>
      </c>
      <c r="H10" s="65">
        <f>VLOOKUP($A10,'Return Data'!$B$7:$R$2292,7,0)</f>
        <v>3.9293</v>
      </c>
      <c r="I10" s="66">
        <f t="shared" si="2"/>
        <v>15</v>
      </c>
      <c r="J10" s="65">
        <f>VLOOKUP($A10,'Return Data'!$B$7:$R$2292,8,0)</f>
        <v>3.8090999999999999</v>
      </c>
      <c r="K10" s="66">
        <f t="shared" si="3"/>
        <v>14</v>
      </c>
      <c r="L10" s="65">
        <f>VLOOKUP($A10,'Return Data'!$B$7:$R$2292,9,0)</f>
        <v>3.0030000000000001</v>
      </c>
      <c r="M10" s="66">
        <f t="shared" si="4"/>
        <v>10</v>
      </c>
      <c r="N10" s="65">
        <f>VLOOKUP($A10,'Return Data'!$B$7:$R$2292,10,0)</f>
        <v>3.1720999999999999</v>
      </c>
      <c r="O10" s="66">
        <f t="shared" si="5"/>
        <v>15</v>
      </c>
      <c r="P10" s="65">
        <f>VLOOKUP($A10,'Return Data'!$B$7:$R$2292,11,0)</f>
        <v>2.8961999999999999</v>
      </c>
      <c r="Q10" s="66">
        <f t="shared" si="6"/>
        <v>17</v>
      </c>
      <c r="R10" s="65">
        <f>VLOOKUP($A10,'Return Data'!$B$7:$R$2292,12,0)</f>
        <v>2.8222</v>
      </c>
      <c r="S10" s="66">
        <f t="shared" si="7"/>
        <v>17</v>
      </c>
      <c r="T10" s="65">
        <f>VLOOKUP($A10,'Return Data'!$B$7:$R$2292,13,0)</f>
        <v>2.8107000000000002</v>
      </c>
      <c r="U10" s="66">
        <f t="shared" si="8"/>
        <v>16</v>
      </c>
      <c r="V10" s="65"/>
      <c r="W10" s="66"/>
      <c r="X10" s="65"/>
      <c r="Y10" s="66"/>
      <c r="Z10" s="65">
        <f>VLOOKUP($A10,'Return Data'!$B$7:$R$2292,16,0)</f>
        <v>4.2633000000000001</v>
      </c>
      <c r="AA10" s="67">
        <f t="shared" si="9"/>
        <v>16</v>
      </c>
    </row>
    <row r="11" spans="1:27" x14ac:dyDescent="0.3">
      <c r="A11" s="63" t="s">
        <v>1207</v>
      </c>
      <c r="B11" s="64">
        <f>VLOOKUP($A11,'Return Data'!$B$7:$R$2292,3,0)</f>
        <v>44482</v>
      </c>
      <c r="C11" s="65">
        <f>VLOOKUP($A11,'Return Data'!$B$7:$R$2292,4,0)</f>
        <v>42.117199999999997</v>
      </c>
      <c r="D11" s="65">
        <f>VLOOKUP($A11,'Return Data'!$B$7:$R$2292,5,0)</f>
        <v>6.2408000000000001</v>
      </c>
      <c r="E11" s="66">
        <f t="shared" si="0"/>
        <v>2</v>
      </c>
      <c r="F11" s="65">
        <f>VLOOKUP($A11,'Return Data'!$B$7:$R$2292,6,0)</f>
        <v>4.8042999999999996</v>
      </c>
      <c r="G11" s="66">
        <f t="shared" si="1"/>
        <v>6</v>
      </c>
      <c r="H11" s="65">
        <f>VLOOKUP($A11,'Return Data'!$B$7:$R$2292,7,0)</f>
        <v>5.1181000000000001</v>
      </c>
      <c r="I11" s="66">
        <f t="shared" si="2"/>
        <v>5</v>
      </c>
      <c r="J11" s="65">
        <f>VLOOKUP($A11,'Return Data'!$B$7:$R$2292,8,0)</f>
        <v>4.1539999999999999</v>
      </c>
      <c r="K11" s="66">
        <f t="shared" si="3"/>
        <v>2</v>
      </c>
      <c r="L11" s="65">
        <f>VLOOKUP($A11,'Return Data'!$B$7:$R$2292,9,0)</f>
        <v>2.7244000000000002</v>
      </c>
      <c r="M11" s="66">
        <f t="shared" si="4"/>
        <v>13</v>
      </c>
      <c r="N11" s="65">
        <f>VLOOKUP($A11,'Return Data'!$B$7:$R$2292,10,0)</f>
        <v>3.6352000000000002</v>
      </c>
      <c r="O11" s="66">
        <f t="shared" si="5"/>
        <v>10</v>
      </c>
      <c r="P11" s="65">
        <f>VLOOKUP($A11,'Return Data'!$B$7:$R$2292,11,0)</f>
        <v>3.8584999999999998</v>
      </c>
      <c r="Q11" s="66">
        <f t="shared" si="6"/>
        <v>4</v>
      </c>
      <c r="R11" s="65">
        <f>VLOOKUP($A11,'Return Data'!$B$7:$R$2292,12,0)</f>
        <v>3.8336999999999999</v>
      </c>
      <c r="S11" s="66">
        <f t="shared" si="7"/>
        <v>7</v>
      </c>
      <c r="T11" s="65">
        <f>VLOOKUP($A11,'Return Data'!$B$7:$R$2292,13,0)</f>
        <v>3.6642000000000001</v>
      </c>
      <c r="U11" s="66">
        <f t="shared" si="8"/>
        <v>9</v>
      </c>
      <c r="V11" s="65">
        <f>VLOOKUP($A11,'Return Data'!$B$7:$R$2292,17,0)</f>
        <v>4.9283999999999999</v>
      </c>
      <c r="W11" s="66">
        <f t="shared" ref="W11:W19" si="10">RANK(V11,V$8:V$24,0)</f>
        <v>10</v>
      </c>
      <c r="X11" s="65">
        <f>VLOOKUP($A11,'Return Data'!$B$7:$R$2292,14,0)</f>
        <v>6.0770999999999997</v>
      </c>
      <c r="Y11" s="66">
        <f t="shared" ref="Y11:Y19" si="11">RANK(X11,X$8:X$24,0)</f>
        <v>8</v>
      </c>
      <c r="Z11" s="65">
        <f>VLOOKUP($A11,'Return Data'!$B$7:$R$2292,16,0)</f>
        <v>6.7375999999999996</v>
      </c>
      <c r="AA11" s="67">
        <f t="shared" si="9"/>
        <v>12</v>
      </c>
    </row>
    <row r="12" spans="1:27" x14ac:dyDescent="0.3">
      <c r="A12" s="63" t="s">
        <v>1208</v>
      </c>
      <c r="B12" s="64">
        <f>VLOOKUP($A12,'Return Data'!$B$7:$R$2292,3,0)</f>
        <v>44482</v>
      </c>
      <c r="C12" s="65">
        <f>VLOOKUP($A12,'Return Data'!$B$7:$R$2292,4,0)</f>
        <v>39.707799999999999</v>
      </c>
      <c r="D12" s="65">
        <f>VLOOKUP($A12,'Return Data'!$B$7:$R$2292,5,0)</f>
        <v>5.7919999999999998</v>
      </c>
      <c r="E12" s="66">
        <f t="shared" si="0"/>
        <v>4</v>
      </c>
      <c r="F12" s="65">
        <f>VLOOKUP($A12,'Return Data'!$B$7:$R$2292,6,0)</f>
        <v>4.4885000000000002</v>
      </c>
      <c r="G12" s="66">
        <f t="shared" si="1"/>
        <v>10</v>
      </c>
      <c r="H12" s="65">
        <f>VLOOKUP($A12,'Return Data'!$B$7:$R$2292,7,0)</f>
        <v>4.9421999999999997</v>
      </c>
      <c r="I12" s="66">
        <f t="shared" si="2"/>
        <v>7</v>
      </c>
      <c r="J12" s="65">
        <f>VLOOKUP($A12,'Return Data'!$B$7:$R$2292,8,0)</f>
        <v>4.0442</v>
      </c>
      <c r="K12" s="66">
        <f t="shared" si="3"/>
        <v>4</v>
      </c>
      <c r="L12" s="65">
        <f>VLOOKUP($A12,'Return Data'!$B$7:$R$2292,9,0)</f>
        <v>3.0470999999999999</v>
      </c>
      <c r="M12" s="66">
        <f t="shared" si="4"/>
        <v>8</v>
      </c>
      <c r="N12" s="65">
        <f>VLOOKUP($A12,'Return Data'!$B$7:$R$2292,10,0)</f>
        <v>3.698</v>
      </c>
      <c r="O12" s="66">
        <f t="shared" si="5"/>
        <v>6</v>
      </c>
      <c r="P12" s="65">
        <f>VLOOKUP($A12,'Return Data'!$B$7:$R$2292,11,0)</f>
        <v>3.7374999999999998</v>
      </c>
      <c r="Q12" s="66">
        <f t="shared" si="6"/>
        <v>10</v>
      </c>
      <c r="R12" s="65">
        <f>VLOOKUP($A12,'Return Data'!$B$7:$R$2292,12,0)</f>
        <v>3.7018</v>
      </c>
      <c r="S12" s="66">
        <f t="shared" si="7"/>
        <v>11</v>
      </c>
      <c r="T12" s="65">
        <f>VLOOKUP($A12,'Return Data'!$B$7:$R$2292,13,0)</f>
        <v>3.6185999999999998</v>
      </c>
      <c r="U12" s="66">
        <f t="shared" si="8"/>
        <v>10</v>
      </c>
      <c r="V12" s="65">
        <f>VLOOKUP($A12,'Return Data'!$B$7:$R$2292,17,0)</f>
        <v>5.1102999999999996</v>
      </c>
      <c r="W12" s="66">
        <f t="shared" si="10"/>
        <v>7</v>
      </c>
      <c r="X12" s="65">
        <f>VLOOKUP($A12,'Return Data'!$B$7:$R$2292,14,0)</f>
        <v>6.3994</v>
      </c>
      <c r="Y12" s="66">
        <f t="shared" si="11"/>
        <v>3</v>
      </c>
      <c r="Z12" s="65">
        <f>VLOOKUP($A12,'Return Data'!$B$7:$R$2292,16,0)</f>
        <v>7.2573999999999996</v>
      </c>
      <c r="AA12" s="67">
        <f t="shared" si="9"/>
        <v>6</v>
      </c>
    </row>
    <row r="13" spans="1:27" x14ac:dyDescent="0.3">
      <c r="A13" s="63" t="s">
        <v>1210</v>
      </c>
      <c r="B13" s="64">
        <f>VLOOKUP($A13,'Return Data'!$B$7:$R$2292,3,0)</f>
        <v>44482</v>
      </c>
      <c r="C13" s="65">
        <f>VLOOKUP($A13,'Return Data'!$B$7:$R$2292,4,0)</f>
        <v>4509.6540000000005</v>
      </c>
      <c r="D13" s="65">
        <f>VLOOKUP($A13,'Return Data'!$B$7:$R$2292,5,0)</f>
        <v>5.2819000000000003</v>
      </c>
      <c r="E13" s="66">
        <f t="shared" si="0"/>
        <v>8</v>
      </c>
      <c r="F13" s="65">
        <f>VLOOKUP($A13,'Return Data'!$B$7:$R$2292,6,0)</f>
        <v>4.6608000000000001</v>
      </c>
      <c r="G13" s="66">
        <f t="shared" si="1"/>
        <v>8</v>
      </c>
      <c r="H13" s="65">
        <f>VLOOKUP($A13,'Return Data'!$B$7:$R$2292,7,0)</f>
        <v>4.8106</v>
      </c>
      <c r="I13" s="66">
        <f t="shared" si="2"/>
        <v>9</v>
      </c>
      <c r="J13" s="65">
        <f>VLOOKUP($A13,'Return Data'!$B$7:$R$2292,8,0)</f>
        <v>3.9192</v>
      </c>
      <c r="K13" s="66">
        <f t="shared" si="3"/>
        <v>9</v>
      </c>
      <c r="L13" s="65">
        <f>VLOOKUP($A13,'Return Data'!$B$7:$R$2292,9,0)</f>
        <v>3.0895000000000001</v>
      </c>
      <c r="M13" s="66">
        <f t="shared" si="4"/>
        <v>7</v>
      </c>
      <c r="N13" s="65">
        <f>VLOOKUP($A13,'Return Data'!$B$7:$R$2292,10,0)</f>
        <v>3.7088999999999999</v>
      </c>
      <c r="O13" s="66">
        <f t="shared" si="5"/>
        <v>5</v>
      </c>
      <c r="P13" s="65">
        <f>VLOOKUP($A13,'Return Data'!$B$7:$R$2292,11,0)</f>
        <v>3.8631000000000002</v>
      </c>
      <c r="Q13" s="66">
        <f t="shared" si="6"/>
        <v>3</v>
      </c>
      <c r="R13" s="65">
        <f>VLOOKUP($A13,'Return Data'!$B$7:$R$2292,12,0)</f>
        <v>3.88</v>
      </c>
      <c r="S13" s="66">
        <f t="shared" si="7"/>
        <v>3</v>
      </c>
      <c r="T13" s="65">
        <f>VLOOKUP($A13,'Return Data'!$B$7:$R$2292,13,0)</f>
        <v>3.8161</v>
      </c>
      <c r="U13" s="66">
        <f t="shared" si="8"/>
        <v>5</v>
      </c>
      <c r="V13" s="65">
        <f>VLOOKUP($A13,'Return Data'!$B$7:$R$2292,17,0)</f>
        <v>5.4119999999999999</v>
      </c>
      <c r="W13" s="66">
        <f t="shared" si="10"/>
        <v>2</v>
      </c>
      <c r="X13" s="65">
        <f>VLOOKUP($A13,'Return Data'!$B$7:$R$2292,14,0)</f>
        <v>6.4565000000000001</v>
      </c>
      <c r="Y13" s="66">
        <f t="shared" si="11"/>
        <v>2</v>
      </c>
      <c r="Z13" s="65">
        <f>VLOOKUP($A13,'Return Data'!$B$7:$R$2292,16,0)</f>
        <v>7.101</v>
      </c>
      <c r="AA13" s="67">
        <f t="shared" si="9"/>
        <v>9</v>
      </c>
    </row>
    <row r="14" spans="1:27" x14ac:dyDescent="0.3">
      <c r="A14" s="63" t="s">
        <v>1212</v>
      </c>
      <c r="B14" s="64">
        <f>VLOOKUP($A14,'Return Data'!$B$7:$R$2292,3,0)</f>
        <v>44482</v>
      </c>
      <c r="C14" s="65">
        <f>VLOOKUP($A14,'Return Data'!$B$7:$R$2292,4,0)</f>
        <v>298.96300000000002</v>
      </c>
      <c r="D14" s="65">
        <f>VLOOKUP($A14,'Return Data'!$B$7:$R$2292,5,0)</f>
        <v>5.3727</v>
      </c>
      <c r="E14" s="66">
        <f t="shared" si="0"/>
        <v>6</v>
      </c>
      <c r="F14" s="65">
        <f>VLOOKUP($A14,'Return Data'!$B$7:$R$2292,6,0)</f>
        <v>4.0776000000000003</v>
      </c>
      <c r="G14" s="66">
        <f t="shared" si="1"/>
        <v>14</v>
      </c>
      <c r="H14" s="65">
        <f>VLOOKUP($A14,'Return Data'!$B$7:$R$2292,7,0)</f>
        <v>4.4250999999999996</v>
      </c>
      <c r="I14" s="66">
        <f t="shared" si="2"/>
        <v>14</v>
      </c>
      <c r="J14" s="65">
        <f>VLOOKUP($A14,'Return Data'!$B$7:$R$2292,8,0)</f>
        <v>3.9643000000000002</v>
      </c>
      <c r="K14" s="66">
        <f t="shared" si="3"/>
        <v>8</v>
      </c>
      <c r="L14" s="65">
        <f>VLOOKUP($A14,'Return Data'!$B$7:$R$2292,9,0)</f>
        <v>3.1646000000000001</v>
      </c>
      <c r="M14" s="66">
        <f t="shared" si="4"/>
        <v>4</v>
      </c>
      <c r="N14" s="65">
        <f>VLOOKUP($A14,'Return Data'!$B$7:$R$2292,10,0)</f>
        <v>3.6890999999999998</v>
      </c>
      <c r="O14" s="66">
        <f t="shared" si="5"/>
        <v>8</v>
      </c>
      <c r="P14" s="65">
        <f>VLOOKUP($A14,'Return Data'!$B$7:$R$2292,11,0)</f>
        <v>3.7789999999999999</v>
      </c>
      <c r="Q14" s="66">
        <f t="shared" si="6"/>
        <v>8</v>
      </c>
      <c r="R14" s="65">
        <f>VLOOKUP($A14,'Return Data'!$B$7:$R$2292,12,0)</f>
        <v>3.7850999999999999</v>
      </c>
      <c r="S14" s="66">
        <f t="shared" si="7"/>
        <v>8</v>
      </c>
      <c r="T14" s="65">
        <f>VLOOKUP($A14,'Return Data'!$B$7:$R$2292,13,0)</f>
        <v>3.7399</v>
      </c>
      <c r="U14" s="66">
        <f t="shared" si="8"/>
        <v>8</v>
      </c>
      <c r="V14" s="65">
        <f>VLOOKUP($A14,'Return Data'!$B$7:$R$2292,17,0)</f>
        <v>5.2351000000000001</v>
      </c>
      <c r="W14" s="66">
        <f t="shared" si="10"/>
        <v>4</v>
      </c>
      <c r="X14" s="65">
        <f>VLOOKUP($A14,'Return Data'!$B$7:$R$2292,14,0)</f>
        <v>6.2811000000000003</v>
      </c>
      <c r="Y14" s="66">
        <f t="shared" si="11"/>
        <v>5</v>
      </c>
      <c r="Z14" s="65">
        <f>VLOOKUP($A14,'Return Data'!$B$7:$R$2292,16,0)</f>
        <v>7.2671999999999999</v>
      </c>
      <c r="AA14" s="67">
        <f t="shared" si="9"/>
        <v>5</v>
      </c>
    </row>
    <row r="15" spans="1:27" x14ac:dyDescent="0.3">
      <c r="A15" s="63" t="s">
        <v>1215</v>
      </c>
      <c r="B15" s="64">
        <f>VLOOKUP($A15,'Return Data'!$B$7:$R$2292,3,0)</f>
        <v>44482</v>
      </c>
      <c r="C15" s="65">
        <f>VLOOKUP($A15,'Return Data'!$B$7:$R$2292,4,0)</f>
        <v>32.402799999999999</v>
      </c>
      <c r="D15" s="65">
        <f>VLOOKUP($A15,'Return Data'!$B$7:$R$2292,5,0)</f>
        <v>3.3797000000000001</v>
      </c>
      <c r="E15" s="66">
        <f t="shared" si="0"/>
        <v>15</v>
      </c>
      <c r="F15" s="65">
        <f>VLOOKUP($A15,'Return Data'!$B$7:$R$2292,6,0)</f>
        <v>3.6741000000000001</v>
      </c>
      <c r="G15" s="66">
        <f t="shared" si="1"/>
        <v>16</v>
      </c>
      <c r="H15" s="65">
        <f>VLOOKUP($A15,'Return Data'!$B$7:$R$2292,7,0)</f>
        <v>3.8327</v>
      </c>
      <c r="I15" s="66">
        <f t="shared" si="2"/>
        <v>16</v>
      </c>
      <c r="J15" s="65">
        <f>VLOOKUP($A15,'Return Data'!$B$7:$R$2292,8,0)</f>
        <v>3.2305000000000001</v>
      </c>
      <c r="K15" s="66">
        <f t="shared" si="3"/>
        <v>17</v>
      </c>
      <c r="L15" s="65">
        <f>VLOOKUP($A15,'Return Data'!$B$7:$R$2292,9,0)</f>
        <v>2.2985000000000002</v>
      </c>
      <c r="M15" s="66">
        <f t="shared" si="4"/>
        <v>17</v>
      </c>
      <c r="N15" s="65">
        <f>VLOOKUP($A15,'Return Data'!$B$7:$R$2292,10,0)</f>
        <v>2.8734999999999999</v>
      </c>
      <c r="O15" s="66">
        <f t="shared" si="5"/>
        <v>17</v>
      </c>
      <c r="P15" s="65">
        <f>VLOOKUP($A15,'Return Data'!$B$7:$R$2292,11,0)</f>
        <v>2.9619</v>
      </c>
      <c r="Q15" s="66">
        <f t="shared" si="6"/>
        <v>16</v>
      </c>
      <c r="R15" s="65">
        <f>VLOOKUP($A15,'Return Data'!$B$7:$R$2292,12,0)</f>
        <v>3.0219999999999998</v>
      </c>
      <c r="S15" s="66">
        <f t="shared" si="7"/>
        <v>14</v>
      </c>
      <c r="T15" s="65">
        <f>VLOOKUP($A15,'Return Data'!$B$7:$R$2292,13,0)</f>
        <v>2.9199000000000002</v>
      </c>
      <c r="U15" s="66">
        <f t="shared" si="8"/>
        <v>15</v>
      </c>
      <c r="V15" s="65">
        <f>VLOOKUP($A15,'Return Data'!$B$7:$R$2292,17,0)</f>
        <v>4.2476000000000003</v>
      </c>
      <c r="W15" s="66">
        <f t="shared" si="10"/>
        <v>14</v>
      </c>
      <c r="X15" s="65">
        <f>VLOOKUP($A15,'Return Data'!$B$7:$R$2292,14,0)</f>
        <v>5.2214999999999998</v>
      </c>
      <c r="Y15" s="66">
        <f t="shared" si="11"/>
        <v>12</v>
      </c>
      <c r="Z15" s="65">
        <f>VLOOKUP($A15,'Return Data'!$B$7:$R$2292,16,0)</f>
        <v>6.5021000000000004</v>
      </c>
      <c r="AA15" s="67">
        <f t="shared" si="9"/>
        <v>13</v>
      </c>
    </row>
    <row r="16" spans="1:27" x14ac:dyDescent="0.3">
      <c r="A16" s="63" t="s">
        <v>1218</v>
      </c>
      <c r="B16" s="64">
        <f>VLOOKUP($A16,'Return Data'!$B$7:$R$2292,3,0)</f>
        <v>44482</v>
      </c>
      <c r="C16" s="65">
        <f>VLOOKUP($A16,'Return Data'!$B$7:$R$2292,4,0)</f>
        <v>2438.3069999999998</v>
      </c>
      <c r="D16" s="65">
        <f>VLOOKUP($A16,'Return Data'!$B$7:$R$2292,5,0)</f>
        <v>5.5410000000000004</v>
      </c>
      <c r="E16" s="66">
        <f t="shared" si="0"/>
        <v>5</v>
      </c>
      <c r="F16" s="65">
        <f>VLOOKUP($A16,'Return Data'!$B$7:$R$2292,6,0)</f>
        <v>5.2095000000000002</v>
      </c>
      <c r="G16" s="66">
        <f t="shared" si="1"/>
        <v>3</v>
      </c>
      <c r="H16" s="65">
        <f>VLOOKUP($A16,'Return Data'!$B$7:$R$2292,7,0)</f>
        <v>5.3170000000000002</v>
      </c>
      <c r="I16" s="66">
        <f t="shared" si="2"/>
        <v>2</v>
      </c>
      <c r="J16" s="65">
        <f>VLOOKUP($A16,'Return Data'!$B$7:$R$2292,8,0)</f>
        <v>3.9081999999999999</v>
      </c>
      <c r="K16" s="66">
        <f t="shared" si="3"/>
        <v>11</v>
      </c>
      <c r="L16" s="65">
        <f>VLOOKUP($A16,'Return Data'!$B$7:$R$2292,9,0)</f>
        <v>2.6391</v>
      </c>
      <c r="M16" s="66">
        <f t="shared" si="4"/>
        <v>14</v>
      </c>
      <c r="N16" s="65">
        <f>VLOOKUP($A16,'Return Data'!$B$7:$R$2292,10,0)</f>
        <v>3.5226999999999999</v>
      </c>
      <c r="O16" s="66">
        <f t="shared" si="5"/>
        <v>11</v>
      </c>
      <c r="P16" s="65">
        <f>VLOOKUP($A16,'Return Data'!$B$7:$R$2292,11,0)</f>
        <v>3.6463999999999999</v>
      </c>
      <c r="Q16" s="66">
        <f t="shared" si="6"/>
        <v>11</v>
      </c>
      <c r="R16" s="65">
        <f>VLOOKUP($A16,'Return Data'!$B$7:$R$2292,12,0)</f>
        <v>3.7084000000000001</v>
      </c>
      <c r="S16" s="66">
        <f t="shared" si="7"/>
        <v>10</v>
      </c>
      <c r="T16" s="65">
        <f>VLOOKUP($A16,'Return Data'!$B$7:$R$2292,13,0)</f>
        <v>3.6069</v>
      </c>
      <c r="U16" s="66">
        <f t="shared" si="8"/>
        <v>11</v>
      </c>
      <c r="V16" s="65">
        <f>VLOOKUP($A16,'Return Data'!$B$7:$R$2292,17,0)</f>
        <v>4.9393000000000002</v>
      </c>
      <c r="W16" s="66">
        <f t="shared" si="10"/>
        <v>9</v>
      </c>
      <c r="X16" s="65">
        <f>VLOOKUP($A16,'Return Data'!$B$7:$R$2292,14,0)</f>
        <v>5.7606000000000002</v>
      </c>
      <c r="Y16" s="66">
        <f t="shared" si="11"/>
        <v>11</v>
      </c>
      <c r="Z16" s="65">
        <f>VLOOKUP($A16,'Return Data'!$B$7:$R$2292,16,0)</f>
        <v>7.6219000000000001</v>
      </c>
      <c r="AA16" s="67">
        <f t="shared" si="9"/>
        <v>1</v>
      </c>
    </row>
    <row r="17" spans="1:27" x14ac:dyDescent="0.3">
      <c r="A17" s="63" t="s">
        <v>1222</v>
      </c>
      <c r="B17" s="64">
        <f>VLOOKUP($A17,'Return Data'!$B$7:$R$2292,3,0)</f>
        <v>44482</v>
      </c>
      <c r="C17" s="65">
        <f>VLOOKUP($A17,'Return Data'!$B$7:$R$2292,4,0)</f>
        <v>3535.9850999999999</v>
      </c>
      <c r="D17" s="65">
        <f>VLOOKUP($A17,'Return Data'!$B$7:$R$2292,5,0)</f>
        <v>5.86</v>
      </c>
      <c r="E17" s="66">
        <f t="shared" si="0"/>
        <v>3</v>
      </c>
      <c r="F17" s="65">
        <f>VLOOKUP($A17,'Return Data'!$B$7:$R$2292,6,0)</f>
        <v>4.9607999999999999</v>
      </c>
      <c r="G17" s="66">
        <f t="shared" si="1"/>
        <v>4</v>
      </c>
      <c r="H17" s="65">
        <f>VLOOKUP($A17,'Return Data'!$B$7:$R$2292,7,0)</f>
        <v>5.0080999999999998</v>
      </c>
      <c r="I17" s="66">
        <f t="shared" si="2"/>
        <v>6</v>
      </c>
      <c r="J17" s="65">
        <f>VLOOKUP($A17,'Return Data'!$B$7:$R$2292,8,0)</f>
        <v>3.8828</v>
      </c>
      <c r="K17" s="66">
        <f t="shared" si="3"/>
        <v>12</v>
      </c>
      <c r="L17" s="65">
        <f>VLOOKUP($A17,'Return Data'!$B$7:$R$2292,9,0)</f>
        <v>3.1173000000000002</v>
      </c>
      <c r="M17" s="66">
        <f t="shared" si="4"/>
        <v>6</v>
      </c>
      <c r="N17" s="65">
        <f>VLOOKUP($A17,'Return Data'!$B$7:$R$2292,10,0)</f>
        <v>3.6958000000000002</v>
      </c>
      <c r="O17" s="66">
        <f t="shared" si="5"/>
        <v>7</v>
      </c>
      <c r="P17" s="65">
        <f>VLOOKUP($A17,'Return Data'!$B$7:$R$2292,11,0)</f>
        <v>3.7376</v>
      </c>
      <c r="Q17" s="66">
        <f t="shared" si="6"/>
        <v>9</v>
      </c>
      <c r="R17" s="65">
        <f>VLOOKUP($A17,'Return Data'!$B$7:$R$2292,12,0)</f>
        <v>3.7477999999999998</v>
      </c>
      <c r="S17" s="66">
        <f t="shared" si="7"/>
        <v>9</v>
      </c>
      <c r="T17" s="65">
        <f>VLOOKUP($A17,'Return Data'!$B$7:$R$2292,13,0)</f>
        <v>3.7427000000000001</v>
      </c>
      <c r="U17" s="66">
        <f t="shared" si="8"/>
        <v>7</v>
      </c>
      <c r="V17" s="65">
        <f>VLOOKUP($A17,'Return Data'!$B$7:$R$2292,17,0)</f>
        <v>4.9619</v>
      </c>
      <c r="W17" s="66">
        <f t="shared" si="10"/>
        <v>8</v>
      </c>
      <c r="X17" s="65">
        <f>VLOOKUP($A17,'Return Data'!$B$7:$R$2292,14,0)</f>
        <v>6.1531000000000002</v>
      </c>
      <c r="Y17" s="66">
        <f t="shared" si="11"/>
        <v>7</v>
      </c>
      <c r="Z17" s="65">
        <f>VLOOKUP($A17,'Return Data'!$B$7:$R$2292,16,0)</f>
        <v>7.1603000000000003</v>
      </c>
      <c r="AA17" s="67">
        <f t="shared" si="9"/>
        <v>8</v>
      </c>
    </row>
    <row r="18" spans="1:27" x14ac:dyDescent="0.3">
      <c r="A18" s="63" t="s">
        <v>1225</v>
      </c>
      <c r="B18" s="64">
        <f>VLOOKUP($A18,'Return Data'!$B$7:$R$2292,3,0)</f>
        <v>44482</v>
      </c>
      <c r="C18" s="65">
        <f>VLOOKUP($A18,'Return Data'!$B$7:$R$2292,4,0)</f>
        <v>31.6521673916304</v>
      </c>
      <c r="D18" s="65">
        <f>VLOOKUP($A18,'Return Data'!$B$7:$R$2292,5,0)</f>
        <v>3.9786000000000001</v>
      </c>
      <c r="E18" s="66">
        <f t="shared" si="0"/>
        <v>14</v>
      </c>
      <c r="F18" s="65">
        <f>VLOOKUP($A18,'Return Data'!$B$7:$R$2292,6,0)</f>
        <v>5.4005000000000001</v>
      </c>
      <c r="G18" s="66">
        <f t="shared" si="1"/>
        <v>2</v>
      </c>
      <c r="H18" s="65">
        <f>VLOOKUP($A18,'Return Data'!$B$7:$R$2292,7,0)</f>
        <v>5.1199000000000003</v>
      </c>
      <c r="I18" s="66">
        <f t="shared" si="2"/>
        <v>4</v>
      </c>
      <c r="J18" s="65">
        <f>VLOOKUP($A18,'Return Data'!$B$7:$R$2292,8,0)</f>
        <v>3.7736000000000001</v>
      </c>
      <c r="K18" s="66">
        <f t="shared" si="3"/>
        <v>15</v>
      </c>
      <c r="L18" s="65">
        <f>VLOOKUP($A18,'Return Data'!$B$7:$R$2292,9,0)</f>
        <v>2.5305</v>
      </c>
      <c r="M18" s="66">
        <f t="shared" si="4"/>
        <v>15</v>
      </c>
      <c r="N18" s="65">
        <f>VLOOKUP($A18,'Return Data'!$B$7:$R$2292,10,0)</f>
        <v>3.1514000000000002</v>
      </c>
      <c r="O18" s="66">
        <f t="shared" si="5"/>
        <v>16</v>
      </c>
      <c r="P18" s="65">
        <f>VLOOKUP($A18,'Return Data'!$B$7:$R$2292,11,0)</f>
        <v>2.9798</v>
      </c>
      <c r="Q18" s="66">
        <f t="shared" si="6"/>
        <v>15</v>
      </c>
      <c r="R18" s="65">
        <f>VLOOKUP($A18,'Return Data'!$B$7:$R$2292,12,0)</f>
        <v>2.9125000000000001</v>
      </c>
      <c r="S18" s="66">
        <f t="shared" si="7"/>
        <v>16</v>
      </c>
      <c r="T18" s="65">
        <f>VLOOKUP($A18,'Return Data'!$B$7:$R$2292,13,0)</f>
        <v>2.9496000000000002</v>
      </c>
      <c r="U18" s="66">
        <f t="shared" si="8"/>
        <v>14</v>
      </c>
      <c r="V18" s="65">
        <f>VLOOKUP($A18,'Return Data'!$B$7:$R$2292,17,0)</f>
        <v>4.4353999999999996</v>
      </c>
      <c r="W18" s="66">
        <f t="shared" si="10"/>
        <v>13</v>
      </c>
      <c r="X18" s="65">
        <f>VLOOKUP($A18,'Return Data'!$B$7:$R$2292,14,0)</f>
        <v>5.8513000000000002</v>
      </c>
      <c r="Y18" s="66">
        <f t="shared" si="11"/>
        <v>10</v>
      </c>
      <c r="Z18" s="65">
        <f>VLOOKUP($A18,'Return Data'!$B$7:$R$2292,16,0)</f>
        <v>7.3780000000000001</v>
      </c>
      <c r="AA18" s="67">
        <f t="shared" si="9"/>
        <v>4</v>
      </c>
    </row>
    <row r="19" spans="1:27" x14ac:dyDescent="0.3">
      <c r="A19" s="63" t="s">
        <v>1226</v>
      </c>
      <c r="B19" s="64">
        <f>VLOOKUP($A19,'Return Data'!$B$7:$R$2292,3,0)</f>
        <v>44482</v>
      </c>
      <c r="C19" s="65">
        <f>VLOOKUP($A19,'Return Data'!$B$7:$R$2292,4,0)</f>
        <v>3260.5151999999998</v>
      </c>
      <c r="D19" s="65">
        <f>VLOOKUP($A19,'Return Data'!$B$7:$R$2292,5,0)</f>
        <v>5.3372000000000002</v>
      </c>
      <c r="E19" s="66">
        <f t="shared" si="0"/>
        <v>7</v>
      </c>
      <c r="F19" s="65">
        <f>VLOOKUP($A19,'Return Data'!$B$7:$R$2292,6,0)</f>
        <v>4.2812999999999999</v>
      </c>
      <c r="G19" s="66">
        <f t="shared" si="1"/>
        <v>13</v>
      </c>
      <c r="H19" s="65">
        <f>VLOOKUP($A19,'Return Data'!$B$7:$R$2292,7,0)</f>
        <v>4.7431000000000001</v>
      </c>
      <c r="I19" s="66">
        <f t="shared" si="2"/>
        <v>11</v>
      </c>
      <c r="J19" s="65">
        <f>VLOOKUP($A19,'Return Data'!$B$7:$R$2292,8,0)</f>
        <v>4.0651000000000002</v>
      </c>
      <c r="K19" s="66">
        <f t="shared" si="3"/>
        <v>3</v>
      </c>
      <c r="L19" s="65">
        <f>VLOOKUP($A19,'Return Data'!$B$7:$R$2292,9,0)</f>
        <v>3.1701999999999999</v>
      </c>
      <c r="M19" s="66">
        <f t="shared" si="4"/>
        <v>3</v>
      </c>
      <c r="N19" s="65">
        <f>VLOOKUP($A19,'Return Data'!$B$7:$R$2292,10,0)</f>
        <v>3.6772999999999998</v>
      </c>
      <c r="O19" s="66">
        <f t="shared" si="5"/>
        <v>9</v>
      </c>
      <c r="P19" s="65">
        <f>VLOOKUP($A19,'Return Data'!$B$7:$R$2292,11,0)</f>
        <v>3.8054999999999999</v>
      </c>
      <c r="Q19" s="66">
        <f t="shared" si="6"/>
        <v>7</v>
      </c>
      <c r="R19" s="65">
        <f>VLOOKUP($A19,'Return Data'!$B$7:$R$2292,12,0)</f>
        <v>3.8651</v>
      </c>
      <c r="S19" s="66">
        <f t="shared" si="7"/>
        <v>4</v>
      </c>
      <c r="T19" s="65">
        <f>VLOOKUP($A19,'Return Data'!$B$7:$R$2292,13,0)</f>
        <v>3.8616999999999999</v>
      </c>
      <c r="U19" s="66">
        <f t="shared" si="8"/>
        <v>3</v>
      </c>
      <c r="V19" s="65">
        <f>VLOOKUP($A19,'Return Data'!$B$7:$R$2292,17,0)</f>
        <v>5.1638000000000002</v>
      </c>
      <c r="W19" s="66">
        <f t="shared" si="10"/>
        <v>5</v>
      </c>
      <c r="X19" s="65">
        <f>VLOOKUP($A19,'Return Data'!$B$7:$R$2292,14,0)</f>
        <v>6.3273000000000001</v>
      </c>
      <c r="Y19" s="66">
        <f t="shared" si="11"/>
        <v>4</v>
      </c>
      <c r="Z19" s="65">
        <f>VLOOKUP($A19,'Return Data'!$B$7:$R$2292,16,0)</f>
        <v>7.5011999999999999</v>
      </c>
      <c r="AA19" s="67">
        <f t="shared" si="9"/>
        <v>2</v>
      </c>
    </row>
    <row r="20" spans="1:27" x14ac:dyDescent="0.3">
      <c r="A20" s="63" t="s">
        <v>1229</v>
      </c>
      <c r="B20" s="64">
        <f>VLOOKUP($A20,'Return Data'!$B$7:$R$2292,3,0)</f>
        <v>44482</v>
      </c>
      <c r="C20" s="65">
        <f>VLOOKUP($A20,'Return Data'!$B$7:$R$2292,4,0)</f>
        <v>1060.0633</v>
      </c>
      <c r="D20" s="65">
        <f>VLOOKUP($A20,'Return Data'!$B$7:$R$2292,5,0)</f>
        <v>4.9760999999999997</v>
      </c>
      <c r="E20" s="66">
        <f t="shared" si="0"/>
        <v>11</v>
      </c>
      <c r="F20" s="65">
        <f>VLOOKUP($A20,'Return Data'!$B$7:$R$2292,6,0)</f>
        <v>6.9211999999999998</v>
      </c>
      <c r="G20" s="66">
        <f t="shared" si="1"/>
        <v>1</v>
      </c>
      <c r="H20" s="65">
        <f>VLOOKUP($A20,'Return Data'!$B$7:$R$2292,7,0)</f>
        <v>6.1148999999999996</v>
      </c>
      <c r="I20" s="66">
        <f t="shared" si="2"/>
        <v>1</v>
      </c>
      <c r="J20" s="65">
        <f>VLOOKUP($A20,'Return Data'!$B$7:$R$2292,8,0)</f>
        <v>4.0022000000000002</v>
      </c>
      <c r="K20" s="66">
        <f t="shared" si="3"/>
        <v>7</v>
      </c>
      <c r="L20" s="65">
        <f>VLOOKUP($A20,'Return Data'!$B$7:$R$2292,9,0)</f>
        <v>2.4944999999999999</v>
      </c>
      <c r="M20" s="66">
        <f t="shared" si="4"/>
        <v>16</v>
      </c>
      <c r="N20" s="65">
        <f>VLOOKUP($A20,'Return Data'!$B$7:$R$2292,10,0)</f>
        <v>3.2345000000000002</v>
      </c>
      <c r="O20" s="66">
        <f t="shared" si="5"/>
        <v>14</v>
      </c>
      <c r="P20" s="65">
        <f>VLOOKUP($A20,'Return Data'!$B$7:$R$2292,11,0)</f>
        <v>3.0364</v>
      </c>
      <c r="Q20" s="66">
        <f t="shared" si="6"/>
        <v>14</v>
      </c>
      <c r="R20" s="65">
        <f>VLOOKUP($A20,'Return Data'!$B$7:$R$2292,12,0)</f>
        <v>2.9447999999999999</v>
      </c>
      <c r="S20" s="66">
        <f t="shared" si="7"/>
        <v>15</v>
      </c>
      <c r="T20" s="65"/>
      <c r="U20" s="66"/>
      <c r="V20" s="65"/>
      <c r="W20" s="66"/>
      <c r="X20" s="65"/>
      <c r="Y20" s="66"/>
      <c r="Z20" s="65">
        <f>VLOOKUP($A20,'Return Data'!$B$7:$R$2292,16,0)</f>
        <v>3.6999</v>
      </c>
      <c r="AA20" s="67">
        <f t="shared" si="9"/>
        <v>17</v>
      </c>
    </row>
    <row r="21" spans="1:27" x14ac:dyDescent="0.3">
      <c r="A21" s="63" t="s">
        <v>1233</v>
      </c>
      <c r="B21" s="64">
        <f>VLOOKUP($A21,'Return Data'!$B$7:$R$2292,3,0)</f>
        <v>44482</v>
      </c>
      <c r="C21" s="65">
        <f>VLOOKUP($A21,'Return Data'!$B$7:$R$2292,4,0)</f>
        <v>33.160400000000003</v>
      </c>
      <c r="D21" s="65">
        <f>VLOOKUP($A21,'Return Data'!$B$7:$R$2292,5,0)</f>
        <v>5.0640000000000001</v>
      </c>
      <c r="E21" s="66">
        <f t="shared" si="0"/>
        <v>9</v>
      </c>
      <c r="F21" s="65">
        <f>VLOOKUP($A21,'Return Data'!$B$7:$R$2292,6,0)</f>
        <v>4.4055</v>
      </c>
      <c r="G21" s="66">
        <f t="shared" si="1"/>
        <v>11</v>
      </c>
      <c r="H21" s="65">
        <f>VLOOKUP($A21,'Return Data'!$B$7:$R$2292,7,0)</f>
        <v>4.6742999999999997</v>
      </c>
      <c r="I21" s="66">
        <f t="shared" si="2"/>
        <v>12</v>
      </c>
      <c r="J21" s="65">
        <f>VLOOKUP($A21,'Return Data'!$B$7:$R$2292,8,0)</f>
        <v>3.8502999999999998</v>
      </c>
      <c r="K21" s="66">
        <f t="shared" si="3"/>
        <v>13</v>
      </c>
      <c r="L21" s="65">
        <f>VLOOKUP($A21,'Return Data'!$B$7:$R$2292,9,0)</f>
        <v>2.8944000000000001</v>
      </c>
      <c r="M21" s="66">
        <f t="shared" si="4"/>
        <v>12</v>
      </c>
      <c r="N21" s="65">
        <f>VLOOKUP($A21,'Return Data'!$B$7:$R$2292,10,0)</f>
        <v>3.3530000000000002</v>
      </c>
      <c r="O21" s="66">
        <f t="shared" si="5"/>
        <v>13</v>
      </c>
      <c r="P21" s="65">
        <f>VLOOKUP($A21,'Return Data'!$B$7:$R$2292,11,0)</f>
        <v>3.4020000000000001</v>
      </c>
      <c r="Q21" s="66">
        <f t="shared" si="6"/>
        <v>13</v>
      </c>
      <c r="R21" s="65">
        <f>VLOOKUP($A21,'Return Data'!$B$7:$R$2292,12,0)</f>
        <v>3.4578000000000002</v>
      </c>
      <c r="S21" s="66">
        <f t="shared" si="7"/>
        <v>12</v>
      </c>
      <c r="T21" s="65">
        <f>VLOOKUP($A21,'Return Data'!$B$7:$R$2292,13,0)</f>
        <v>3.4319999999999999</v>
      </c>
      <c r="U21" s="66">
        <f>RANK(T21,T$8:T$24,0)</f>
        <v>12</v>
      </c>
      <c r="V21" s="65">
        <f>VLOOKUP($A21,'Return Data'!$B$7:$R$2292,17,0)</f>
        <v>4.8174000000000001</v>
      </c>
      <c r="W21" s="66">
        <f>RANK(V21,V$8:V$24,0)</f>
        <v>11</v>
      </c>
      <c r="X21" s="65">
        <f>VLOOKUP($A21,'Return Data'!$B$7:$R$2292,14,0)</f>
        <v>5.9268999999999998</v>
      </c>
      <c r="Y21" s="66">
        <f>RANK(X21,X$8:X$24,0)</f>
        <v>9</v>
      </c>
      <c r="Z21" s="65">
        <f>VLOOKUP($A21,'Return Data'!$B$7:$R$2292,16,0)</f>
        <v>7.1920999999999999</v>
      </c>
      <c r="AA21" s="67">
        <f t="shared" si="9"/>
        <v>7</v>
      </c>
    </row>
    <row r="22" spans="1:27" x14ac:dyDescent="0.3">
      <c r="A22" s="63" t="s">
        <v>1235</v>
      </c>
      <c r="B22" s="64">
        <f>VLOOKUP($A22,'Return Data'!$B$7:$R$2292,3,0)</f>
        <v>44482</v>
      </c>
      <c r="C22" s="65">
        <f>VLOOKUP($A22,'Return Data'!$B$7:$R$2292,4,0)</f>
        <v>11.8956</v>
      </c>
      <c r="D22" s="65">
        <f>VLOOKUP($A22,'Return Data'!$B$7:$R$2292,5,0)</f>
        <v>2.4548999999999999</v>
      </c>
      <c r="E22" s="66">
        <f t="shared" si="0"/>
        <v>17</v>
      </c>
      <c r="F22" s="65">
        <f>VLOOKUP($A22,'Return Data'!$B$7:$R$2292,6,0)</f>
        <v>3.2538999999999998</v>
      </c>
      <c r="G22" s="66">
        <f t="shared" si="1"/>
        <v>17</v>
      </c>
      <c r="H22" s="65">
        <f>VLOOKUP($A22,'Return Data'!$B$7:$R$2292,7,0)</f>
        <v>3.5529999999999999</v>
      </c>
      <c r="I22" s="66">
        <f t="shared" si="2"/>
        <v>17</v>
      </c>
      <c r="J22" s="65">
        <f>VLOOKUP($A22,'Return Data'!$B$7:$R$2292,8,0)</f>
        <v>3.4674999999999998</v>
      </c>
      <c r="K22" s="66">
        <f t="shared" si="3"/>
        <v>16</v>
      </c>
      <c r="L22" s="65">
        <f>VLOOKUP($A22,'Return Data'!$B$7:$R$2292,9,0)</f>
        <v>2.9630999999999998</v>
      </c>
      <c r="M22" s="66">
        <f t="shared" si="4"/>
        <v>11</v>
      </c>
      <c r="N22" s="65">
        <f>VLOOKUP($A22,'Return Data'!$B$7:$R$2292,10,0)</f>
        <v>3.3837999999999999</v>
      </c>
      <c r="O22" s="66">
        <f t="shared" si="5"/>
        <v>12</v>
      </c>
      <c r="P22" s="65">
        <f>VLOOKUP($A22,'Return Data'!$B$7:$R$2292,11,0)</f>
        <v>3.4146000000000001</v>
      </c>
      <c r="Q22" s="66">
        <f t="shared" si="6"/>
        <v>12</v>
      </c>
      <c r="R22" s="65">
        <f>VLOOKUP($A22,'Return Data'!$B$7:$R$2292,12,0)</f>
        <v>3.4270999999999998</v>
      </c>
      <c r="S22" s="66">
        <f t="shared" si="7"/>
        <v>13</v>
      </c>
      <c r="T22" s="65">
        <f>VLOOKUP($A22,'Return Data'!$B$7:$R$2292,13,0)</f>
        <v>3.4138999999999999</v>
      </c>
      <c r="U22" s="66">
        <f>RANK(T22,T$8:T$24,0)</f>
        <v>13</v>
      </c>
      <c r="V22" s="65">
        <f>VLOOKUP($A22,'Return Data'!$B$7:$R$2292,17,0)</f>
        <v>4.5833000000000004</v>
      </c>
      <c r="W22" s="66">
        <f>RANK(V22,V$8:V$24,0)</f>
        <v>12</v>
      </c>
      <c r="X22" s="65"/>
      <c r="Y22" s="66"/>
      <c r="Z22" s="65">
        <f>VLOOKUP($A22,'Return Data'!$B$7:$R$2292,16,0)</f>
        <v>5.8577000000000004</v>
      </c>
      <c r="AA22" s="67">
        <f t="shared" si="9"/>
        <v>14</v>
      </c>
    </row>
    <row r="23" spans="1:27" x14ac:dyDescent="0.3">
      <c r="A23" s="63" t="s">
        <v>1237</v>
      </c>
      <c r="B23" s="64">
        <f>VLOOKUP($A23,'Return Data'!$B$7:$R$2292,3,0)</f>
        <v>44482</v>
      </c>
      <c r="C23" s="65">
        <f>VLOOKUP($A23,'Return Data'!$B$7:$R$2292,4,0)</f>
        <v>3717.7319000000002</v>
      </c>
      <c r="D23" s="65">
        <f>VLOOKUP($A23,'Return Data'!$B$7:$R$2292,5,0)</f>
        <v>6.7538999999999998</v>
      </c>
      <c r="E23" s="66">
        <f t="shared" si="0"/>
        <v>1</v>
      </c>
      <c r="F23" s="65">
        <f>VLOOKUP($A23,'Return Data'!$B$7:$R$2292,6,0)</f>
        <v>4.8205999999999998</v>
      </c>
      <c r="G23" s="66">
        <f t="shared" si="1"/>
        <v>5</v>
      </c>
      <c r="H23" s="65">
        <f>VLOOKUP($A23,'Return Data'!$B$7:$R$2292,7,0)</f>
        <v>5.2545999999999999</v>
      </c>
      <c r="I23" s="66">
        <f t="shared" si="2"/>
        <v>3</v>
      </c>
      <c r="J23" s="65">
        <f>VLOOKUP($A23,'Return Data'!$B$7:$R$2292,8,0)</f>
        <v>4.1604999999999999</v>
      </c>
      <c r="K23" s="66">
        <f t="shared" si="3"/>
        <v>1</v>
      </c>
      <c r="L23" s="65">
        <f>VLOOKUP($A23,'Return Data'!$B$7:$R$2292,9,0)</f>
        <v>3.04</v>
      </c>
      <c r="M23" s="66">
        <f t="shared" si="4"/>
        <v>9</v>
      </c>
      <c r="N23" s="65">
        <f>VLOOKUP($A23,'Return Data'!$B$7:$R$2292,10,0)</f>
        <v>3.8085</v>
      </c>
      <c r="O23" s="66">
        <f t="shared" si="5"/>
        <v>1</v>
      </c>
      <c r="P23" s="65">
        <f>VLOOKUP($A23,'Return Data'!$B$7:$R$2292,11,0)</f>
        <v>3.9786000000000001</v>
      </c>
      <c r="Q23" s="66">
        <f t="shared" si="6"/>
        <v>1</v>
      </c>
      <c r="R23" s="65">
        <f>VLOOKUP($A23,'Return Data'!$B$7:$R$2292,12,0)</f>
        <v>4.0726000000000004</v>
      </c>
      <c r="S23" s="66">
        <f t="shared" si="7"/>
        <v>1</v>
      </c>
      <c r="T23" s="65">
        <f>VLOOKUP($A23,'Return Data'!$B$7:$R$2292,13,0)</f>
        <v>4.0107999999999997</v>
      </c>
      <c r="U23" s="66">
        <f>RANK(T23,T$8:T$24,0)</f>
        <v>1</v>
      </c>
      <c r="V23" s="65">
        <f>VLOOKUP($A23,'Return Data'!$B$7:$R$2292,17,0)</f>
        <v>5.4036999999999997</v>
      </c>
      <c r="W23" s="66">
        <f>RANK(V23,V$8:V$24,0)</f>
        <v>3</v>
      </c>
      <c r="X23" s="65">
        <f>VLOOKUP($A23,'Return Data'!$B$7:$R$2292,14,0)</f>
        <v>4.3863000000000003</v>
      </c>
      <c r="Y23" s="66">
        <f>RANK(X23,X$8:X$24,0)</f>
        <v>13</v>
      </c>
      <c r="Z23" s="65">
        <f>VLOOKUP($A23,'Return Data'!$B$7:$R$2292,16,0)</f>
        <v>6.7805999999999997</v>
      </c>
      <c r="AA23" s="67">
        <f t="shared" si="9"/>
        <v>11</v>
      </c>
    </row>
    <row r="24" spans="1:27" x14ac:dyDescent="0.3">
      <c r="A24" s="63" t="s">
        <v>1239</v>
      </c>
      <c r="B24" s="64">
        <f>VLOOKUP($A24,'Return Data'!$B$7:$R$2292,3,0)</f>
        <v>44482</v>
      </c>
      <c r="C24" s="65">
        <f>VLOOKUP($A24,'Return Data'!$B$7:$R$2292,4,0)</f>
        <v>2422.7395000000001</v>
      </c>
      <c r="D24" s="65">
        <f>VLOOKUP($A24,'Return Data'!$B$7:$R$2292,5,0)</f>
        <v>4.7100999999999997</v>
      </c>
      <c r="E24" s="66">
        <f t="shared" si="0"/>
        <v>13</v>
      </c>
      <c r="F24" s="65">
        <f>VLOOKUP($A24,'Return Data'!$B$7:$R$2292,6,0)</f>
        <v>4.3365999999999998</v>
      </c>
      <c r="G24" s="66">
        <f t="shared" si="1"/>
        <v>12</v>
      </c>
      <c r="H24" s="65">
        <f>VLOOKUP($A24,'Return Data'!$B$7:$R$2292,7,0)</f>
        <v>4.5898000000000003</v>
      </c>
      <c r="I24" s="66">
        <f t="shared" si="2"/>
        <v>13</v>
      </c>
      <c r="J24" s="65">
        <f>VLOOKUP($A24,'Return Data'!$B$7:$R$2292,8,0)</f>
        <v>4.0076000000000001</v>
      </c>
      <c r="K24" s="66">
        <f t="shared" si="3"/>
        <v>5</v>
      </c>
      <c r="L24" s="65">
        <f>VLOOKUP($A24,'Return Data'!$B$7:$R$2292,9,0)</f>
        <v>3.2926000000000002</v>
      </c>
      <c r="M24" s="66">
        <f t="shared" si="4"/>
        <v>1</v>
      </c>
      <c r="N24" s="65">
        <f>VLOOKUP($A24,'Return Data'!$B$7:$R$2292,10,0)</f>
        <v>3.7218</v>
      </c>
      <c r="O24" s="66">
        <f t="shared" si="5"/>
        <v>4</v>
      </c>
      <c r="P24" s="65">
        <f>VLOOKUP($A24,'Return Data'!$B$7:$R$2292,11,0)</f>
        <v>3.8096999999999999</v>
      </c>
      <c r="Q24" s="66">
        <f t="shared" si="6"/>
        <v>6</v>
      </c>
      <c r="R24" s="65">
        <f>VLOOKUP($A24,'Return Data'!$B$7:$R$2292,12,0)</f>
        <v>3.8405999999999998</v>
      </c>
      <c r="S24" s="66">
        <f t="shared" si="7"/>
        <v>6</v>
      </c>
      <c r="T24" s="65">
        <f>VLOOKUP($A24,'Return Data'!$B$7:$R$2292,13,0)</f>
        <v>3.8142</v>
      </c>
      <c r="U24" s="66">
        <f>RANK(T24,T$8:T$24,0)</f>
        <v>6</v>
      </c>
      <c r="V24" s="65">
        <f>VLOOKUP($A24,'Return Data'!$B$7:$R$2292,17,0)</f>
        <v>5.1505000000000001</v>
      </c>
      <c r="W24" s="66">
        <f>RANK(V24,V$8:V$24,0)</f>
        <v>6</v>
      </c>
      <c r="X24" s="65">
        <f>VLOOKUP($A24,'Return Data'!$B$7:$R$2292,14,0)</f>
        <v>6.2695999999999996</v>
      </c>
      <c r="Y24" s="66">
        <f>RANK(X24,X$8:X$24,0)</f>
        <v>6</v>
      </c>
      <c r="Z24" s="65">
        <f>VLOOKUP($A24,'Return Data'!$B$7:$R$2292,16,0)</f>
        <v>7.4775</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4.8922117647058831</v>
      </c>
      <c r="E26" s="74"/>
      <c r="F26" s="75">
        <f>AVERAGE(F8:F24)</f>
        <v>4.6259235294117653</v>
      </c>
      <c r="G26" s="74"/>
      <c r="H26" s="75">
        <f>AVERAGE(H8:H24)</f>
        <v>4.7663411764705872</v>
      </c>
      <c r="I26" s="74"/>
      <c r="J26" s="75">
        <f>AVERAGE(J8:J24)</f>
        <v>3.8915352941176478</v>
      </c>
      <c r="K26" s="74"/>
      <c r="L26" s="75">
        <f>AVERAGE(L8:L24)</f>
        <v>2.9312470588235291</v>
      </c>
      <c r="M26" s="74"/>
      <c r="N26" s="75">
        <f>AVERAGE(N8:N24)</f>
        <v>3.5204764705882359</v>
      </c>
      <c r="O26" s="74"/>
      <c r="P26" s="75">
        <f>AVERAGE(P8:P24)</f>
        <v>3.5670352941176469</v>
      </c>
      <c r="Q26" s="74"/>
      <c r="R26" s="75">
        <f>AVERAGE(R8:R24)</f>
        <v>3.5764823529411767</v>
      </c>
      <c r="S26" s="74"/>
      <c r="T26" s="75">
        <f>AVERAGE(T8:T24)</f>
        <v>3.5738875000000005</v>
      </c>
      <c r="U26" s="74"/>
      <c r="V26" s="75">
        <f>AVERAGE(V8:V24)</f>
        <v>4.9910928571428572</v>
      </c>
      <c r="W26" s="74"/>
      <c r="X26" s="75">
        <f>AVERAGE(X8:X24)</f>
        <v>5.9731153846153848</v>
      </c>
      <c r="Y26" s="74"/>
      <c r="Z26" s="75">
        <f>AVERAGE(Z8:Z24)</f>
        <v>6.6057823529411763</v>
      </c>
      <c r="AA26" s="76"/>
    </row>
    <row r="27" spans="1:27" x14ac:dyDescent="0.3">
      <c r="A27" s="73" t="s">
        <v>28</v>
      </c>
      <c r="B27" s="74"/>
      <c r="C27" s="74"/>
      <c r="D27" s="75">
        <f>MIN(D8:D24)</f>
        <v>2.4548999999999999</v>
      </c>
      <c r="E27" s="74"/>
      <c r="F27" s="75">
        <f>MIN(F8:F24)</f>
        <v>3.2538999999999998</v>
      </c>
      <c r="G27" s="74"/>
      <c r="H27" s="75">
        <f>MIN(H8:H24)</f>
        <v>3.5529999999999999</v>
      </c>
      <c r="I27" s="74"/>
      <c r="J27" s="75">
        <f>MIN(J8:J24)</f>
        <v>3.2305000000000001</v>
      </c>
      <c r="K27" s="74"/>
      <c r="L27" s="75">
        <f>MIN(L8:L24)</f>
        <v>2.2985000000000002</v>
      </c>
      <c r="M27" s="74"/>
      <c r="N27" s="75">
        <f>MIN(N8:N24)</f>
        <v>2.8734999999999999</v>
      </c>
      <c r="O27" s="74"/>
      <c r="P27" s="75">
        <f>MIN(P8:P24)</f>
        <v>2.8961999999999999</v>
      </c>
      <c r="Q27" s="74"/>
      <c r="R27" s="75">
        <f>MIN(R8:R24)</f>
        <v>2.8222</v>
      </c>
      <c r="S27" s="74"/>
      <c r="T27" s="75">
        <f>MIN(T8:T24)</f>
        <v>2.8107000000000002</v>
      </c>
      <c r="U27" s="74"/>
      <c r="V27" s="75">
        <f>MIN(V8:V24)</f>
        <v>4.2476000000000003</v>
      </c>
      <c r="W27" s="74"/>
      <c r="X27" s="75">
        <f>MIN(X8:X24)</f>
        <v>4.3863000000000003</v>
      </c>
      <c r="Y27" s="74"/>
      <c r="Z27" s="75">
        <f>MIN(Z8:Z24)</f>
        <v>3.6999</v>
      </c>
      <c r="AA27" s="76"/>
    </row>
    <row r="28" spans="1:27" ht="15" thickBot="1" x14ac:dyDescent="0.35">
      <c r="A28" s="77" t="s">
        <v>29</v>
      </c>
      <c r="B28" s="78"/>
      <c r="C28" s="78"/>
      <c r="D28" s="79">
        <f>MAX(D8:D24)</f>
        <v>6.7538999999999998</v>
      </c>
      <c r="E28" s="78"/>
      <c r="F28" s="79">
        <f>MAX(F8:F24)</f>
        <v>6.9211999999999998</v>
      </c>
      <c r="G28" s="78"/>
      <c r="H28" s="79">
        <f>MAX(H8:H24)</f>
        <v>6.1148999999999996</v>
      </c>
      <c r="I28" s="78"/>
      <c r="J28" s="79">
        <f>MAX(J8:J24)</f>
        <v>4.1604999999999999</v>
      </c>
      <c r="K28" s="78"/>
      <c r="L28" s="79">
        <f>MAX(L8:L24)</f>
        <v>3.2926000000000002</v>
      </c>
      <c r="M28" s="78"/>
      <c r="N28" s="79">
        <f>MAX(N8:N24)</f>
        <v>3.8085</v>
      </c>
      <c r="O28" s="78"/>
      <c r="P28" s="79">
        <f>MAX(P8:P24)</f>
        <v>3.9786000000000001</v>
      </c>
      <c r="Q28" s="78"/>
      <c r="R28" s="79">
        <f>MAX(R8:R24)</f>
        <v>4.0726000000000004</v>
      </c>
      <c r="S28" s="78"/>
      <c r="T28" s="79">
        <f>MAX(T8:T24)</f>
        <v>4.0107999999999997</v>
      </c>
      <c r="U28" s="78"/>
      <c r="V28" s="79">
        <f>MAX(V8:V24)</f>
        <v>5.4866000000000001</v>
      </c>
      <c r="W28" s="78"/>
      <c r="X28" s="79">
        <f>MAX(X8:X24)</f>
        <v>6.5397999999999996</v>
      </c>
      <c r="Y28" s="78"/>
      <c r="Z28" s="79">
        <f>MAX(Z8:Z24)</f>
        <v>7.6219000000000001</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Data'!$B$7:$R$2292,3,0)</f>
        <v>44482</v>
      </c>
      <c r="C8" s="65">
        <f>VLOOKUP($A8,'Return Data'!$B$7:$R$2292,4,0)</f>
        <v>35.074199999999998</v>
      </c>
      <c r="D8" s="65">
        <f>VLOOKUP($A8,'Return Data'!$B$7:$R$2292,10,0)</f>
        <v>12.671900000000001</v>
      </c>
      <c r="E8" s="66">
        <f t="shared" ref="E8:E16" si="0">RANK(D8,D$8:D$16,0)</f>
        <v>4</v>
      </c>
      <c r="F8" s="65">
        <f>VLOOKUP($A8,'Return Data'!$B$7:$R$2292,11,0)</f>
        <v>24.716200000000001</v>
      </c>
      <c r="G8" s="66">
        <f t="shared" ref="G8:G16" si="1">RANK(F8,F$8:F$16,0)</f>
        <v>3</v>
      </c>
      <c r="H8" s="65">
        <f>VLOOKUP($A8,'Return Data'!$B$7:$R$2292,12,0)</f>
        <v>24.8841</v>
      </c>
      <c r="I8" s="66">
        <f t="shared" ref="I8:I16" si="2">RANK(H8,H$8:H$16,0)</f>
        <v>3</v>
      </c>
      <c r="J8" s="65">
        <f>VLOOKUP($A8,'Return Data'!$B$7:$R$2292,13,0)</f>
        <v>45.864100000000001</v>
      </c>
      <c r="K8" s="66">
        <f t="shared" ref="K8:K16" si="3">RANK(J8,J$8:J$16,0)</f>
        <v>3</v>
      </c>
      <c r="L8" s="65">
        <f>VLOOKUP($A8,'Return Data'!$B$7:$R$2292,17,0)</f>
        <v>26.063400000000001</v>
      </c>
      <c r="M8" s="66">
        <f t="shared" ref="M8:M14" si="4">RANK(L8,L$8:L$16,0)</f>
        <v>3</v>
      </c>
      <c r="N8" s="65">
        <f>VLOOKUP($A8,'Return Data'!$B$7:$R$2292,14,0)</f>
        <v>22.946200000000001</v>
      </c>
      <c r="O8" s="66">
        <f t="shared" ref="O8:O14" si="5">RANK(N8,N$8:N$16,0)</f>
        <v>2</v>
      </c>
      <c r="P8" s="65">
        <f>VLOOKUP($A8,'Return Data'!$B$7:$R$2292,15,0)</f>
        <v>15.143599999999999</v>
      </c>
      <c r="Q8" s="66">
        <f t="shared" ref="Q8:Q14" si="6">RANK(P8,P$8:P$16,0)</f>
        <v>3</v>
      </c>
      <c r="R8" s="65">
        <f>VLOOKUP($A8,'Return Data'!$B$7:$R$2292,16,0)</f>
        <v>12.269399999999999</v>
      </c>
      <c r="S8" s="67">
        <f t="shared" ref="S8:S16" si="7">RANK(R8,R$8:R$16,0)</f>
        <v>4</v>
      </c>
    </row>
    <row r="9" spans="1:20" x14ac:dyDescent="0.3">
      <c r="A9" s="63" t="s">
        <v>1245</v>
      </c>
      <c r="B9" s="64">
        <f>VLOOKUP($A9,'Return Data'!$B$7:$R$2292,3,0)</f>
        <v>44482</v>
      </c>
      <c r="C9" s="65">
        <f>VLOOKUP($A9,'Return Data'!$B$7:$R$2292,4,0)</f>
        <v>50.713999999999999</v>
      </c>
      <c r="D9" s="65">
        <f>VLOOKUP($A9,'Return Data'!$B$7:$R$2292,10,0)</f>
        <v>7.1226000000000003</v>
      </c>
      <c r="E9" s="66">
        <f t="shared" si="0"/>
        <v>6</v>
      </c>
      <c r="F9" s="65">
        <f>VLOOKUP($A9,'Return Data'!$B$7:$R$2292,11,0)</f>
        <v>16.645600000000002</v>
      </c>
      <c r="G9" s="66">
        <f t="shared" si="1"/>
        <v>6</v>
      </c>
      <c r="H9" s="65">
        <f>VLOOKUP($A9,'Return Data'!$B$7:$R$2292,12,0)</f>
        <v>16.589300000000001</v>
      </c>
      <c r="I9" s="66">
        <f t="shared" si="2"/>
        <v>6</v>
      </c>
      <c r="J9" s="65">
        <f>VLOOKUP($A9,'Return Data'!$B$7:$R$2292,13,0)</f>
        <v>32.036799999999999</v>
      </c>
      <c r="K9" s="66">
        <f t="shared" si="3"/>
        <v>6</v>
      </c>
      <c r="L9" s="65">
        <f>VLOOKUP($A9,'Return Data'!$B$7:$R$2292,17,0)</f>
        <v>23.364100000000001</v>
      </c>
      <c r="M9" s="66">
        <f t="shared" si="4"/>
        <v>4</v>
      </c>
      <c r="N9" s="65">
        <f>VLOOKUP($A9,'Return Data'!$B$7:$R$2292,14,0)</f>
        <v>17.9099</v>
      </c>
      <c r="O9" s="66">
        <f t="shared" si="5"/>
        <v>4</v>
      </c>
      <c r="P9" s="65">
        <f>VLOOKUP($A9,'Return Data'!$B$7:$R$2292,15,0)</f>
        <v>12.0968</v>
      </c>
      <c r="Q9" s="66">
        <f t="shared" si="6"/>
        <v>4</v>
      </c>
      <c r="R9" s="65">
        <f>VLOOKUP($A9,'Return Data'!$B$7:$R$2292,16,0)</f>
        <v>11.7225</v>
      </c>
      <c r="S9" s="67">
        <f t="shared" si="7"/>
        <v>6</v>
      </c>
    </row>
    <row r="10" spans="1:20" x14ac:dyDescent="0.3">
      <c r="A10" s="63" t="s">
        <v>1247</v>
      </c>
      <c r="B10" s="64">
        <f>VLOOKUP($A10,'Return Data'!$B$7:$R$2292,3,0)</f>
        <v>44482</v>
      </c>
      <c r="C10" s="65">
        <f>VLOOKUP($A10,'Return Data'!$B$7:$R$2292,4,0)</f>
        <v>450.69040000000001</v>
      </c>
      <c r="D10" s="65">
        <f>VLOOKUP($A10,'Return Data'!$B$7:$R$2292,10,0)</f>
        <v>14.788</v>
      </c>
      <c r="E10" s="66">
        <f t="shared" si="0"/>
        <v>1</v>
      </c>
      <c r="F10" s="65">
        <f>VLOOKUP($A10,'Return Data'!$B$7:$R$2292,11,0)</f>
        <v>27.793199999999999</v>
      </c>
      <c r="G10" s="66">
        <f t="shared" si="1"/>
        <v>2</v>
      </c>
      <c r="H10" s="65">
        <f>VLOOKUP($A10,'Return Data'!$B$7:$R$2292,12,0)</f>
        <v>30.966000000000001</v>
      </c>
      <c r="I10" s="66">
        <f t="shared" si="2"/>
        <v>2</v>
      </c>
      <c r="J10" s="65">
        <f>VLOOKUP($A10,'Return Data'!$B$7:$R$2292,13,0)</f>
        <v>65.201400000000007</v>
      </c>
      <c r="K10" s="66">
        <f t="shared" si="3"/>
        <v>2</v>
      </c>
      <c r="L10" s="65">
        <f>VLOOKUP($A10,'Return Data'!$B$7:$R$2292,17,0)</f>
        <v>27.8124</v>
      </c>
      <c r="M10" s="66">
        <f t="shared" si="4"/>
        <v>2</v>
      </c>
      <c r="N10" s="65">
        <f>VLOOKUP($A10,'Return Data'!$B$7:$R$2292,14,0)</f>
        <v>19.4361</v>
      </c>
      <c r="O10" s="66">
        <f t="shared" si="5"/>
        <v>3</v>
      </c>
      <c r="P10" s="65">
        <f>VLOOKUP($A10,'Return Data'!$B$7:$R$2292,15,0)</f>
        <v>16.226099999999999</v>
      </c>
      <c r="Q10" s="66">
        <f t="shared" si="6"/>
        <v>2</v>
      </c>
      <c r="R10" s="65">
        <f>VLOOKUP($A10,'Return Data'!$B$7:$R$2292,16,0)</f>
        <v>16.5809</v>
      </c>
      <c r="S10" s="67">
        <f t="shared" si="7"/>
        <v>2</v>
      </c>
    </row>
    <row r="11" spans="1:20" x14ac:dyDescent="0.3">
      <c r="A11" s="63" t="s">
        <v>2024</v>
      </c>
      <c r="B11" s="64">
        <f>VLOOKUP($A11,'Return Data'!$B$7:$R$2292,3,0)</f>
        <v>44482</v>
      </c>
      <c r="C11" s="65">
        <f>VLOOKUP($A11,'Return Data'!$B$7:$R$2292,4,0)</f>
        <v>29.310500000000001</v>
      </c>
      <c r="D11" s="65">
        <f>VLOOKUP($A11,'Return Data'!$B$7:$R$2292,10,0)</f>
        <v>12.846399999999999</v>
      </c>
      <c r="E11" s="66">
        <f t="shared" si="0"/>
        <v>3</v>
      </c>
      <c r="F11" s="65">
        <f>VLOOKUP($A11,'Return Data'!$B$7:$R$2292,11,0)</f>
        <v>23.7471</v>
      </c>
      <c r="G11" s="66">
        <f t="shared" si="1"/>
        <v>4</v>
      </c>
      <c r="H11" s="65">
        <f>VLOOKUP($A11,'Return Data'!$B$7:$R$2292,12,0)</f>
        <v>20.6447</v>
      </c>
      <c r="I11" s="66">
        <f t="shared" si="2"/>
        <v>5</v>
      </c>
      <c r="J11" s="65">
        <f>VLOOKUP($A11,'Return Data'!$B$7:$R$2292,13,0)</f>
        <v>38.7834</v>
      </c>
      <c r="K11" s="66">
        <f t="shared" si="3"/>
        <v>5</v>
      </c>
      <c r="L11" s="65">
        <f>VLOOKUP($A11,'Return Data'!$B$7:$R$2292,17,0)</f>
        <v>22.4773</v>
      </c>
      <c r="M11" s="66">
        <f t="shared" si="4"/>
        <v>5</v>
      </c>
      <c r="N11" s="65">
        <f>VLOOKUP($A11,'Return Data'!$B$7:$R$2292,14,0)</f>
        <v>17.4207</v>
      </c>
      <c r="O11" s="66">
        <f t="shared" si="5"/>
        <v>5</v>
      </c>
      <c r="P11" s="65">
        <f>VLOOKUP($A11,'Return Data'!$B$7:$R$2292,15,0)</f>
        <v>11.9832</v>
      </c>
      <c r="Q11" s="66">
        <f t="shared" si="6"/>
        <v>5</v>
      </c>
      <c r="R11" s="65">
        <f>VLOOKUP($A11,'Return Data'!$B$7:$R$2292,16,0)</f>
        <v>10.694900000000001</v>
      </c>
      <c r="S11" s="67">
        <f t="shared" si="7"/>
        <v>7</v>
      </c>
    </row>
    <row r="12" spans="1:20" x14ac:dyDescent="0.3">
      <c r="A12" s="63" t="s">
        <v>1249</v>
      </c>
      <c r="B12" s="64">
        <f>VLOOKUP($A12,'Return Data'!$B$7:$R$2292,3,0)</f>
        <v>44482</v>
      </c>
      <c r="C12" s="65">
        <f>VLOOKUP($A12,'Return Data'!$B$7:$R$2292,4,0)</f>
        <v>77.554900000000004</v>
      </c>
      <c r="D12" s="65">
        <f>VLOOKUP($A12,'Return Data'!$B$7:$R$2292,10,0)</f>
        <v>7.0587999999999997</v>
      </c>
      <c r="E12" s="66">
        <f t="shared" si="0"/>
        <v>7</v>
      </c>
      <c r="F12" s="65">
        <f>VLOOKUP($A12,'Return Data'!$B$7:$R$2292,11,0)</f>
        <v>32.276699999999998</v>
      </c>
      <c r="G12" s="66">
        <f t="shared" si="1"/>
        <v>1</v>
      </c>
      <c r="H12" s="65">
        <f>VLOOKUP($A12,'Return Data'!$B$7:$R$2292,12,0)</f>
        <v>52.975499999999997</v>
      </c>
      <c r="I12" s="66">
        <f t="shared" si="2"/>
        <v>1</v>
      </c>
      <c r="J12" s="65">
        <f>VLOOKUP($A12,'Return Data'!$B$7:$R$2292,13,0)</f>
        <v>66.792299999999997</v>
      </c>
      <c r="K12" s="66">
        <f t="shared" si="3"/>
        <v>1</v>
      </c>
      <c r="L12" s="65">
        <f>VLOOKUP($A12,'Return Data'!$B$7:$R$2292,17,0)</f>
        <v>41.824599999999997</v>
      </c>
      <c r="M12" s="66">
        <f t="shared" si="4"/>
        <v>1</v>
      </c>
      <c r="N12" s="65">
        <f>VLOOKUP($A12,'Return Data'!$B$7:$R$2292,14,0)</f>
        <v>30.061800000000002</v>
      </c>
      <c r="O12" s="66">
        <f t="shared" si="5"/>
        <v>1</v>
      </c>
      <c r="P12" s="65">
        <f>VLOOKUP($A12,'Return Data'!$B$7:$R$2292,15,0)</f>
        <v>18.5122</v>
      </c>
      <c r="Q12" s="66">
        <f t="shared" si="6"/>
        <v>1</v>
      </c>
      <c r="R12" s="65">
        <f>VLOOKUP($A12,'Return Data'!$B$7:$R$2292,16,0)</f>
        <v>14.077199999999999</v>
      </c>
      <c r="S12" s="67">
        <f t="shared" si="7"/>
        <v>3</v>
      </c>
    </row>
    <row r="13" spans="1:20" x14ac:dyDescent="0.3">
      <c r="A13" s="63" t="s">
        <v>761</v>
      </c>
      <c r="B13" s="64">
        <f>VLOOKUP($A13,'Return Data'!$B$7:$R$2292,3,0)</f>
        <v>44482</v>
      </c>
      <c r="C13" s="65">
        <f>VLOOKUP($A13,'Return Data'!$B$7:$R$2292,4,0)</f>
        <v>23.712900000000001</v>
      </c>
      <c r="D13" s="65">
        <f>VLOOKUP($A13,'Return Data'!$B$7:$R$2292,10,0)</f>
        <v>13.825200000000001</v>
      </c>
      <c r="E13" s="66">
        <f t="shared" si="0"/>
        <v>2</v>
      </c>
      <c r="F13" s="65">
        <f>VLOOKUP($A13,'Return Data'!$B$7:$R$2292,11,0)</f>
        <v>14.2925</v>
      </c>
      <c r="G13" s="66">
        <f t="shared" si="1"/>
        <v>8</v>
      </c>
      <c r="H13" s="65">
        <f>VLOOKUP($A13,'Return Data'!$B$7:$R$2292,12,0)</f>
        <v>8.9635999999999996</v>
      </c>
      <c r="I13" s="66">
        <f t="shared" si="2"/>
        <v>9</v>
      </c>
      <c r="J13" s="65">
        <f>VLOOKUP($A13,'Return Data'!$B$7:$R$2292,13,0)</f>
        <v>13.630100000000001</v>
      </c>
      <c r="K13" s="66">
        <f t="shared" si="3"/>
        <v>9</v>
      </c>
      <c r="L13" s="65">
        <f>VLOOKUP($A13,'Return Data'!$B$7:$R$2292,17,0)</f>
        <v>12.416600000000001</v>
      </c>
      <c r="M13" s="66">
        <f t="shared" si="4"/>
        <v>8</v>
      </c>
      <c r="N13" s="65">
        <f>VLOOKUP($A13,'Return Data'!$B$7:$R$2292,14,0)</f>
        <v>10.5853</v>
      </c>
      <c r="O13" s="66">
        <f t="shared" si="5"/>
        <v>8</v>
      </c>
      <c r="P13" s="65">
        <f>VLOOKUP($A13,'Return Data'!$B$7:$R$2292,15,0)</f>
        <v>8.9583999999999993</v>
      </c>
      <c r="Q13" s="66">
        <f t="shared" si="6"/>
        <v>8</v>
      </c>
      <c r="R13" s="65">
        <f>VLOOKUP($A13,'Return Data'!$B$7:$R$2292,16,0)</f>
        <v>9.7696000000000005</v>
      </c>
      <c r="S13" s="67">
        <f t="shared" si="7"/>
        <v>8</v>
      </c>
    </row>
    <row r="14" spans="1:20" x14ac:dyDescent="0.3">
      <c r="A14" s="63" t="s">
        <v>1250</v>
      </c>
      <c r="B14" s="64">
        <f>VLOOKUP($A14,'Return Data'!$B$7:$R$2292,3,0)</f>
        <v>44482</v>
      </c>
      <c r="C14" s="65">
        <f>VLOOKUP($A14,'Return Data'!$B$7:$R$2292,4,0)</f>
        <v>40.540300000000002</v>
      </c>
      <c r="D14" s="65">
        <f>VLOOKUP($A14,'Return Data'!$B$7:$R$2292,10,0)</f>
        <v>6.2274000000000003</v>
      </c>
      <c r="E14" s="66">
        <f t="shared" si="0"/>
        <v>8</v>
      </c>
      <c r="F14" s="65">
        <f>VLOOKUP($A14,'Return Data'!$B$7:$R$2292,11,0)</f>
        <v>15.7653</v>
      </c>
      <c r="G14" s="66">
        <f t="shared" si="1"/>
        <v>7</v>
      </c>
      <c r="H14" s="65">
        <f>VLOOKUP($A14,'Return Data'!$B$7:$R$2292,12,0)</f>
        <v>13.1181</v>
      </c>
      <c r="I14" s="66">
        <f t="shared" si="2"/>
        <v>7</v>
      </c>
      <c r="J14" s="65">
        <f>VLOOKUP($A14,'Return Data'!$B$7:$R$2292,13,0)</f>
        <v>24.983599999999999</v>
      </c>
      <c r="K14" s="66">
        <f t="shared" si="3"/>
        <v>7</v>
      </c>
      <c r="L14" s="65">
        <f>VLOOKUP($A14,'Return Data'!$B$7:$R$2292,17,0)</f>
        <v>17.488900000000001</v>
      </c>
      <c r="M14" s="66">
        <f t="shared" si="4"/>
        <v>6</v>
      </c>
      <c r="N14" s="65">
        <f>VLOOKUP($A14,'Return Data'!$B$7:$R$2292,14,0)</f>
        <v>14.7392</v>
      </c>
      <c r="O14" s="66">
        <f t="shared" si="5"/>
        <v>6</v>
      </c>
      <c r="P14" s="65">
        <f>VLOOKUP($A14,'Return Data'!$B$7:$R$2292,15,0)</f>
        <v>11.073499999999999</v>
      </c>
      <c r="Q14" s="66">
        <f t="shared" si="6"/>
        <v>6</v>
      </c>
      <c r="R14" s="65">
        <f>VLOOKUP($A14,'Return Data'!$B$7:$R$2292,16,0)</f>
        <v>11.832599999999999</v>
      </c>
      <c r="S14" s="67">
        <f t="shared" si="7"/>
        <v>5</v>
      </c>
    </row>
    <row r="15" spans="1:20" x14ac:dyDescent="0.3">
      <c r="A15" s="63" t="s">
        <v>1252</v>
      </c>
      <c r="B15" s="64">
        <f>VLOOKUP($A15,'Return Data'!$B$7:$R$2292,3,0)</f>
        <v>44482</v>
      </c>
      <c r="C15" s="65">
        <f>VLOOKUP($A15,'Return Data'!$B$7:$R$2292,4,0)</f>
        <v>15.9489</v>
      </c>
      <c r="D15" s="65">
        <f>VLOOKUP($A15,'Return Data'!$B$7:$R$2292,10,0)</f>
        <v>8.2844999999999995</v>
      </c>
      <c r="E15" s="66">
        <f t="shared" si="0"/>
        <v>5</v>
      </c>
      <c r="F15" s="65">
        <f>VLOOKUP($A15,'Return Data'!$B$7:$R$2292,11,0)</f>
        <v>18.037700000000001</v>
      </c>
      <c r="G15" s="66">
        <f t="shared" si="1"/>
        <v>5</v>
      </c>
      <c r="H15" s="65">
        <f>VLOOKUP($A15,'Return Data'!$B$7:$R$2292,12,0)</f>
        <v>21.029499999999999</v>
      </c>
      <c r="I15" s="66">
        <f t="shared" si="2"/>
        <v>4</v>
      </c>
      <c r="J15" s="65">
        <f>VLOOKUP($A15,'Return Data'!$B$7:$R$2292,13,0)</f>
        <v>40.7881</v>
      </c>
      <c r="K15" s="66">
        <f t="shared" si="3"/>
        <v>4</v>
      </c>
      <c r="L15" s="65"/>
      <c r="M15" s="66"/>
      <c r="N15" s="65"/>
      <c r="O15" s="66"/>
      <c r="P15" s="65"/>
      <c r="Q15" s="66"/>
      <c r="R15" s="65">
        <f>VLOOKUP($A15,'Return Data'!$B$7:$R$2292,16,0)</f>
        <v>33.611800000000002</v>
      </c>
      <c r="S15" s="67">
        <f t="shared" si="7"/>
        <v>1</v>
      </c>
    </row>
    <row r="16" spans="1:20" x14ac:dyDescent="0.3">
      <c r="A16" s="63" t="s">
        <v>1254</v>
      </c>
      <c r="B16" s="64">
        <f>VLOOKUP($A16,'Return Data'!$B$7:$R$2292,3,0)</f>
        <v>44482</v>
      </c>
      <c r="C16" s="65">
        <f>VLOOKUP($A16,'Return Data'!$B$7:$R$2292,4,0)</f>
        <v>47.6248</v>
      </c>
      <c r="D16" s="65">
        <f>VLOOKUP($A16,'Return Data'!$B$7:$R$2292,10,0)</f>
        <v>6.1497000000000002</v>
      </c>
      <c r="E16" s="66">
        <f t="shared" si="0"/>
        <v>9</v>
      </c>
      <c r="F16" s="65">
        <f>VLOOKUP($A16,'Return Data'!$B$7:$R$2292,11,0)</f>
        <v>12.155200000000001</v>
      </c>
      <c r="G16" s="66">
        <f t="shared" si="1"/>
        <v>9</v>
      </c>
      <c r="H16" s="65">
        <f>VLOOKUP($A16,'Return Data'!$B$7:$R$2292,12,0)</f>
        <v>11.9643</v>
      </c>
      <c r="I16" s="66">
        <f t="shared" si="2"/>
        <v>8</v>
      </c>
      <c r="J16" s="65">
        <f>VLOOKUP($A16,'Return Data'!$B$7:$R$2292,13,0)</f>
        <v>22.272300000000001</v>
      </c>
      <c r="K16" s="66">
        <f t="shared" si="3"/>
        <v>8</v>
      </c>
      <c r="L16" s="65">
        <f>VLOOKUP($A16,'Return Data'!$B$7:$R$2292,17,0)</f>
        <v>16.065000000000001</v>
      </c>
      <c r="M16" s="66">
        <f>RANK(L16,L$8:L$16,0)</f>
        <v>7</v>
      </c>
      <c r="N16" s="65">
        <f>VLOOKUP($A16,'Return Data'!$B$7:$R$2292,14,0)</f>
        <v>11.4878</v>
      </c>
      <c r="O16" s="66">
        <f>RANK(N16,N$8:N$16,0)</f>
        <v>7</v>
      </c>
      <c r="P16" s="65">
        <f>VLOOKUP($A16,'Return Data'!$B$7:$R$2292,15,0)</f>
        <v>9.3118999999999996</v>
      </c>
      <c r="Q16" s="66">
        <f>RANK(P16,P$8:P$16,0)</f>
        <v>7</v>
      </c>
      <c r="R16" s="65">
        <f>VLOOKUP($A16,'Return Data'!$B$7:$R$2292,16,0)</f>
        <v>8.3084000000000007</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9.8860555555555543</v>
      </c>
      <c r="E18" s="74"/>
      <c r="F18" s="75">
        <f>AVERAGE(F8:F16)</f>
        <v>20.603277777777777</v>
      </c>
      <c r="G18" s="74"/>
      <c r="H18" s="75">
        <f>AVERAGE(H8:H16)</f>
        <v>22.348344444444443</v>
      </c>
      <c r="I18" s="74"/>
      <c r="J18" s="75">
        <f>AVERAGE(J8:J16)</f>
        <v>38.928011111111118</v>
      </c>
      <c r="K18" s="74"/>
      <c r="L18" s="75">
        <f>AVERAGE(L8:L16)</f>
        <v>23.439037499999998</v>
      </c>
      <c r="M18" s="74"/>
      <c r="N18" s="75">
        <f>AVERAGE(N8:N16)</f>
        <v>18.073374999999999</v>
      </c>
      <c r="O18" s="74"/>
      <c r="P18" s="75">
        <f>AVERAGE(P8:P16)</f>
        <v>12.913212499999997</v>
      </c>
      <c r="Q18" s="74"/>
      <c r="R18" s="75">
        <f>AVERAGE(R8:R16)</f>
        <v>14.31858888888889</v>
      </c>
      <c r="S18" s="76"/>
    </row>
    <row r="19" spans="1:19" x14ac:dyDescent="0.3">
      <c r="A19" s="73" t="s">
        <v>28</v>
      </c>
      <c r="B19" s="74"/>
      <c r="C19" s="74"/>
      <c r="D19" s="75">
        <f>MIN(D8:D16)</f>
        <v>6.1497000000000002</v>
      </c>
      <c r="E19" s="74"/>
      <c r="F19" s="75">
        <f>MIN(F8:F16)</f>
        <v>12.155200000000001</v>
      </c>
      <c r="G19" s="74"/>
      <c r="H19" s="75">
        <f>MIN(H8:H16)</f>
        <v>8.9635999999999996</v>
      </c>
      <c r="I19" s="74"/>
      <c r="J19" s="75">
        <f>MIN(J8:J16)</f>
        <v>13.630100000000001</v>
      </c>
      <c r="K19" s="74"/>
      <c r="L19" s="75">
        <f>MIN(L8:L16)</f>
        <v>12.416600000000001</v>
      </c>
      <c r="M19" s="74"/>
      <c r="N19" s="75">
        <f>MIN(N8:N16)</f>
        <v>10.5853</v>
      </c>
      <c r="O19" s="74"/>
      <c r="P19" s="75">
        <f>MIN(P8:P16)</f>
        <v>8.9583999999999993</v>
      </c>
      <c r="Q19" s="74"/>
      <c r="R19" s="75">
        <f>MIN(R8:R16)</f>
        <v>8.3084000000000007</v>
      </c>
      <c r="S19" s="76"/>
    </row>
    <row r="20" spans="1:19" ht="15" thickBot="1" x14ac:dyDescent="0.35">
      <c r="A20" s="77" t="s">
        <v>29</v>
      </c>
      <c r="B20" s="78"/>
      <c r="C20" s="78"/>
      <c r="D20" s="79">
        <f>MAX(D8:D16)</f>
        <v>14.788</v>
      </c>
      <c r="E20" s="78"/>
      <c r="F20" s="79">
        <f>MAX(F8:F16)</f>
        <v>32.276699999999998</v>
      </c>
      <c r="G20" s="78"/>
      <c r="H20" s="79">
        <f>MAX(H8:H16)</f>
        <v>52.975499999999997</v>
      </c>
      <c r="I20" s="78"/>
      <c r="J20" s="79">
        <f>MAX(J8:J16)</f>
        <v>66.792299999999997</v>
      </c>
      <c r="K20" s="78"/>
      <c r="L20" s="79">
        <f>MAX(L8:L16)</f>
        <v>41.824599999999997</v>
      </c>
      <c r="M20" s="78"/>
      <c r="N20" s="79">
        <f>MAX(N8:N16)</f>
        <v>30.061800000000002</v>
      </c>
      <c r="O20" s="78"/>
      <c r="P20" s="79">
        <f>MAX(P8:P16)</f>
        <v>18.5122</v>
      </c>
      <c r="Q20" s="78"/>
      <c r="R20" s="79">
        <f>MAX(R8:R16)</f>
        <v>33.611800000000002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Data'!$B$7:$R$2292,3,0)</f>
        <v>44482</v>
      </c>
      <c r="C8" s="65">
        <f>VLOOKUP($A8,'Return Data'!$B$7:$R$2292,4,0)</f>
        <v>278.44260000000003</v>
      </c>
      <c r="D8" s="65">
        <f>VLOOKUP($A8,'Return Data'!$B$7:$R$2292,5,0)</f>
        <v>8.7193000000000005</v>
      </c>
      <c r="E8" s="66">
        <f>RANK(D8,D$8:D$14,0)</f>
        <v>6</v>
      </c>
      <c r="F8" s="65">
        <f>VLOOKUP($A8,'Return Data'!$B$7:$R$2292,6,0)</f>
        <v>7.1852999999999998</v>
      </c>
      <c r="G8" s="66">
        <f>RANK(F8,F$8:F$14,0)</f>
        <v>6</v>
      </c>
      <c r="H8" s="65">
        <f>VLOOKUP($A8,'Return Data'!$B$7:$R$2292,7,0)</f>
        <v>7.1539999999999999</v>
      </c>
      <c r="I8" s="66">
        <f>RANK(H8,H$8:H$14,0)</f>
        <v>6</v>
      </c>
      <c r="J8" s="65">
        <f>VLOOKUP($A8,'Return Data'!$B$7:$R$2292,8,0)</f>
        <v>3.7385000000000002</v>
      </c>
      <c r="K8" s="66">
        <f>RANK(J8,J$8:J$14,0)</f>
        <v>6</v>
      </c>
      <c r="L8" s="65">
        <f>VLOOKUP($A8,'Return Data'!$B$7:$R$2292,9,0)</f>
        <v>2.0150999999999999</v>
      </c>
      <c r="M8" s="66">
        <f>RANK(L8,L$8:L$14,0)</f>
        <v>6</v>
      </c>
      <c r="N8" s="65">
        <f>VLOOKUP($A8,'Return Data'!$B$7:$R$2292,10,0)</f>
        <v>4.7652999999999999</v>
      </c>
      <c r="O8" s="66">
        <f>RANK(N8,N$8:N$14,0)</f>
        <v>7</v>
      </c>
      <c r="P8" s="65">
        <f>VLOOKUP($A8,'Return Data'!$B$7:$R$2292,11,0)</f>
        <v>5.1712999999999996</v>
      </c>
      <c r="Q8" s="66">
        <f>RANK(P8,P$8:P$14,0)</f>
        <v>7</v>
      </c>
      <c r="R8" s="65">
        <f>VLOOKUP($A8,'Return Data'!$B$7:$R$2292,12,0)</f>
        <v>4.2916999999999996</v>
      </c>
      <c r="S8" s="66">
        <f>RANK(R8,R$8:R$14,0)</f>
        <v>7</v>
      </c>
      <c r="T8" s="65">
        <f>VLOOKUP($A8,'Return Data'!$B$7:$R$2292,13,0)</f>
        <v>4.6338999999999997</v>
      </c>
      <c r="U8" s="66">
        <f>RANK(T8,T$8:T$14,0)</f>
        <v>7</v>
      </c>
      <c r="V8" s="65">
        <f>VLOOKUP($A8,'Return Data'!$B$7:$R$2292,17,0)</f>
        <v>6.8365999999999998</v>
      </c>
      <c r="W8" s="66">
        <f>RANK(V8,V$8:V$14,0)</f>
        <v>4</v>
      </c>
      <c r="X8" s="65">
        <f>VLOOKUP($A8,'Return Data'!$B$7:$R$2292,14,0)</f>
        <v>7.6822999999999997</v>
      </c>
      <c r="Y8" s="66">
        <f>RANK(X8,X$8:X$14,0)</f>
        <v>4</v>
      </c>
      <c r="Z8" s="65">
        <f>VLOOKUP($A8,'Return Data'!$B$7:$R$2292,16,0)</f>
        <v>8.4492999999999991</v>
      </c>
      <c r="AA8" s="67">
        <f>RANK(Z8,Z$8:Z$14,0)</f>
        <v>3</v>
      </c>
    </row>
    <row r="9" spans="1:27" x14ac:dyDescent="0.3">
      <c r="A9" s="63" t="s">
        <v>806</v>
      </c>
      <c r="B9" s="64">
        <f>VLOOKUP($A9,'Return Data'!$B$7:$R$2292,3,0)</f>
        <v>44482</v>
      </c>
      <c r="C9" s="65">
        <f>VLOOKUP($A9,'Return Data'!$B$7:$R$2292,4,0)</f>
        <v>34.208300000000001</v>
      </c>
      <c r="D9" s="65">
        <f>VLOOKUP($A9,'Return Data'!$B$7:$R$2292,5,0)</f>
        <v>10.5663</v>
      </c>
      <c r="E9" s="66">
        <f t="shared" ref="E9:E14" si="0">RANK(D9,D$8:D$14,0)</f>
        <v>5</v>
      </c>
      <c r="F9" s="65">
        <f>VLOOKUP($A9,'Return Data'!$B$7:$R$2292,6,0)</f>
        <v>10.8568</v>
      </c>
      <c r="G9" s="66">
        <f t="shared" ref="G9:G14" si="1">RANK(F9,F$8:F$14,0)</f>
        <v>4</v>
      </c>
      <c r="H9" s="65">
        <f>VLOOKUP($A9,'Return Data'!$B$7:$R$2292,7,0)</f>
        <v>10.9979</v>
      </c>
      <c r="I9" s="66">
        <f t="shared" ref="I9:I14" si="2">RANK(H9,H$8:H$14,0)</f>
        <v>3</v>
      </c>
      <c r="J9" s="65">
        <f>VLOOKUP($A9,'Return Data'!$B$7:$R$2292,8,0)</f>
        <v>8.1113999999999997</v>
      </c>
      <c r="K9" s="66">
        <f t="shared" ref="K9:K14" si="3">RANK(J9,J$8:J$14,0)</f>
        <v>1</v>
      </c>
      <c r="L9" s="65">
        <f>VLOOKUP($A9,'Return Data'!$B$7:$R$2292,9,0)</f>
        <v>6.1087999999999996</v>
      </c>
      <c r="M9" s="66">
        <f t="shared" ref="M9:M14" si="4">RANK(L9,L$8:L$14,0)</f>
        <v>2</v>
      </c>
      <c r="N9" s="65">
        <f>VLOOKUP($A9,'Return Data'!$B$7:$R$2292,10,0)</f>
        <v>6.1346999999999996</v>
      </c>
      <c r="O9" s="66">
        <f t="shared" ref="O9:O14" si="5">RANK(N9,N$8:N$14,0)</f>
        <v>4</v>
      </c>
      <c r="P9" s="65">
        <f>VLOOKUP($A9,'Return Data'!$B$7:$R$2292,11,0)</f>
        <v>5.5106000000000002</v>
      </c>
      <c r="Q9" s="66">
        <f t="shared" ref="Q9:Q14" si="6">RANK(P9,P$8:P$14,0)</f>
        <v>5</v>
      </c>
      <c r="R9" s="65">
        <f>VLOOKUP($A9,'Return Data'!$B$7:$R$2292,12,0)</f>
        <v>4.8388</v>
      </c>
      <c r="S9" s="66">
        <f t="shared" ref="S9:S14" si="7">RANK(R9,R$8:R$14,0)</f>
        <v>4</v>
      </c>
      <c r="T9" s="65">
        <f>VLOOKUP($A9,'Return Data'!$B$7:$R$2292,13,0)</f>
        <v>5.0391000000000004</v>
      </c>
      <c r="U9" s="66">
        <f t="shared" ref="U9:U14" si="8">RANK(T9,T$8:T$14,0)</f>
        <v>5</v>
      </c>
      <c r="V9" s="65">
        <f>VLOOKUP($A9,'Return Data'!$B$7:$R$2292,17,0)</f>
        <v>6.0486000000000004</v>
      </c>
      <c r="W9" s="66">
        <f t="shared" ref="W9:W13" si="9">RANK(V9,V$8:V$14,0)</f>
        <v>6</v>
      </c>
      <c r="X9" s="65">
        <f>VLOOKUP($A9,'Return Data'!$B$7:$R$2292,14,0)</f>
        <v>6.7309000000000001</v>
      </c>
      <c r="Y9" s="66">
        <f t="shared" ref="Y9:Y13" si="10">RANK(X9,X$8:X$14,0)</f>
        <v>5</v>
      </c>
      <c r="Z9" s="65">
        <f>VLOOKUP($A9,'Return Data'!$B$7:$R$2292,16,0)</f>
        <v>7.0621</v>
      </c>
      <c r="AA9" s="67">
        <f t="shared" ref="AA9:AA14" si="11">RANK(Z9,Z$8:Z$14,0)</f>
        <v>7</v>
      </c>
    </row>
    <row r="10" spans="1:27" x14ac:dyDescent="0.3">
      <c r="A10" s="63" t="s">
        <v>808</v>
      </c>
      <c r="B10" s="64">
        <f>VLOOKUP($A10,'Return Data'!$B$7:$R$2292,3,0)</f>
        <v>44482</v>
      </c>
      <c r="C10" s="65">
        <f>VLOOKUP($A10,'Return Data'!$B$7:$R$2292,4,0)</f>
        <v>39.558500000000002</v>
      </c>
      <c r="D10" s="65">
        <f>VLOOKUP($A10,'Return Data'!$B$7:$R$2292,5,0)</f>
        <v>17.7241</v>
      </c>
      <c r="E10" s="66">
        <f t="shared" si="0"/>
        <v>2</v>
      </c>
      <c r="F10" s="65">
        <f>VLOOKUP($A10,'Return Data'!$B$7:$R$2292,6,0)</f>
        <v>12.347899999999999</v>
      </c>
      <c r="G10" s="66">
        <f t="shared" si="1"/>
        <v>3</v>
      </c>
      <c r="H10" s="65">
        <f>VLOOKUP($A10,'Return Data'!$B$7:$R$2292,7,0)</f>
        <v>11.6121</v>
      </c>
      <c r="I10" s="66">
        <f t="shared" si="2"/>
        <v>1</v>
      </c>
      <c r="J10" s="65">
        <f>VLOOKUP($A10,'Return Data'!$B$7:$R$2292,8,0)</f>
        <v>7.1440000000000001</v>
      </c>
      <c r="K10" s="66">
        <f t="shared" si="3"/>
        <v>2</v>
      </c>
      <c r="L10" s="65">
        <f>VLOOKUP($A10,'Return Data'!$B$7:$R$2292,9,0)</f>
        <v>4.5101000000000004</v>
      </c>
      <c r="M10" s="66">
        <f t="shared" si="4"/>
        <v>4</v>
      </c>
      <c r="N10" s="65">
        <f>VLOOKUP($A10,'Return Data'!$B$7:$R$2292,10,0)</f>
        <v>6.1742999999999997</v>
      </c>
      <c r="O10" s="66">
        <f t="shared" si="5"/>
        <v>3</v>
      </c>
      <c r="P10" s="65">
        <f>VLOOKUP($A10,'Return Data'!$B$7:$R$2292,11,0)</f>
        <v>6.1246999999999998</v>
      </c>
      <c r="Q10" s="66">
        <f t="shared" si="6"/>
        <v>3</v>
      </c>
      <c r="R10" s="65">
        <f>VLOOKUP($A10,'Return Data'!$B$7:$R$2292,12,0)</f>
        <v>5.1239999999999997</v>
      </c>
      <c r="S10" s="66">
        <f t="shared" si="7"/>
        <v>3</v>
      </c>
      <c r="T10" s="65">
        <f>VLOOKUP($A10,'Return Data'!$B$7:$R$2292,13,0)</f>
        <v>5.7994000000000003</v>
      </c>
      <c r="U10" s="66">
        <f t="shared" si="8"/>
        <v>3</v>
      </c>
      <c r="V10" s="65">
        <f>VLOOKUP($A10,'Return Data'!$B$7:$R$2292,17,0)</f>
        <v>7.5012999999999996</v>
      </c>
      <c r="W10" s="66">
        <f t="shared" si="9"/>
        <v>3</v>
      </c>
      <c r="X10" s="65">
        <f>VLOOKUP($A10,'Return Data'!$B$7:$R$2292,14,0)</f>
        <v>8.016</v>
      </c>
      <c r="Y10" s="66">
        <f t="shared" si="10"/>
        <v>3</v>
      </c>
      <c r="Z10" s="65">
        <f>VLOOKUP($A10,'Return Data'!$B$7:$R$2292,16,0)</f>
        <v>8.3017000000000003</v>
      </c>
      <c r="AA10" s="67">
        <f t="shared" si="11"/>
        <v>4</v>
      </c>
    </row>
    <row r="11" spans="1:27" x14ac:dyDescent="0.3">
      <c r="A11" s="63" t="s">
        <v>810</v>
      </c>
      <c r="B11" s="64">
        <f>VLOOKUP($A11,'Return Data'!$B$7:$R$2292,3,0)</f>
        <v>44482</v>
      </c>
      <c r="C11" s="65">
        <f>VLOOKUP($A11,'Return Data'!$B$7:$R$2292,4,0)</f>
        <v>358.62490000000003</v>
      </c>
      <c r="D11" s="65">
        <f>VLOOKUP($A11,'Return Data'!$B$7:$R$2292,5,0)</f>
        <v>13.0016</v>
      </c>
      <c r="E11" s="66">
        <f t="shared" si="0"/>
        <v>3</v>
      </c>
      <c r="F11" s="65">
        <f>VLOOKUP($A11,'Return Data'!$B$7:$R$2292,6,0)</f>
        <v>12.6464</v>
      </c>
      <c r="G11" s="66">
        <f t="shared" si="1"/>
        <v>1</v>
      </c>
      <c r="H11" s="65">
        <f>VLOOKUP($A11,'Return Data'!$B$7:$R$2292,7,0)</f>
        <v>11.5</v>
      </c>
      <c r="I11" s="66">
        <f t="shared" si="2"/>
        <v>2</v>
      </c>
      <c r="J11" s="65">
        <f>VLOOKUP($A11,'Return Data'!$B$7:$R$2292,8,0)</f>
        <v>7.1219999999999999</v>
      </c>
      <c r="K11" s="66">
        <f t="shared" si="3"/>
        <v>3</v>
      </c>
      <c r="L11" s="65">
        <f>VLOOKUP($A11,'Return Data'!$B$7:$R$2292,9,0)</f>
        <v>6.4130000000000003</v>
      </c>
      <c r="M11" s="66">
        <f t="shared" si="4"/>
        <v>1</v>
      </c>
      <c r="N11" s="65">
        <f>VLOOKUP($A11,'Return Data'!$B$7:$R$2292,10,0)</f>
        <v>8.6908999999999992</v>
      </c>
      <c r="O11" s="66">
        <f t="shared" si="5"/>
        <v>1</v>
      </c>
      <c r="P11" s="65">
        <f>VLOOKUP($A11,'Return Data'!$B$7:$R$2292,11,0)</f>
        <v>8.1434999999999995</v>
      </c>
      <c r="Q11" s="66">
        <f t="shared" si="6"/>
        <v>1</v>
      </c>
      <c r="R11" s="65">
        <f>VLOOKUP($A11,'Return Data'!$B$7:$R$2292,12,0)</f>
        <v>5.83</v>
      </c>
      <c r="S11" s="66">
        <f t="shared" si="7"/>
        <v>1</v>
      </c>
      <c r="T11" s="65">
        <f>VLOOKUP($A11,'Return Data'!$B$7:$R$2292,13,0)</f>
        <v>6.7553999999999998</v>
      </c>
      <c r="U11" s="66">
        <f t="shared" si="8"/>
        <v>1</v>
      </c>
      <c r="V11" s="65">
        <f>VLOOKUP($A11,'Return Data'!$B$7:$R$2292,17,0)</f>
        <v>8.4594000000000005</v>
      </c>
      <c r="W11" s="66">
        <f t="shared" si="9"/>
        <v>1</v>
      </c>
      <c r="X11" s="65">
        <f>VLOOKUP($A11,'Return Data'!$B$7:$R$2292,14,0)</f>
        <v>8.6882000000000001</v>
      </c>
      <c r="Y11" s="66">
        <f t="shared" si="10"/>
        <v>2</v>
      </c>
      <c r="Z11" s="65">
        <f>VLOOKUP($A11,'Return Data'!$B$7:$R$2292,16,0)</f>
        <v>8.8242999999999991</v>
      </c>
      <c r="AA11" s="67">
        <f t="shared" si="11"/>
        <v>1</v>
      </c>
    </row>
    <row r="12" spans="1:27" x14ac:dyDescent="0.3">
      <c r="A12" s="63" t="s">
        <v>811</v>
      </c>
      <c r="B12" s="64">
        <f>VLOOKUP($A12,'Return Data'!$B$7:$R$2292,3,0)</f>
        <v>44482</v>
      </c>
      <c r="C12" s="65">
        <f>VLOOKUP($A12,'Return Data'!$B$7:$R$2292,4,0)</f>
        <v>1208.9259999999999</v>
      </c>
      <c r="D12" s="65">
        <f>VLOOKUP($A12,'Return Data'!$B$7:$R$2292,5,0)</f>
        <v>18.5383</v>
      </c>
      <c r="E12" s="66">
        <f t="shared" si="0"/>
        <v>1</v>
      </c>
      <c r="F12" s="65">
        <f>VLOOKUP($A12,'Return Data'!$B$7:$R$2292,6,0)</f>
        <v>12.530099999999999</v>
      </c>
      <c r="G12" s="66">
        <f t="shared" si="1"/>
        <v>2</v>
      </c>
      <c r="H12" s="65">
        <f>VLOOKUP($A12,'Return Data'!$B$7:$R$2292,7,0)</f>
        <v>10.767099999999999</v>
      </c>
      <c r="I12" s="66">
        <f t="shared" si="2"/>
        <v>4</v>
      </c>
      <c r="J12" s="65">
        <f>VLOOKUP($A12,'Return Data'!$B$7:$R$2292,8,0)</f>
        <v>5.9790000000000001</v>
      </c>
      <c r="K12" s="66">
        <f t="shared" si="3"/>
        <v>5</v>
      </c>
      <c r="L12" s="65">
        <f>VLOOKUP($A12,'Return Data'!$B$7:$R$2292,9,0)</f>
        <v>3.5954000000000002</v>
      </c>
      <c r="M12" s="66">
        <f t="shared" si="4"/>
        <v>5</v>
      </c>
      <c r="N12" s="65">
        <f>VLOOKUP($A12,'Return Data'!$B$7:$R$2292,10,0)</f>
        <v>8.3337000000000003</v>
      </c>
      <c r="O12" s="66">
        <f t="shared" si="5"/>
        <v>2</v>
      </c>
      <c r="P12" s="65">
        <f>VLOOKUP($A12,'Return Data'!$B$7:$R$2292,11,0)</f>
        <v>7.9335000000000004</v>
      </c>
      <c r="Q12" s="66">
        <f t="shared" si="6"/>
        <v>2</v>
      </c>
      <c r="R12" s="65">
        <f>VLOOKUP($A12,'Return Data'!$B$7:$R$2292,12,0)</f>
        <v>5.4081999999999999</v>
      </c>
      <c r="S12" s="66">
        <f t="shared" si="7"/>
        <v>2</v>
      </c>
      <c r="T12" s="65">
        <f>VLOOKUP($A12,'Return Data'!$B$7:$R$2292,13,0)</f>
        <v>6.4539</v>
      </c>
      <c r="U12" s="66">
        <f t="shared" si="8"/>
        <v>2</v>
      </c>
      <c r="V12" s="65"/>
      <c r="W12" s="66"/>
      <c r="X12" s="65"/>
      <c r="Y12" s="66"/>
      <c r="Z12" s="65">
        <f>VLOOKUP($A12,'Return Data'!$B$7:$R$2292,16,0)</f>
        <v>8.1585999999999999</v>
      </c>
      <c r="AA12" s="67">
        <f t="shared" si="11"/>
        <v>5</v>
      </c>
    </row>
    <row r="13" spans="1:27" x14ac:dyDescent="0.3">
      <c r="A13" s="63" t="s">
        <v>814</v>
      </c>
      <c r="B13" s="64">
        <f>VLOOKUP($A13,'Return Data'!$B$7:$R$2292,3,0)</f>
        <v>44482</v>
      </c>
      <c r="C13" s="65">
        <f>VLOOKUP($A13,'Return Data'!$B$7:$R$2292,4,0)</f>
        <v>37.123399999999997</v>
      </c>
      <c r="D13" s="65">
        <f>VLOOKUP($A13,'Return Data'!$B$7:$R$2292,5,0)</f>
        <v>12.0975</v>
      </c>
      <c r="E13" s="66">
        <f t="shared" si="0"/>
        <v>4</v>
      </c>
      <c r="F13" s="65">
        <f>VLOOKUP($A13,'Return Data'!$B$7:$R$2292,6,0)</f>
        <v>6.7510000000000003</v>
      </c>
      <c r="G13" s="66">
        <f t="shared" si="1"/>
        <v>7</v>
      </c>
      <c r="H13" s="65">
        <f>VLOOKUP($A13,'Return Data'!$B$7:$R$2292,7,0)</f>
        <v>5.6947999999999999</v>
      </c>
      <c r="I13" s="66">
        <f t="shared" si="2"/>
        <v>7</v>
      </c>
      <c r="J13" s="65">
        <f>VLOOKUP($A13,'Return Data'!$B$7:$R$2292,8,0)</f>
        <v>3.0234000000000001</v>
      </c>
      <c r="K13" s="66">
        <f t="shared" si="3"/>
        <v>7</v>
      </c>
      <c r="L13" s="65">
        <f>VLOOKUP($A13,'Return Data'!$B$7:$R$2292,9,0)</f>
        <v>0.64929999999999999</v>
      </c>
      <c r="M13" s="66">
        <f t="shared" si="4"/>
        <v>7</v>
      </c>
      <c r="N13" s="65">
        <f>VLOOKUP($A13,'Return Data'!$B$7:$R$2292,10,0)</f>
        <v>5.2451999999999996</v>
      </c>
      <c r="O13" s="66">
        <f t="shared" si="5"/>
        <v>6</v>
      </c>
      <c r="P13" s="65">
        <f>VLOOKUP($A13,'Return Data'!$B$7:$R$2292,11,0)</f>
        <v>5.7644000000000002</v>
      </c>
      <c r="Q13" s="66">
        <f t="shared" si="6"/>
        <v>4</v>
      </c>
      <c r="R13" s="65">
        <f>VLOOKUP($A13,'Return Data'!$B$7:$R$2292,12,0)</f>
        <v>4.6868999999999996</v>
      </c>
      <c r="S13" s="66">
        <f t="shared" si="7"/>
        <v>6</v>
      </c>
      <c r="T13" s="65">
        <f>VLOOKUP($A13,'Return Data'!$B$7:$R$2292,13,0)</f>
        <v>5.4073000000000002</v>
      </c>
      <c r="U13" s="66">
        <f t="shared" si="8"/>
        <v>4</v>
      </c>
      <c r="V13" s="65">
        <f>VLOOKUP($A13,'Return Data'!$B$7:$R$2292,17,0)</f>
        <v>8.4161000000000001</v>
      </c>
      <c r="W13" s="66">
        <f t="shared" si="9"/>
        <v>2</v>
      </c>
      <c r="X13" s="65">
        <f>VLOOKUP($A13,'Return Data'!$B$7:$R$2292,14,0)</f>
        <v>9.0053999999999998</v>
      </c>
      <c r="Y13" s="66">
        <f t="shared" si="10"/>
        <v>1</v>
      </c>
      <c r="Z13" s="65">
        <f>VLOOKUP($A13,'Return Data'!$B$7:$R$2292,16,0)</f>
        <v>8.4983000000000004</v>
      </c>
      <c r="AA13" s="67">
        <f t="shared" si="11"/>
        <v>2</v>
      </c>
    </row>
    <row r="14" spans="1:27" x14ac:dyDescent="0.3">
      <c r="A14" s="63" t="s">
        <v>815</v>
      </c>
      <c r="B14" s="64">
        <f>VLOOKUP($A14,'Return Data'!$B$7:$R$2292,3,0)</f>
        <v>44482</v>
      </c>
      <c r="C14" s="65">
        <f>VLOOKUP($A14,'Return Data'!$B$7:$R$2292,4,0)</f>
        <v>1244.5608</v>
      </c>
      <c r="D14" s="65">
        <f>VLOOKUP($A14,'Return Data'!$B$7:$R$2292,5,0)</f>
        <v>3.3671000000000002</v>
      </c>
      <c r="E14" s="66">
        <f t="shared" si="0"/>
        <v>7</v>
      </c>
      <c r="F14" s="65">
        <f>VLOOKUP($A14,'Return Data'!$B$7:$R$2292,6,0)</f>
        <v>8.4025999999999996</v>
      </c>
      <c r="G14" s="66">
        <f t="shared" si="1"/>
        <v>5</v>
      </c>
      <c r="H14" s="65">
        <f>VLOOKUP($A14,'Return Data'!$B$7:$R$2292,7,0)</f>
        <v>8.7096999999999998</v>
      </c>
      <c r="I14" s="66">
        <f t="shared" si="2"/>
        <v>5</v>
      </c>
      <c r="J14" s="65">
        <f>VLOOKUP($A14,'Return Data'!$B$7:$R$2292,8,0)</f>
        <v>6.4752000000000001</v>
      </c>
      <c r="K14" s="66">
        <f t="shared" si="3"/>
        <v>4</v>
      </c>
      <c r="L14" s="65">
        <f>VLOOKUP($A14,'Return Data'!$B$7:$R$2292,9,0)</f>
        <v>4.609</v>
      </c>
      <c r="M14" s="66">
        <f t="shared" si="4"/>
        <v>3</v>
      </c>
      <c r="N14" s="65">
        <f>VLOOKUP($A14,'Return Data'!$B$7:$R$2292,10,0)</f>
        <v>5.8037999999999998</v>
      </c>
      <c r="O14" s="66">
        <f t="shared" si="5"/>
        <v>5</v>
      </c>
      <c r="P14" s="65">
        <f>VLOOKUP($A14,'Return Data'!$B$7:$R$2292,11,0)</f>
        <v>5.3784999999999998</v>
      </c>
      <c r="Q14" s="66">
        <f t="shared" si="6"/>
        <v>6</v>
      </c>
      <c r="R14" s="65">
        <f>VLOOKUP($A14,'Return Data'!$B$7:$R$2292,12,0)</f>
        <v>4.8368000000000002</v>
      </c>
      <c r="S14" s="66">
        <f t="shared" si="7"/>
        <v>5</v>
      </c>
      <c r="T14" s="65">
        <f>VLOOKUP($A14,'Return Data'!$B$7:$R$2292,13,0)</f>
        <v>4.7308000000000003</v>
      </c>
      <c r="U14" s="66">
        <f t="shared" si="8"/>
        <v>6</v>
      </c>
      <c r="V14" s="65">
        <f>VLOOKUP($A14,'Return Data'!$B$7:$R$2292,17,0)</f>
        <v>6.7465000000000002</v>
      </c>
      <c r="W14" s="66">
        <f t="shared" ref="W14" si="12">RANK(V14,V$8:V$14,0)</f>
        <v>5</v>
      </c>
      <c r="X14" s="65"/>
      <c r="Y14" s="66"/>
      <c r="Z14" s="65">
        <f>VLOOKUP($A14,'Return Data'!$B$7:$R$2292,16,0)</f>
        <v>7.6816000000000004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12.002028571428569</v>
      </c>
      <c r="E16" s="74"/>
      <c r="F16" s="75">
        <f>AVERAGE(F8:F14)</f>
        <v>10.102871428571429</v>
      </c>
      <c r="G16" s="74"/>
      <c r="H16" s="75">
        <f>AVERAGE(H8:H14)</f>
        <v>9.4907999999999983</v>
      </c>
      <c r="I16" s="74"/>
      <c r="J16" s="75">
        <f>AVERAGE(J8:J14)</f>
        <v>5.9419285714285719</v>
      </c>
      <c r="K16" s="74"/>
      <c r="L16" s="75">
        <f>AVERAGE(L8:L14)</f>
        <v>3.985814285714286</v>
      </c>
      <c r="M16" s="74"/>
      <c r="N16" s="75">
        <f>AVERAGE(N8:N14)</f>
        <v>6.4497</v>
      </c>
      <c r="O16" s="74"/>
      <c r="P16" s="75">
        <f>AVERAGE(P8:P14)</f>
        <v>6.2895000000000012</v>
      </c>
      <c r="Q16" s="74"/>
      <c r="R16" s="75">
        <f>AVERAGE(R8:R14)</f>
        <v>5.0023428571428576</v>
      </c>
      <c r="S16" s="74"/>
      <c r="T16" s="75">
        <f>AVERAGE(T8:T14)</f>
        <v>5.5456857142857157</v>
      </c>
      <c r="U16" s="74"/>
      <c r="V16" s="75">
        <f>AVERAGE(V8:V14)</f>
        <v>7.3347499999999997</v>
      </c>
      <c r="W16" s="74"/>
      <c r="X16" s="75">
        <f>AVERAGE(X8:X14)</f>
        <v>8.024560000000001</v>
      </c>
      <c r="Y16" s="74"/>
      <c r="Z16" s="75">
        <f>AVERAGE(Z8:Z14)</f>
        <v>8.1394142857142864</v>
      </c>
      <c r="AA16" s="76"/>
    </row>
    <row r="17" spans="1:27" x14ac:dyDescent="0.3">
      <c r="A17" s="73" t="s">
        <v>28</v>
      </c>
      <c r="B17" s="74"/>
      <c r="C17" s="74"/>
      <c r="D17" s="75">
        <f>MIN(D8:D14)</f>
        <v>3.3671000000000002</v>
      </c>
      <c r="E17" s="74"/>
      <c r="F17" s="75">
        <f>MIN(F8:F14)</f>
        <v>6.7510000000000003</v>
      </c>
      <c r="G17" s="74"/>
      <c r="H17" s="75">
        <f>MIN(H8:H14)</f>
        <v>5.6947999999999999</v>
      </c>
      <c r="I17" s="74"/>
      <c r="J17" s="75">
        <f>MIN(J8:J14)</f>
        <v>3.0234000000000001</v>
      </c>
      <c r="K17" s="74"/>
      <c r="L17" s="75">
        <f>MIN(L8:L14)</f>
        <v>0.64929999999999999</v>
      </c>
      <c r="M17" s="74"/>
      <c r="N17" s="75">
        <f>MIN(N8:N14)</f>
        <v>4.7652999999999999</v>
      </c>
      <c r="O17" s="74"/>
      <c r="P17" s="75">
        <f>MIN(P8:P14)</f>
        <v>5.1712999999999996</v>
      </c>
      <c r="Q17" s="74"/>
      <c r="R17" s="75">
        <f>MIN(R8:R14)</f>
        <v>4.2916999999999996</v>
      </c>
      <c r="S17" s="74"/>
      <c r="T17" s="75">
        <f>MIN(T8:T14)</f>
        <v>4.6338999999999997</v>
      </c>
      <c r="U17" s="74"/>
      <c r="V17" s="75">
        <f>MIN(V8:V14)</f>
        <v>6.0486000000000004</v>
      </c>
      <c r="W17" s="74"/>
      <c r="X17" s="75">
        <f>MIN(X8:X14)</f>
        <v>6.7309000000000001</v>
      </c>
      <c r="Y17" s="74"/>
      <c r="Z17" s="75">
        <f>MIN(Z8:Z14)</f>
        <v>7.0621</v>
      </c>
      <c r="AA17" s="76"/>
    </row>
    <row r="18" spans="1:27" ht="15" thickBot="1" x14ac:dyDescent="0.35">
      <c r="A18" s="77" t="s">
        <v>29</v>
      </c>
      <c r="B18" s="78"/>
      <c r="C18" s="78"/>
      <c r="D18" s="79">
        <f>MAX(D8:D14)</f>
        <v>18.5383</v>
      </c>
      <c r="E18" s="78"/>
      <c r="F18" s="79">
        <f>MAX(F8:F14)</f>
        <v>12.6464</v>
      </c>
      <c r="G18" s="78"/>
      <c r="H18" s="79">
        <f>MAX(H8:H14)</f>
        <v>11.6121</v>
      </c>
      <c r="I18" s="78"/>
      <c r="J18" s="79">
        <f>MAX(J8:J14)</f>
        <v>8.1113999999999997</v>
      </c>
      <c r="K18" s="78"/>
      <c r="L18" s="79">
        <f>MAX(L8:L14)</f>
        <v>6.4130000000000003</v>
      </c>
      <c r="M18" s="78"/>
      <c r="N18" s="79">
        <f>MAX(N8:N14)</f>
        <v>8.6908999999999992</v>
      </c>
      <c r="O18" s="78"/>
      <c r="P18" s="79">
        <f>MAX(P8:P14)</f>
        <v>8.1434999999999995</v>
      </c>
      <c r="Q18" s="78"/>
      <c r="R18" s="79">
        <f>MAX(R8:R14)</f>
        <v>5.83</v>
      </c>
      <c r="S18" s="78"/>
      <c r="T18" s="79">
        <f>MAX(T8:T14)</f>
        <v>6.7553999999999998</v>
      </c>
      <c r="U18" s="78"/>
      <c r="V18" s="79">
        <f>MAX(V8:V14)</f>
        <v>8.4594000000000005</v>
      </c>
      <c r="W18" s="78"/>
      <c r="X18" s="79">
        <f>MAX(X8:X14)</f>
        <v>9.0053999999999998</v>
      </c>
      <c r="Y18" s="78"/>
      <c r="Z18" s="79">
        <f>MAX(Z8:Z14)</f>
        <v>8.8242999999999991</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Data'!$B$7:$R$2292,3,0)</f>
        <v>44482</v>
      </c>
      <c r="C8" s="65">
        <f>VLOOKUP($A8,'Return Data'!$B$7:$R$2292,4,0)</f>
        <v>273.19200000000001</v>
      </c>
      <c r="D8" s="65">
        <f>VLOOKUP($A8,'Return Data'!$B$7:$R$2292,5,0)</f>
        <v>8.5259999999999998</v>
      </c>
      <c r="E8" s="66">
        <f>RANK(D8,D$8:D$14,0)</f>
        <v>6</v>
      </c>
      <c r="F8" s="65">
        <f>VLOOKUP($A8,'Return Data'!$B$7:$R$2292,6,0)</f>
        <v>6.9969000000000001</v>
      </c>
      <c r="G8" s="66">
        <f>RANK(F8,F$8:F$14,0)</f>
        <v>6</v>
      </c>
      <c r="H8" s="65">
        <f>VLOOKUP($A8,'Return Data'!$B$7:$R$2292,7,0)</f>
        <v>6.9644000000000004</v>
      </c>
      <c r="I8" s="66">
        <f>RANK(H8,H$8:H$14,0)</f>
        <v>6</v>
      </c>
      <c r="J8" s="65">
        <f>VLOOKUP($A8,'Return Data'!$B$7:$R$2292,8,0)</f>
        <v>3.5482</v>
      </c>
      <c r="K8" s="66">
        <f>RANK(J8,J$8:J$14,0)</f>
        <v>6</v>
      </c>
      <c r="L8" s="65">
        <f>VLOOKUP($A8,'Return Data'!$B$7:$R$2292,9,0)</f>
        <v>1.8242</v>
      </c>
      <c r="M8" s="66">
        <f>RANK(L8,L$8:L$14,0)</f>
        <v>6</v>
      </c>
      <c r="N8" s="65">
        <f>VLOOKUP($A8,'Return Data'!$B$7:$R$2292,10,0)</f>
        <v>4.5799000000000003</v>
      </c>
      <c r="O8" s="66">
        <f>RANK(N8,N$8:N$14,0)</f>
        <v>7</v>
      </c>
      <c r="P8" s="65">
        <f>VLOOKUP($A8,'Return Data'!$B$7:$R$2292,11,0)</f>
        <v>5</v>
      </c>
      <c r="Q8" s="66">
        <f>RANK(P8,P$8:P$14,0)</f>
        <v>5</v>
      </c>
      <c r="R8" s="65">
        <f>VLOOKUP($A8,'Return Data'!$B$7:$R$2292,12,0)</f>
        <v>4.1254</v>
      </c>
      <c r="S8" s="66">
        <f>RANK(R8,R$8:R$14,0)</f>
        <v>6</v>
      </c>
      <c r="T8" s="65">
        <f>VLOOKUP($A8,'Return Data'!$B$7:$R$2292,13,0)</f>
        <v>4.4629000000000003</v>
      </c>
      <c r="U8" s="66">
        <f>RANK(T8,T$8:T$14,0)</f>
        <v>5</v>
      </c>
      <c r="V8" s="65">
        <f>VLOOKUP($A8,'Return Data'!$B$7:$R$2292,17,0)</f>
        <v>6.6436999999999999</v>
      </c>
      <c r="W8" s="66">
        <f>RANK(V8,V$8:V$14,0)</f>
        <v>4</v>
      </c>
      <c r="X8" s="65">
        <f>VLOOKUP($A8,'Return Data'!$B$7:$R$2292,14,0)</f>
        <v>7.4721000000000002</v>
      </c>
      <c r="Y8" s="66">
        <f>RANK(X8,X$8:X$14,0)</f>
        <v>4</v>
      </c>
      <c r="Z8" s="65">
        <f>VLOOKUP($A8,'Return Data'!$B$7:$R$2292,16,0)</f>
        <v>8.3275000000000006</v>
      </c>
      <c r="AA8" s="67">
        <f>RANK(Z8,Z$8:Z$14,0)</f>
        <v>1</v>
      </c>
    </row>
    <row r="9" spans="1:27" x14ac:dyDescent="0.3">
      <c r="A9" s="63" t="s">
        <v>805</v>
      </c>
      <c r="B9" s="64">
        <f>VLOOKUP($A9,'Return Data'!$B$7:$R$2292,3,0)</f>
        <v>44482</v>
      </c>
      <c r="C9" s="65">
        <f>VLOOKUP($A9,'Return Data'!$B$7:$R$2292,4,0)</f>
        <v>32.177399999999999</v>
      </c>
      <c r="D9" s="65">
        <f>VLOOKUP($A9,'Return Data'!$B$7:$R$2292,5,0)</f>
        <v>9.9848999999999997</v>
      </c>
      <c r="E9" s="66">
        <f t="shared" ref="E9:E14" si="0">RANK(D9,D$8:D$14,0)</f>
        <v>5</v>
      </c>
      <c r="F9" s="65">
        <f>VLOOKUP($A9,'Return Data'!$B$7:$R$2292,6,0)</f>
        <v>10.2233</v>
      </c>
      <c r="G9" s="66">
        <f t="shared" ref="G9:G14" si="1">RANK(F9,F$8:F$14,0)</f>
        <v>4</v>
      </c>
      <c r="H9" s="65">
        <f>VLOOKUP($A9,'Return Data'!$B$7:$R$2292,7,0)</f>
        <v>10.3429</v>
      </c>
      <c r="I9" s="66">
        <f t="shared" ref="I9:I14" si="2">RANK(H9,H$8:H$14,0)</f>
        <v>4</v>
      </c>
      <c r="J9" s="65">
        <f>VLOOKUP($A9,'Return Data'!$B$7:$R$2292,8,0)</f>
        <v>7.4511000000000003</v>
      </c>
      <c r="K9" s="66">
        <f t="shared" ref="K9:K14" si="3">RANK(J9,J$8:J$14,0)</f>
        <v>1</v>
      </c>
      <c r="L9" s="65">
        <f>VLOOKUP($A9,'Return Data'!$B$7:$R$2292,9,0)</f>
        <v>5.4349999999999996</v>
      </c>
      <c r="M9" s="66">
        <f t="shared" ref="M9:M14" si="4">RANK(L9,L$8:L$14,0)</f>
        <v>2</v>
      </c>
      <c r="N9" s="65">
        <f>VLOOKUP($A9,'Return Data'!$B$7:$R$2292,10,0)</f>
        <v>5.4432999999999998</v>
      </c>
      <c r="O9" s="66">
        <f t="shared" ref="O9:O14" si="5">RANK(N9,N$8:N$14,0)</f>
        <v>4</v>
      </c>
      <c r="P9" s="65">
        <f>VLOOKUP($A9,'Return Data'!$B$7:$R$2292,11,0)</f>
        <v>4.8174000000000001</v>
      </c>
      <c r="Q9" s="66">
        <f t="shared" ref="Q9:Q14" si="6">RANK(P9,P$8:P$14,0)</f>
        <v>6</v>
      </c>
      <c r="R9" s="65">
        <f>VLOOKUP($A9,'Return Data'!$B$7:$R$2292,12,0)</f>
        <v>4.1703000000000001</v>
      </c>
      <c r="S9" s="66">
        <f t="shared" ref="S9:S14" si="7">RANK(R9,R$8:R$14,0)</f>
        <v>5</v>
      </c>
      <c r="T9" s="65">
        <f>VLOOKUP($A9,'Return Data'!$B$7:$R$2292,13,0)</f>
        <v>4.3589000000000002</v>
      </c>
      <c r="U9" s="66">
        <f t="shared" ref="U9:U14" si="8">RANK(T9,T$8:T$14,0)</f>
        <v>6</v>
      </c>
      <c r="V9" s="65">
        <f>VLOOKUP($A9,'Return Data'!$B$7:$R$2292,17,0)</f>
        <v>5.3432000000000004</v>
      </c>
      <c r="W9" s="66">
        <f t="shared" ref="W9:W11" si="9">RANK(V9,V$8:V$14,0)</f>
        <v>6</v>
      </c>
      <c r="X9" s="65">
        <f>VLOOKUP($A9,'Return Data'!$B$7:$R$2292,14,0)</f>
        <v>6.0751999999999997</v>
      </c>
      <c r="Y9" s="66">
        <f t="shared" ref="Y9:Y11" si="10">RANK(X9,X$8:X$14,0)</f>
        <v>5</v>
      </c>
      <c r="Z9" s="65">
        <f>VLOOKUP($A9,'Return Data'!$B$7:$R$2292,16,0)</f>
        <v>5.8700999999999999</v>
      </c>
      <c r="AA9" s="67">
        <f t="shared" ref="AA9:AA14" si="11">RANK(Z9,Z$8:Z$14,0)</f>
        <v>7</v>
      </c>
    </row>
    <row r="10" spans="1:27" x14ac:dyDescent="0.3">
      <c r="A10" s="63" t="s">
        <v>807</v>
      </c>
      <c r="B10" s="64">
        <f>VLOOKUP($A10,'Return Data'!$B$7:$R$2292,3,0)</f>
        <v>44482</v>
      </c>
      <c r="C10" s="65">
        <f>VLOOKUP($A10,'Return Data'!$B$7:$R$2292,4,0)</f>
        <v>39.1143</v>
      </c>
      <c r="D10" s="65">
        <f>VLOOKUP($A10,'Return Data'!$B$7:$R$2292,5,0)</f>
        <v>17.365100000000002</v>
      </c>
      <c r="E10" s="66">
        <f t="shared" si="0"/>
        <v>2</v>
      </c>
      <c r="F10" s="65">
        <f>VLOOKUP($A10,'Return Data'!$B$7:$R$2292,6,0)</f>
        <v>12.0951</v>
      </c>
      <c r="G10" s="66">
        <f t="shared" si="1"/>
        <v>2</v>
      </c>
      <c r="H10" s="65">
        <f>VLOOKUP($A10,'Return Data'!$B$7:$R$2292,7,0)</f>
        <v>11.3559</v>
      </c>
      <c r="I10" s="66">
        <f t="shared" si="2"/>
        <v>1</v>
      </c>
      <c r="J10" s="65">
        <f>VLOOKUP($A10,'Return Data'!$B$7:$R$2292,8,0)</f>
        <v>6.8902000000000001</v>
      </c>
      <c r="K10" s="66">
        <f t="shared" si="3"/>
        <v>2</v>
      </c>
      <c r="L10" s="65">
        <f>VLOOKUP($A10,'Return Data'!$B$7:$R$2292,9,0)</f>
        <v>4.2576000000000001</v>
      </c>
      <c r="M10" s="66">
        <f t="shared" si="4"/>
        <v>3</v>
      </c>
      <c r="N10" s="65">
        <f>VLOOKUP($A10,'Return Data'!$B$7:$R$2292,10,0)</f>
        <v>5.9203000000000001</v>
      </c>
      <c r="O10" s="66">
        <f t="shared" si="5"/>
        <v>3</v>
      </c>
      <c r="P10" s="65">
        <f>VLOOKUP($A10,'Return Data'!$B$7:$R$2292,11,0)</f>
        <v>5.8663999999999996</v>
      </c>
      <c r="Q10" s="66">
        <f t="shared" si="6"/>
        <v>3</v>
      </c>
      <c r="R10" s="65">
        <f>VLOOKUP($A10,'Return Data'!$B$7:$R$2292,12,0)</f>
        <v>4.8643000000000001</v>
      </c>
      <c r="S10" s="66">
        <f t="shared" si="7"/>
        <v>3</v>
      </c>
      <c r="T10" s="65">
        <f>VLOOKUP($A10,'Return Data'!$B$7:$R$2292,13,0)</f>
        <v>5.5349000000000004</v>
      </c>
      <c r="U10" s="66">
        <f t="shared" si="8"/>
        <v>3</v>
      </c>
      <c r="V10" s="65">
        <f>VLOOKUP($A10,'Return Data'!$B$7:$R$2292,17,0)</f>
        <v>7.2691999999999997</v>
      </c>
      <c r="W10" s="66">
        <f t="shared" si="9"/>
        <v>3</v>
      </c>
      <c r="X10" s="65">
        <f>VLOOKUP($A10,'Return Data'!$B$7:$R$2292,14,0)</f>
        <v>7.8064</v>
      </c>
      <c r="Y10" s="66">
        <f t="shared" si="10"/>
        <v>3</v>
      </c>
      <c r="Z10" s="65">
        <f>VLOOKUP($A10,'Return Data'!$B$7:$R$2292,16,0)</f>
        <v>8.0884</v>
      </c>
      <c r="AA10" s="67">
        <f t="shared" si="11"/>
        <v>2</v>
      </c>
    </row>
    <row r="11" spans="1:27" x14ac:dyDescent="0.3">
      <c r="A11" s="63" t="s">
        <v>809</v>
      </c>
      <c r="B11" s="64">
        <f>VLOOKUP($A11,'Return Data'!$B$7:$R$2292,3,0)</f>
        <v>44482</v>
      </c>
      <c r="C11" s="65">
        <f>VLOOKUP($A11,'Return Data'!$B$7:$R$2292,4,0)</f>
        <v>336.55029999999999</v>
      </c>
      <c r="D11" s="65">
        <f>VLOOKUP($A11,'Return Data'!$B$7:$R$2292,5,0)</f>
        <v>12.281000000000001</v>
      </c>
      <c r="E11" s="66">
        <f t="shared" si="0"/>
        <v>3</v>
      </c>
      <c r="F11" s="65">
        <f>VLOOKUP($A11,'Return Data'!$B$7:$R$2292,6,0)</f>
        <v>11.9255</v>
      </c>
      <c r="G11" s="66">
        <f t="shared" si="1"/>
        <v>3</v>
      </c>
      <c r="H11" s="65">
        <f>VLOOKUP($A11,'Return Data'!$B$7:$R$2292,7,0)</f>
        <v>10.777699999999999</v>
      </c>
      <c r="I11" s="66">
        <f t="shared" si="2"/>
        <v>2</v>
      </c>
      <c r="J11" s="65">
        <f>VLOOKUP($A11,'Return Data'!$B$7:$R$2292,8,0)</f>
        <v>6.3997000000000002</v>
      </c>
      <c r="K11" s="66">
        <f t="shared" si="3"/>
        <v>3</v>
      </c>
      <c r="L11" s="65">
        <f>VLOOKUP($A11,'Return Data'!$B$7:$R$2292,9,0)</f>
        <v>5.6896000000000004</v>
      </c>
      <c r="M11" s="66">
        <f t="shared" si="4"/>
        <v>1</v>
      </c>
      <c r="N11" s="65">
        <f>VLOOKUP($A11,'Return Data'!$B$7:$R$2292,10,0)</f>
        <v>7.9557000000000002</v>
      </c>
      <c r="O11" s="66">
        <f t="shared" si="5"/>
        <v>1</v>
      </c>
      <c r="P11" s="65">
        <f>VLOOKUP($A11,'Return Data'!$B$7:$R$2292,11,0)</f>
        <v>7.3952</v>
      </c>
      <c r="Q11" s="66">
        <f t="shared" si="6"/>
        <v>2</v>
      </c>
      <c r="R11" s="65">
        <f>VLOOKUP($A11,'Return Data'!$B$7:$R$2292,12,0)</f>
        <v>5.0804999999999998</v>
      </c>
      <c r="S11" s="66">
        <f t="shared" si="7"/>
        <v>1</v>
      </c>
      <c r="T11" s="65">
        <f>VLOOKUP($A11,'Return Data'!$B$7:$R$2292,13,0)</f>
        <v>5.9894999999999996</v>
      </c>
      <c r="U11" s="66">
        <f t="shared" si="8"/>
        <v>2</v>
      </c>
      <c r="V11" s="65">
        <f>VLOOKUP($A11,'Return Data'!$B$7:$R$2292,17,0)</f>
        <v>7.6761999999999997</v>
      </c>
      <c r="W11" s="66">
        <f t="shared" si="9"/>
        <v>2</v>
      </c>
      <c r="X11" s="65">
        <f>VLOOKUP($A11,'Return Data'!$B$7:$R$2292,14,0)</f>
        <v>7.8841999999999999</v>
      </c>
      <c r="Y11" s="66">
        <f t="shared" si="10"/>
        <v>2</v>
      </c>
      <c r="Z11" s="65">
        <f>VLOOKUP($A11,'Return Data'!$B$7:$R$2292,16,0)</f>
        <v>7.9236000000000004</v>
      </c>
      <c r="AA11" s="67">
        <f t="shared" si="11"/>
        <v>3</v>
      </c>
    </row>
    <row r="12" spans="1:27" x14ac:dyDescent="0.3">
      <c r="A12" s="63" t="s">
        <v>812</v>
      </c>
      <c r="B12" s="64">
        <f>VLOOKUP($A12,'Return Data'!$B$7:$R$2292,3,0)</f>
        <v>44482</v>
      </c>
      <c r="C12" s="65">
        <f>VLOOKUP($A12,'Return Data'!$B$7:$R$2292,4,0)</f>
        <v>1198.8215</v>
      </c>
      <c r="D12" s="65">
        <f>VLOOKUP($A12,'Return Data'!$B$7:$R$2292,5,0)</f>
        <v>18.136900000000001</v>
      </c>
      <c r="E12" s="66">
        <f t="shared" si="0"/>
        <v>1</v>
      </c>
      <c r="F12" s="65">
        <f>VLOOKUP($A12,'Return Data'!$B$7:$R$2292,6,0)</f>
        <v>12.1275</v>
      </c>
      <c r="G12" s="66">
        <f t="shared" si="1"/>
        <v>1</v>
      </c>
      <c r="H12" s="65">
        <f>VLOOKUP($A12,'Return Data'!$B$7:$R$2292,7,0)</f>
        <v>10.365</v>
      </c>
      <c r="I12" s="66">
        <f t="shared" si="2"/>
        <v>3</v>
      </c>
      <c r="J12" s="65">
        <f>VLOOKUP($A12,'Return Data'!$B$7:$R$2292,8,0)</f>
        <v>5.5877999999999997</v>
      </c>
      <c r="K12" s="66">
        <f t="shared" si="3"/>
        <v>5</v>
      </c>
      <c r="L12" s="65">
        <f>VLOOKUP($A12,'Return Data'!$B$7:$R$2292,9,0)</f>
        <v>3.1989000000000001</v>
      </c>
      <c r="M12" s="66">
        <f t="shared" si="4"/>
        <v>5</v>
      </c>
      <c r="N12" s="65">
        <f>VLOOKUP($A12,'Return Data'!$B$7:$R$2292,10,0)</f>
        <v>7.9269999999999996</v>
      </c>
      <c r="O12" s="66">
        <f t="shared" si="5"/>
        <v>2</v>
      </c>
      <c r="P12" s="65">
        <f>VLOOKUP($A12,'Return Data'!$B$7:$R$2292,11,0)</f>
        <v>7.5186999999999999</v>
      </c>
      <c r="Q12" s="66">
        <f t="shared" si="6"/>
        <v>1</v>
      </c>
      <c r="R12" s="65">
        <f>VLOOKUP($A12,'Return Data'!$B$7:$R$2292,12,0)</f>
        <v>4.9930000000000003</v>
      </c>
      <c r="S12" s="66">
        <f t="shared" si="7"/>
        <v>2</v>
      </c>
      <c r="T12" s="65">
        <f>VLOOKUP($A12,'Return Data'!$B$7:$R$2292,13,0)</f>
        <v>6.0292000000000003</v>
      </c>
      <c r="U12" s="66">
        <f t="shared" si="8"/>
        <v>1</v>
      </c>
      <c r="V12" s="65"/>
      <c r="W12" s="66"/>
      <c r="X12" s="65"/>
      <c r="Y12" s="66"/>
      <c r="Z12" s="65">
        <f>VLOOKUP($A12,'Return Data'!$B$7:$R$2292,16,0)</f>
        <v>7.7839999999999998</v>
      </c>
      <c r="AA12" s="67">
        <f t="shared" si="11"/>
        <v>4</v>
      </c>
    </row>
    <row r="13" spans="1:27" x14ac:dyDescent="0.3">
      <c r="A13" s="63" t="s">
        <v>813</v>
      </c>
      <c r="B13" s="64">
        <f>VLOOKUP($A13,'Return Data'!$B$7:$R$2292,3,0)</f>
        <v>44482</v>
      </c>
      <c r="C13" s="65">
        <f>VLOOKUP($A13,'Return Data'!$B$7:$R$2292,4,0)</f>
        <v>35.688200000000002</v>
      </c>
      <c r="D13" s="65">
        <f>VLOOKUP($A13,'Return Data'!$B$7:$R$2292,5,0)</f>
        <v>11.7654</v>
      </c>
      <c r="E13" s="66">
        <f t="shared" si="0"/>
        <v>4</v>
      </c>
      <c r="F13" s="65">
        <f>VLOOKUP($A13,'Return Data'!$B$7:$R$2292,6,0)</f>
        <v>6.4080000000000004</v>
      </c>
      <c r="G13" s="66">
        <f t="shared" si="1"/>
        <v>7</v>
      </c>
      <c r="H13" s="65">
        <f>VLOOKUP($A13,'Return Data'!$B$7:$R$2292,7,0)</f>
        <v>5.3676000000000004</v>
      </c>
      <c r="I13" s="66">
        <f t="shared" si="2"/>
        <v>7</v>
      </c>
      <c r="J13" s="65">
        <f>VLOOKUP($A13,'Return Data'!$B$7:$R$2292,8,0)</f>
        <v>2.6985000000000001</v>
      </c>
      <c r="K13" s="66">
        <f t="shared" si="3"/>
        <v>7</v>
      </c>
      <c r="L13" s="65">
        <f>VLOOKUP($A13,'Return Data'!$B$7:$R$2292,9,0)</f>
        <v>0.32050000000000001</v>
      </c>
      <c r="M13" s="66">
        <f t="shared" si="4"/>
        <v>7</v>
      </c>
      <c r="N13" s="65">
        <f>VLOOKUP($A13,'Return Data'!$B$7:$R$2292,10,0)</f>
        <v>4.9114000000000004</v>
      </c>
      <c r="O13" s="66">
        <f t="shared" si="5"/>
        <v>6</v>
      </c>
      <c r="P13" s="65">
        <f>VLOOKUP($A13,'Return Data'!$B$7:$R$2292,11,0)</f>
        <v>5.4249000000000001</v>
      </c>
      <c r="Q13" s="66">
        <f t="shared" si="6"/>
        <v>4</v>
      </c>
      <c r="R13" s="65">
        <f>VLOOKUP($A13,'Return Data'!$B$7:$R$2292,12,0)</f>
        <v>4.3418000000000001</v>
      </c>
      <c r="S13" s="66">
        <f t="shared" si="7"/>
        <v>4</v>
      </c>
      <c r="T13" s="65">
        <f>VLOOKUP($A13,'Return Data'!$B$7:$R$2292,13,0)</f>
        <v>5.0518000000000001</v>
      </c>
      <c r="U13" s="66">
        <f t="shared" si="8"/>
        <v>4</v>
      </c>
      <c r="V13" s="65">
        <f>VLOOKUP($A13,'Return Data'!$B$7:$R$2292,17,0)</f>
        <v>8.0253999999999994</v>
      </c>
      <c r="W13" s="66">
        <f t="shared" ref="W13:W14" si="12">RANK(V13,V$8:V$14,0)</f>
        <v>1</v>
      </c>
      <c r="X13" s="65">
        <f>VLOOKUP($A13,'Return Data'!$B$7:$R$2292,14,0)</f>
        <v>8.5806000000000004</v>
      </c>
      <c r="Y13" s="66">
        <f t="shared" ref="Y13" si="13">RANK(X13,X$8:X$14,0)</f>
        <v>1</v>
      </c>
      <c r="Z13" s="65">
        <f>VLOOKUP($A13,'Return Data'!$B$7:$R$2292,16,0)</f>
        <v>7.7127999999999997</v>
      </c>
      <c r="AA13" s="67">
        <f t="shared" si="11"/>
        <v>5</v>
      </c>
    </row>
    <row r="14" spans="1:27" x14ac:dyDescent="0.3">
      <c r="A14" s="63" t="s">
        <v>816</v>
      </c>
      <c r="B14" s="64">
        <f>VLOOKUP($A14,'Return Data'!$B$7:$R$2292,3,0)</f>
        <v>44482</v>
      </c>
      <c r="C14" s="65">
        <f>VLOOKUP($A14,'Return Data'!$B$7:$R$2292,4,0)</f>
        <v>1210.6528000000001</v>
      </c>
      <c r="D14" s="65">
        <f>VLOOKUP($A14,'Return Data'!$B$7:$R$2292,5,0)</f>
        <v>2.8673999999999999</v>
      </c>
      <c r="E14" s="66">
        <f t="shared" si="0"/>
        <v>7</v>
      </c>
      <c r="F14" s="65">
        <f>VLOOKUP($A14,'Return Data'!$B$7:$R$2292,6,0)</f>
        <v>7.9016000000000002</v>
      </c>
      <c r="G14" s="66">
        <f t="shared" si="1"/>
        <v>5</v>
      </c>
      <c r="H14" s="65">
        <f>VLOOKUP($A14,'Return Data'!$B$7:$R$2292,7,0)</f>
        <v>8.2082999999999995</v>
      </c>
      <c r="I14" s="66">
        <f t="shared" si="2"/>
        <v>5</v>
      </c>
      <c r="J14" s="65">
        <f>VLOOKUP($A14,'Return Data'!$B$7:$R$2292,8,0)</f>
        <v>5.9737</v>
      </c>
      <c r="K14" s="66">
        <f t="shared" si="3"/>
        <v>4</v>
      </c>
      <c r="L14" s="65">
        <f>VLOOKUP($A14,'Return Data'!$B$7:$R$2292,9,0)</f>
        <v>4.1058000000000003</v>
      </c>
      <c r="M14" s="66">
        <f t="shared" si="4"/>
        <v>4</v>
      </c>
      <c r="N14" s="65">
        <f>VLOOKUP($A14,'Return Data'!$B$7:$R$2292,10,0)</f>
        <v>5.1170999999999998</v>
      </c>
      <c r="O14" s="66">
        <f t="shared" si="5"/>
        <v>5</v>
      </c>
      <c r="P14" s="65">
        <f>VLOOKUP($A14,'Return Data'!$B$7:$R$2292,11,0)</f>
        <v>4.5853999999999999</v>
      </c>
      <c r="Q14" s="66">
        <f t="shared" si="6"/>
        <v>7</v>
      </c>
      <c r="R14" s="65">
        <f>VLOOKUP($A14,'Return Data'!$B$7:$R$2292,12,0)</f>
        <v>4.0015999999999998</v>
      </c>
      <c r="S14" s="66">
        <f t="shared" si="7"/>
        <v>7</v>
      </c>
      <c r="T14" s="65">
        <f>VLOOKUP($A14,'Return Data'!$B$7:$R$2292,13,0)</f>
        <v>3.8614999999999999</v>
      </c>
      <c r="U14" s="66">
        <f t="shared" si="8"/>
        <v>7</v>
      </c>
      <c r="V14" s="65">
        <f>VLOOKUP($A14,'Return Data'!$B$7:$R$2292,17,0)</f>
        <v>5.8005000000000004</v>
      </c>
      <c r="W14" s="66">
        <f t="shared" si="12"/>
        <v>5</v>
      </c>
      <c r="X14" s="65"/>
      <c r="Y14" s="66"/>
      <c r="Z14" s="65">
        <f>VLOOKUP($A14,'Return Data'!$B$7:$R$2292,16,0)</f>
        <v>6.6801000000000004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11.560957142857145</v>
      </c>
      <c r="E16" s="74"/>
      <c r="F16" s="75">
        <f>AVERAGE(F8:F14)</f>
        <v>9.668271428571428</v>
      </c>
      <c r="G16" s="74"/>
      <c r="H16" s="75">
        <f>AVERAGE(H8:H14)</f>
        <v>9.0545428571428577</v>
      </c>
      <c r="I16" s="74"/>
      <c r="J16" s="75">
        <f>AVERAGE(J8:J14)</f>
        <v>5.5070285714285712</v>
      </c>
      <c r="K16" s="74"/>
      <c r="L16" s="75">
        <f>AVERAGE(L8:L14)</f>
        <v>3.5473714285714286</v>
      </c>
      <c r="M16" s="74"/>
      <c r="N16" s="75">
        <f>AVERAGE(N8:N14)</f>
        <v>5.9792428571428573</v>
      </c>
      <c r="O16" s="74"/>
      <c r="P16" s="75">
        <f>AVERAGE(P8:P14)</f>
        <v>5.8011428571428567</v>
      </c>
      <c r="Q16" s="74"/>
      <c r="R16" s="75">
        <f>AVERAGE(R8:R14)</f>
        <v>4.5109857142857139</v>
      </c>
      <c r="S16" s="74"/>
      <c r="T16" s="75">
        <f>AVERAGE(T8:T14)</f>
        <v>5.0412428571428567</v>
      </c>
      <c r="U16" s="74"/>
      <c r="V16" s="75">
        <f>AVERAGE(V8:V14)</f>
        <v>6.7930333333333328</v>
      </c>
      <c r="W16" s="74"/>
      <c r="X16" s="75">
        <f>AVERAGE(X8:X14)</f>
        <v>7.5636999999999999</v>
      </c>
      <c r="Y16" s="74"/>
      <c r="Z16" s="75">
        <f>AVERAGE(Z8:Z14)</f>
        <v>7.4837857142857152</v>
      </c>
      <c r="AA16" s="76"/>
    </row>
    <row r="17" spans="1:27" x14ac:dyDescent="0.3">
      <c r="A17" s="73" t="s">
        <v>28</v>
      </c>
      <c r="B17" s="74"/>
      <c r="C17" s="74"/>
      <c r="D17" s="75">
        <f>MIN(D8:D14)</f>
        <v>2.8673999999999999</v>
      </c>
      <c r="E17" s="74"/>
      <c r="F17" s="75">
        <f>MIN(F8:F14)</f>
        <v>6.4080000000000004</v>
      </c>
      <c r="G17" s="74"/>
      <c r="H17" s="75">
        <f>MIN(H8:H14)</f>
        <v>5.3676000000000004</v>
      </c>
      <c r="I17" s="74"/>
      <c r="J17" s="75">
        <f>MIN(J8:J14)</f>
        <v>2.6985000000000001</v>
      </c>
      <c r="K17" s="74"/>
      <c r="L17" s="75">
        <f>MIN(L8:L14)</f>
        <v>0.32050000000000001</v>
      </c>
      <c r="M17" s="74"/>
      <c r="N17" s="75">
        <f>MIN(N8:N14)</f>
        <v>4.5799000000000003</v>
      </c>
      <c r="O17" s="74"/>
      <c r="P17" s="75">
        <f>MIN(P8:P14)</f>
        <v>4.5853999999999999</v>
      </c>
      <c r="Q17" s="74"/>
      <c r="R17" s="75">
        <f>MIN(R8:R14)</f>
        <v>4.0015999999999998</v>
      </c>
      <c r="S17" s="74"/>
      <c r="T17" s="75">
        <f>MIN(T8:T14)</f>
        <v>3.8614999999999999</v>
      </c>
      <c r="U17" s="74"/>
      <c r="V17" s="75">
        <f>MIN(V8:V14)</f>
        <v>5.3432000000000004</v>
      </c>
      <c r="W17" s="74"/>
      <c r="X17" s="75">
        <f>MIN(X8:X14)</f>
        <v>6.0751999999999997</v>
      </c>
      <c r="Y17" s="74"/>
      <c r="Z17" s="75">
        <f>MIN(Z8:Z14)</f>
        <v>5.8700999999999999</v>
      </c>
      <c r="AA17" s="76"/>
    </row>
    <row r="18" spans="1:27" ht="15" thickBot="1" x14ac:dyDescent="0.35">
      <c r="A18" s="77" t="s">
        <v>29</v>
      </c>
      <c r="B18" s="78"/>
      <c r="C18" s="78"/>
      <c r="D18" s="79">
        <f>MAX(D8:D14)</f>
        <v>18.136900000000001</v>
      </c>
      <c r="E18" s="78"/>
      <c r="F18" s="79">
        <f>MAX(F8:F14)</f>
        <v>12.1275</v>
      </c>
      <c r="G18" s="78"/>
      <c r="H18" s="79">
        <f>MAX(H8:H14)</f>
        <v>11.3559</v>
      </c>
      <c r="I18" s="78"/>
      <c r="J18" s="79">
        <f>MAX(J8:J14)</f>
        <v>7.4511000000000003</v>
      </c>
      <c r="K18" s="78"/>
      <c r="L18" s="79">
        <f>MAX(L8:L14)</f>
        <v>5.6896000000000004</v>
      </c>
      <c r="M18" s="78"/>
      <c r="N18" s="79">
        <f>MAX(N8:N14)</f>
        <v>7.9557000000000002</v>
      </c>
      <c r="O18" s="78"/>
      <c r="P18" s="79">
        <f>MAX(P8:P14)</f>
        <v>7.5186999999999999</v>
      </c>
      <c r="Q18" s="78"/>
      <c r="R18" s="79">
        <f>MAX(R8:R14)</f>
        <v>5.0804999999999998</v>
      </c>
      <c r="S18" s="78"/>
      <c r="T18" s="79">
        <f>MAX(T8:T14)</f>
        <v>6.0292000000000003</v>
      </c>
      <c r="U18" s="78"/>
      <c r="V18" s="79">
        <f>MAX(V8:V14)</f>
        <v>8.0253999999999994</v>
      </c>
      <c r="W18" s="78"/>
      <c r="X18" s="79">
        <f>MAX(X8:X14)</f>
        <v>8.5806000000000004</v>
      </c>
      <c r="Y18" s="78"/>
      <c r="Z18" s="79">
        <f>MAX(Z8:Z14)</f>
        <v>8.3275000000000006</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Data'!$B$7:$R$2292,3,0)</f>
        <v>44482</v>
      </c>
      <c r="C8" s="65">
        <f>VLOOKUP($A8,'Return Data'!$B$7:$R$2292,4,0)</f>
        <v>337.50729999999999</v>
      </c>
      <c r="D8" s="65">
        <f>VLOOKUP($A8,'Return Data'!$B$7:$R$2292,5,0)</f>
        <v>3.5150999999999999</v>
      </c>
      <c r="E8" s="66">
        <f t="shared" ref="E8:E50" si="0">RANK(D8,D$8:D$50,0)</f>
        <v>16</v>
      </c>
      <c r="F8" s="65">
        <f>VLOOKUP($A8,'Return Data'!$B$7:$R$2292,6,0)</f>
        <v>4.0785</v>
      </c>
      <c r="G8" s="66">
        <f t="shared" ref="G8:G50" si="1">RANK(F8,F$8:F$50,0)</f>
        <v>6</v>
      </c>
      <c r="H8" s="65">
        <f>VLOOKUP($A8,'Return Data'!$B$7:$R$2292,7,0)</f>
        <v>4.0555000000000003</v>
      </c>
      <c r="I8" s="66">
        <f t="shared" ref="I8:I50" si="2">RANK(H8,H$8:H$50,0)</f>
        <v>6</v>
      </c>
      <c r="J8" s="65">
        <f>VLOOKUP($A8,'Return Data'!$B$7:$R$2292,8,0)</f>
        <v>3.9215</v>
      </c>
      <c r="K8" s="66">
        <f t="shared" ref="K8:K50" si="3">RANK(J8,J$8:J$50,0)</f>
        <v>5</v>
      </c>
      <c r="L8" s="65">
        <f>VLOOKUP($A8,'Return Data'!$B$7:$R$2292,9,0)</f>
        <v>3.2747999999999999</v>
      </c>
      <c r="M8" s="66">
        <f t="shared" ref="M8:M50" si="4">RANK(L8,L$8:L$50,0)</f>
        <v>13</v>
      </c>
      <c r="N8" s="65">
        <f>VLOOKUP($A8,'Return Data'!$B$7:$R$2292,10,0)</f>
        <v>3.3730000000000002</v>
      </c>
      <c r="O8" s="66">
        <f t="shared" ref="O8:O50" si="5">RANK(N8,N$8:N$50,0)</f>
        <v>9</v>
      </c>
      <c r="P8" s="65">
        <f>VLOOKUP($A8,'Return Data'!$B$7:$R$2292,11,0)</f>
        <v>3.3605</v>
      </c>
      <c r="Q8" s="66">
        <f t="shared" ref="Q8:Q50" si="6">RANK(P8,P$8:P$50,0)</f>
        <v>12</v>
      </c>
      <c r="R8" s="65">
        <f>VLOOKUP($A8,'Return Data'!$B$7:$R$2292,12,0)</f>
        <v>3.3616000000000001</v>
      </c>
      <c r="S8" s="66">
        <f t="shared" ref="S8:S50" si="7">RANK(R8,R$8:R$50,0)</f>
        <v>11</v>
      </c>
      <c r="T8" s="65">
        <f>VLOOKUP($A8,'Return Data'!$B$7:$R$2292,13,0)</f>
        <v>3.2997999999999998</v>
      </c>
      <c r="U8" s="66">
        <f t="shared" ref="U8:U23" si="8">RANK(T8,T$8:T$50,0)</f>
        <v>13</v>
      </c>
      <c r="V8" s="65">
        <f>VLOOKUP($A8,'Return Data'!$B$7:$R$2292,17,0)</f>
        <v>4.0872000000000002</v>
      </c>
      <c r="W8" s="66">
        <f t="shared" ref="W8:W23" si="9">RANK(V8,V$8:V$50,0)</f>
        <v>9</v>
      </c>
      <c r="X8" s="65">
        <f>VLOOKUP($A8,'Return Data'!$B$7:$R$2292,14,0)</f>
        <v>5.1520000000000001</v>
      </c>
      <c r="Y8" s="66">
        <f t="shared" ref="Y8:Y23" si="10">RANK(X8,X$8:X$50,0)</f>
        <v>7</v>
      </c>
      <c r="Z8" s="65">
        <f>VLOOKUP($A8,'Return Data'!$B$7:$R$2292,16,0)</f>
        <v>7.1481000000000003</v>
      </c>
      <c r="AA8" s="67">
        <f t="shared" ref="AA8:AA50" si="11">RANK(Z8,Z$8:Z$50,0)</f>
        <v>3</v>
      </c>
    </row>
    <row r="9" spans="1:27" x14ac:dyDescent="0.3">
      <c r="A9" s="63" t="s">
        <v>119</v>
      </c>
      <c r="B9" s="64">
        <f>VLOOKUP($A9,'Return Data'!$B$7:$R$2292,3,0)</f>
        <v>44482</v>
      </c>
      <c r="C9" s="65">
        <f>VLOOKUP($A9,'Return Data'!$B$7:$R$2292,4,0)</f>
        <v>2325.5311000000002</v>
      </c>
      <c r="D9" s="65">
        <f>VLOOKUP($A9,'Return Data'!$B$7:$R$2292,5,0)</f>
        <v>3.5522</v>
      </c>
      <c r="E9" s="66">
        <f t="shared" si="0"/>
        <v>14</v>
      </c>
      <c r="F9" s="65">
        <f>VLOOKUP($A9,'Return Data'!$B$7:$R$2292,6,0)</f>
        <v>3.766</v>
      </c>
      <c r="G9" s="66">
        <f t="shared" si="1"/>
        <v>26</v>
      </c>
      <c r="H9" s="65">
        <f>VLOOKUP($A9,'Return Data'!$B$7:$R$2292,7,0)</f>
        <v>3.6158000000000001</v>
      </c>
      <c r="I9" s="66">
        <f t="shared" si="2"/>
        <v>33</v>
      </c>
      <c r="J9" s="65">
        <f>VLOOKUP($A9,'Return Data'!$B$7:$R$2292,8,0)</f>
        <v>3.5712999999999999</v>
      </c>
      <c r="K9" s="66">
        <f t="shared" si="3"/>
        <v>29</v>
      </c>
      <c r="L9" s="65">
        <f>VLOOKUP($A9,'Return Data'!$B$7:$R$2292,9,0)</f>
        <v>3.1978</v>
      </c>
      <c r="M9" s="66">
        <f t="shared" si="4"/>
        <v>31</v>
      </c>
      <c r="N9" s="65">
        <f>VLOOKUP($A9,'Return Data'!$B$7:$R$2292,10,0)</f>
        <v>3.3395000000000001</v>
      </c>
      <c r="O9" s="66">
        <f t="shared" si="5"/>
        <v>19</v>
      </c>
      <c r="P9" s="65">
        <f>VLOOKUP($A9,'Return Data'!$B$7:$R$2292,11,0)</f>
        <v>3.3233000000000001</v>
      </c>
      <c r="Q9" s="66">
        <f t="shared" si="6"/>
        <v>21</v>
      </c>
      <c r="R9" s="65">
        <f>VLOOKUP($A9,'Return Data'!$B$7:$R$2292,12,0)</f>
        <v>3.3330000000000002</v>
      </c>
      <c r="S9" s="66">
        <f t="shared" si="7"/>
        <v>19</v>
      </c>
      <c r="T9" s="65">
        <f>VLOOKUP($A9,'Return Data'!$B$7:$R$2292,13,0)</f>
        <v>3.2785000000000002</v>
      </c>
      <c r="U9" s="66">
        <f t="shared" si="8"/>
        <v>17</v>
      </c>
      <c r="V9" s="65">
        <f>VLOOKUP($A9,'Return Data'!$B$7:$R$2292,17,0)</f>
        <v>4.0505000000000004</v>
      </c>
      <c r="W9" s="66">
        <f t="shared" si="9"/>
        <v>14</v>
      </c>
      <c r="X9" s="65">
        <f>VLOOKUP($A9,'Return Data'!$B$7:$R$2292,14,0)</f>
        <v>5.0925000000000002</v>
      </c>
      <c r="Y9" s="66">
        <f t="shared" si="10"/>
        <v>14</v>
      </c>
      <c r="Z9" s="65">
        <f>VLOOKUP($A9,'Return Data'!$B$7:$R$2292,16,0)</f>
        <v>7.0968</v>
      </c>
      <c r="AA9" s="67">
        <f t="shared" si="11"/>
        <v>10</v>
      </c>
    </row>
    <row r="10" spans="1:27" x14ac:dyDescent="0.3">
      <c r="A10" s="63" t="s">
        <v>120</v>
      </c>
      <c r="B10" s="64">
        <f>VLOOKUP($A10,'Return Data'!$B$7:$R$2292,3,0)</f>
        <v>44482</v>
      </c>
      <c r="C10" s="65">
        <f>VLOOKUP($A10,'Return Data'!$B$7:$R$2292,4,0)</f>
        <v>2412.5731000000001</v>
      </c>
      <c r="D10" s="65">
        <f>VLOOKUP($A10,'Return Data'!$B$7:$R$2292,5,0)</f>
        <v>3.2031000000000001</v>
      </c>
      <c r="E10" s="66">
        <f t="shared" si="0"/>
        <v>35</v>
      </c>
      <c r="F10" s="65">
        <f>VLOOKUP($A10,'Return Data'!$B$7:$R$2292,6,0)</f>
        <v>3.6528</v>
      </c>
      <c r="G10" s="66">
        <f t="shared" si="1"/>
        <v>34</v>
      </c>
      <c r="H10" s="65">
        <f>VLOOKUP($A10,'Return Data'!$B$7:$R$2292,7,0)</f>
        <v>3.7282999999999999</v>
      </c>
      <c r="I10" s="66">
        <f t="shared" si="2"/>
        <v>23</v>
      </c>
      <c r="J10" s="65">
        <f>VLOOKUP($A10,'Return Data'!$B$7:$R$2292,8,0)</f>
        <v>3.7429000000000001</v>
      </c>
      <c r="K10" s="66">
        <f t="shared" si="3"/>
        <v>14</v>
      </c>
      <c r="L10" s="65">
        <f>VLOOKUP($A10,'Return Data'!$B$7:$R$2292,9,0)</f>
        <v>3.3302</v>
      </c>
      <c r="M10" s="66">
        <f t="shared" si="4"/>
        <v>5</v>
      </c>
      <c r="N10" s="65">
        <f>VLOOKUP($A10,'Return Data'!$B$7:$R$2292,10,0)</f>
        <v>3.3919999999999999</v>
      </c>
      <c r="O10" s="66">
        <f t="shared" si="5"/>
        <v>4</v>
      </c>
      <c r="P10" s="65">
        <f>VLOOKUP($A10,'Return Data'!$B$7:$R$2292,11,0)</f>
        <v>3.3978000000000002</v>
      </c>
      <c r="Q10" s="66">
        <f t="shared" si="6"/>
        <v>5</v>
      </c>
      <c r="R10" s="65">
        <f>VLOOKUP($A10,'Return Data'!$B$7:$R$2292,12,0)</f>
        <v>3.4180000000000001</v>
      </c>
      <c r="S10" s="66">
        <f t="shared" si="7"/>
        <v>4</v>
      </c>
      <c r="T10" s="65">
        <f>VLOOKUP($A10,'Return Data'!$B$7:$R$2292,13,0)</f>
        <v>3.3477999999999999</v>
      </c>
      <c r="U10" s="66">
        <f t="shared" si="8"/>
        <v>7</v>
      </c>
      <c r="V10" s="65">
        <f>VLOOKUP($A10,'Return Data'!$B$7:$R$2292,17,0)</f>
        <v>4.0381999999999998</v>
      </c>
      <c r="W10" s="66">
        <f t="shared" si="9"/>
        <v>16</v>
      </c>
      <c r="X10" s="65">
        <f>VLOOKUP($A10,'Return Data'!$B$7:$R$2292,14,0)</f>
        <v>5.0926999999999998</v>
      </c>
      <c r="Y10" s="66">
        <f t="shared" si="10"/>
        <v>13</v>
      </c>
      <c r="Z10" s="65">
        <f>VLOOKUP($A10,'Return Data'!$B$7:$R$2292,16,0)</f>
        <v>7.1376999999999997</v>
      </c>
      <c r="AA10" s="67">
        <f t="shared" si="11"/>
        <v>4</v>
      </c>
    </row>
    <row r="11" spans="1:27" x14ac:dyDescent="0.3">
      <c r="A11" s="63" t="s">
        <v>121</v>
      </c>
      <c r="B11" s="64">
        <f>VLOOKUP($A11,'Return Data'!$B$7:$R$2292,3,0)</f>
        <v>44482</v>
      </c>
      <c r="C11" s="65">
        <f>VLOOKUP($A11,'Return Data'!$B$7:$R$2292,4,0)</f>
        <v>3224.2062999999998</v>
      </c>
      <c r="D11" s="65">
        <f>VLOOKUP($A11,'Return Data'!$B$7:$R$2292,5,0)</f>
        <v>3.4870999999999999</v>
      </c>
      <c r="E11" s="66">
        <f t="shared" si="0"/>
        <v>19</v>
      </c>
      <c r="F11" s="65">
        <f>VLOOKUP($A11,'Return Data'!$B$7:$R$2292,6,0)</f>
        <v>3.5606</v>
      </c>
      <c r="G11" s="66">
        <f t="shared" si="1"/>
        <v>36</v>
      </c>
      <c r="H11" s="65">
        <f>VLOOKUP($A11,'Return Data'!$B$7:$R$2292,7,0)</f>
        <v>3.4937999999999998</v>
      </c>
      <c r="I11" s="66">
        <f t="shared" si="2"/>
        <v>36</v>
      </c>
      <c r="J11" s="65">
        <f>VLOOKUP($A11,'Return Data'!$B$7:$R$2292,8,0)</f>
        <v>3.5541</v>
      </c>
      <c r="K11" s="66">
        <f t="shared" si="3"/>
        <v>32</v>
      </c>
      <c r="L11" s="65">
        <f>VLOOKUP($A11,'Return Data'!$B$7:$R$2292,9,0)</f>
        <v>3.2288000000000001</v>
      </c>
      <c r="M11" s="66">
        <f t="shared" si="4"/>
        <v>23</v>
      </c>
      <c r="N11" s="65">
        <f>VLOOKUP($A11,'Return Data'!$B$7:$R$2292,10,0)</f>
        <v>3.3477999999999999</v>
      </c>
      <c r="O11" s="66">
        <f t="shared" si="5"/>
        <v>16</v>
      </c>
      <c r="P11" s="65">
        <f>VLOOKUP($A11,'Return Data'!$B$7:$R$2292,11,0)</f>
        <v>3.3761000000000001</v>
      </c>
      <c r="Q11" s="66">
        <f t="shared" si="6"/>
        <v>6</v>
      </c>
      <c r="R11" s="65">
        <f>VLOOKUP($A11,'Return Data'!$B$7:$R$2292,12,0)</f>
        <v>3.4022000000000001</v>
      </c>
      <c r="S11" s="66">
        <f t="shared" si="7"/>
        <v>6</v>
      </c>
      <c r="T11" s="65">
        <f>VLOOKUP($A11,'Return Data'!$B$7:$R$2292,13,0)</f>
        <v>3.3593000000000002</v>
      </c>
      <c r="U11" s="66">
        <f t="shared" si="8"/>
        <v>6</v>
      </c>
      <c r="V11" s="65">
        <f>VLOOKUP($A11,'Return Data'!$B$7:$R$2292,17,0)</f>
        <v>4.0538999999999996</v>
      </c>
      <c r="W11" s="66">
        <f t="shared" si="9"/>
        <v>13</v>
      </c>
      <c r="X11" s="65">
        <f>VLOOKUP($A11,'Return Data'!$B$7:$R$2292,14,0)</f>
        <v>5.1233000000000004</v>
      </c>
      <c r="Y11" s="66">
        <f t="shared" si="10"/>
        <v>9</v>
      </c>
      <c r="Z11" s="65">
        <f>VLOOKUP($A11,'Return Data'!$B$7:$R$2292,16,0)</f>
        <v>7.0800999999999998</v>
      </c>
      <c r="AA11" s="67">
        <f t="shared" si="11"/>
        <v>14</v>
      </c>
    </row>
    <row r="12" spans="1:27" x14ac:dyDescent="0.3">
      <c r="A12" s="63" t="s">
        <v>122</v>
      </c>
      <c r="B12" s="64">
        <f>VLOOKUP($A12,'Return Data'!$B$7:$R$2292,3,0)</f>
        <v>44482</v>
      </c>
      <c r="C12" s="65">
        <f>VLOOKUP($A12,'Return Data'!$B$7:$R$2292,4,0)</f>
        <v>2408.6977000000002</v>
      </c>
      <c r="D12" s="65">
        <f>VLOOKUP($A12,'Return Data'!$B$7:$R$2292,5,0)</f>
        <v>3.5598999999999998</v>
      </c>
      <c r="E12" s="66">
        <f t="shared" si="0"/>
        <v>13</v>
      </c>
      <c r="F12" s="65">
        <f>VLOOKUP($A12,'Return Data'!$B$7:$R$2292,6,0)</f>
        <v>3.8921000000000001</v>
      </c>
      <c r="G12" s="66">
        <f t="shared" si="1"/>
        <v>19</v>
      </c>
      <c r="H12" s="65">
        <f>VLOOKUP($A12,'Return Data'!$B$7:$R$2292,7,0)</f>
        <v>4.0216000000000003</v>
      </c>
      <c r="I12" s="66">
        <f t="shared" si="2"/>
        <v>8</v>
      </c>
      <c r="J12" s="65">
        <f>VLOOKUP($A12,'Return Data'!$B$7:$R$2292,8,0)</f>
        <v>3.8144</v>
      </c>
      <c r="K12" s="66">
        <f t="shared" si="3"/>
        <v>10</v>
      </c>
      <c r="L12" s="65">
        <f>VLOOKUP($A12,'Return Data'!$B$7:$R$2292,9,0)</f>
        <v>3.3233999999999999</v>
      </c>
      <c r="M12" s="66">
        <f t="shared" si="4"/>
        <v>6</v>
      </c>
      <c r="N12" s="65">
        <f>VLOOKUP($A12,'Return Data'!$B$7:$R$2292,10,0)</f>
        <v>3.2976000000000001</v>
      </c>
      <c r="O12" s="66">
        <f t="shared" si="5"/>
        <v>27</v>
      </c>
      <c r="P12" s="65">
        <f>VLOOKUP($A12,'Return Data'!$B$7:$R$2292,11,0)</f>
        <v>3.2686999999999999</v>
      </c>
      <c r="Q12" s="66">
        <f t="shared" si="6"/>
        <v>28</v>
      </c>
      <c r="R12" s="65">
        <f>VLOOKUP($A12,'Return Data'!$B$7:$R$2292,12,0)</f>
        <v>3.2972000000000001</v>
      </c>
      <c r="S12" s="66">
        <f t="shared" si="7"/>
        <v>26</v>
      </c>
      <c r="T12" s="65">
        <f>VLOOKUP($A12,'Return Data'!$B$7:$R$2292,13,0)</f>
        <v>3.2486999999999999</v>
      </c>
      <c r="U12" s="66">
        <f t="shared" si="8"/>
        <v>25</v>
      </c>
      <c r="V12" s="65">
        <f>VLOOKUP($A12,'Return Data'!$B$7:$R$2292,17,0)</f>
        <v>3.9379</v>
      </c>
      <c r="W12" s="66">
        <f t="shared" si="9"/>
        <v>25</v>
      </c>
      <c r="X12" s="65">
        <f>VLOOKUP($A12,'Return Data'!$B$7:$R$2292,14,0)</f>
        <v>4.9687999999999999</v>
      </c>
      <c r="Y12" s="66">
        <f t="shared" si="10"/>
        <v>27</v>
      </c>
      <c r="Z12" s="65">
        <f>VLOOKUP($A12,'Return Data'!$B$7:$R$2292,16,0)</f>
        <v>7.0635000000000003</v>
      </c>
      <c r="AA12" s="67">
        <f t="shared" si="11"/>
        <v>16</v>
      </c>
    </row>
    <row r="13" spans="1:27" x14ac:dyDescent="0.3">
      <c r="A13" s="63" t="s">
        <v>123</v>
      </c>
      <c r="B13" s="64">
        <f>VLOOKUP($A13,'Return Data'!$B$7:$R$2292,3,0)</f>
        <v>44482</v>
      </c>
      <c r="C13" s="65">
        <f>VLOOKUP($A13,'Return Data'!$B$7:$R$2292,4,0)</f>
        <v>2509.7091</v>
      </c>
      <c r="D13" s="65">
        <f>VLOOKUP($A13,'Return Data'!$B$7:$R$2292,5,0)</f>
        <v>3.2536999999999998</v>
      </c>
      <c r="E13" s="66">
        <f t="shared" si="0"/>
        <v>29</v>
      </c>
      <c r="F13" s="65">
        <f>VLOOKUP($A13,'Return Data'!$B$7:$R$2292,6,0)</f>
        <v>3.4948000000000001</v>
      </c>
      <c r="G13" s="66">
        <f t="shared" si="1"/>
        <v>37</v>
      </c>
      <c r="H13" s="65">
        <f>VLOOKUP($A13,'Return Data'!$B$7:$R$2292,7,0)</f>
        <v>3.4216000000000002</v>
      </c>
      <c r="I13" s="66">
        <f t="shared" si="2"/>
        <v>37</v>
      </c>
      <c r="J13" s="65">
        <f>VLOOKUP($A13,'Return Data'!$B$7:$R$2292,8,0)</f>
        <v>3.4369000000000001</v>
      </c>
      <c r="K13" s="66">
        <f t="shared" si="3"/>
        <v>35</v>
      </c>
      <c r="L13" s="65">
        <f>VLOOKUP($A13,'Return Data'!$B$7:$R$2292,9,0)</f>
        <v>3.2229999999999999</v>
      </c>
      <c r="M13" s="66">
        <f t="shared" si="4"/>
        <v>27</v>
      </c>
      <c r="N13" s="65">
        <f>VLOOKUP($A13,'Return Data'!$B$7:$R$2292,10,0)</f>
        <v>3.2393000000000001</v>
      </c>
      <c r="O13" s="66">
        <f t="shared" si="5"/>
        <v>31</v>
      </c>
      <c r="P13" s="65">
        <f>VLOOKUP($A13,'Return Data'!$B$7:$R$2292,11,0)</f>
        <v>3.2292000000000001</v>
      </c>
      <c r="Q13" s="66">
        <f t="shared" si="6"/>
        <v>31</v>
      </c>
      <c r="R13" s="65">
        <f>VLOOKUP($A13,'Return Data'!$B$7:$R$2292,12,0)</f>
        <v>3.2320000000000002</v>
      </c>
      <c r="S13" s="66">
        <f t="shared" si="7"/>
        <v>35</v>
      </c>
      <c r="T13" s="65">
        <f>VLOOKUP($A13,'Return Data'!$B$7:$R$2292,13,0)</f>
        <v>3.1907999999999999</v>
      </c>
      <c r="U13" s="66">
        <f t="shared" si="8"/>
        <v>32</v>
      </c>
      <c r="V13" s="65">
        <f>VLOOKUP($A13,'Return Data'!$B$7:$R$2292,17,0)</f>
        <v>3.6711</v>
      </c>
      <c r="W13" s="66">
        <f t="shared" si="9"/>
        <v>31</v>
      </c>
      <c r="X13" s="65">
        <f>VLOOKUP($A13,'Return Data'!$B$7:$R$2292,14,0)</f>
        <v>4.7369000000000003</v>
      </c>
      <c r="Y13" s="66">
        <f t="shared" si="10"/>
        <v>31</v>
      </c>
      <c r="Z13" s="65">
        <f>VLOOKUP($A13,'Return Data'!$B$7:$R$2292,16,0)</f>
        <v>6.8940999999999999</v>
      </c>
      <c r="AA13" s="67">
        <f t="shared" si="11"/>
        <v>29</v>
      </c>
    </row>
    <row r="14" spans="1:27" x14ac:dyDescent="0.3">
      <c r="A14" s="63" t="s">
        <v>124</v>
      </c>
      <c r="B14" s="64">
        <f>VLOOKUP($A14,'Return Data'!$B$7:$R$2292,3,0)</f>
        <v>44482</v>
      </c>
      <c r="C14" s="65">
        <f>VLOOKUP($A14,'Return Data'!$B$7:$R$2292,4,0)</f>
        <v>2993.6547</v>
      </c>
      <c r="D14" s="65">
        <f>VLOOKUP($A14,'Return Data'!$B$7:$R$2292,5,0)</f>
        <v>3.4434999999999998</v>
      </c>
      <c r="E14" s="66">
        <f t="shared" si="0"/>
        <v>22</v>
      </c>
      <c r="F14" s="65">
        <f>VLOOKUP($A14,'Return Data'!$B$7:$R$2292,6,0)</f>
        <v>4.0724</v>
      </c>
      <c r="G14" s="66">
        <f t="shared" si="1"/>
        <v>7</v>
      </c>
      <c r="H14" s="65">
        <f>VLOOKUP($A14,'Return Data'!$B$7:$R$2292,7,0)</f>
        <v>4.0807000000000002</v>
      </c>
      <c r="I14" s="66">
        <f t="shared" si="2"/>
        <v>5</v>
      </c>
      <c r="J14" s="65">
        <f>VLOOKUP($A14,'Return Data'!$B$7:$R$2292,8,0)</f>
        <v>3.9028999999999998</v>
      </c>
      <c r="K14" s="66">
        <f t="shared" si="3"/>
        <v>6</v>
      </c>
      <c r="L14" s="65">
        <f>VLOOKUP($A14,'Return Data'!$B$7:$R$2292,9,0)</f>
        <v>3.2995000000000001</v>
      </c>
      <c r="M14" s="66">
        <f t="shared" si="4"/>
        <v>10</v>
      </c>
      <c r="N14" s="65">
        <f>VLOOKUP($A14,'Return Data'!$B$7:$R$2292,10,0)</f>
        <v>3.3315999999999999</v>
      </c>
      <c r="O14" s="66">
        <f t="shared" si="5"/>
        <v>25</v>
      </c>
      <c r="P14" s="65">
        <f>VLOOKUP($A14,'Return Data'!$B$7:$R$2292,11,0)</f>
        <v>3.3233000000000001</v>
      </c>
      <c r="Q14" s="66">
        <f t="shared" si="6"/>
        <v>21</v>
      </c>
      <c r="R14" s="65">
        <f>VLOOKUP($A14,'Return Data'!$B$7:$R$2292,12,0)</f>
        <v>3.3336999999999999</v>
      </c>
      <c r="S14" s="66">
        <f t="shared" si="7"/>
        <v>18</v>
      </c>
      <c r="T14" s="65">
        <f>VLOOKUP($A14,'Return Data'!$B$7:$R$2292,13,0)</f>
        <v>3.2766999999999999</v>
      </c>
      <c r="U14" s="66">
        <f t="shared" si="8"/>
        <v>18</v>
      </c>
      <c r="V14" s="65">
        <f>VLOOKUP($A14,'Return Data'!$B$7:$R$2292,17,0)</f>
        <v>3.9885000000000002</v>
      </c>
      <c r="W14" s="66">
        <f t="shared" si="9"/>
        <v>20</v>
      </c>
      <c r="X14" s="65">
        <f>VLOOKUP($A14,'Return Data'!$B$7:$R$2292,14,0)</f>
        <v>5.0316000000000001</v>
      </c>
      <c r="Y14" s="66">
        <f t="shared" si="10"/>
        <v>19</v>
      </c>
      <c r="Z14" s="65">
        <f>VLOOKUP($A14,'Return Data'!$B$7:$R$2292,16,0)</f>
        <v>7.06</v>
      </c>
      <c r="AA14" s="67">
        <f t="shared" si="11"/>
        <v>19</v>
      </c>
    </row>
    <row r="15" spans="1:27" x14ac:dyDescent="0.3">
      <c r="A15" s="63" t="s">
        <v>125</v>
      </c>
      <c r="B15" s="64">
        <f>VLOOKUP($A15,'Return Data'!$B$7:$R$2292,3,0)</f>
        <v>44482</v>
      </c>
      <c r="C15" s="65">
        <f>VLOOKUP($A15,'Return Data'!$B$7:$R$2292,4,0)</f>
        <v>2703.0466000000001</v>
      </c>
      <c r="D15" s="65">
        <f>VLOOKUP($A15,'Return Data'!$B$7:$R$2292,5,0)</f>
        <v>3.5044</v>
      </c>
      <c r="E15" s="66">
        <f t="shared" si="0"/>
        <v>18</v>
      </c>
      <c r="F15" s="65">
        <f>VLOOKUP($A15,'Return Data'!$B$7:$R$2292,6,0)</f>
        <v>3.8681000000000001</v>
      </c>
      <c r="G15" s="66">
        <f t="shared" si="1"/>
        <v>20</v>
      </c>
      <c r="H15" s="65">
        <f>VLOOKUP($A15,'Return Data'!$B$7:$R$2292,7,0)</f>
        <v>3.6377999999999999</v>
      </c>
      <c r="I15" s="66">
        <f t="shared" si="2"/>
        <v>29</v>
      </c>
      <c r="J15" s="65">
        <f>VLOOKUP($A15,'Return Data'!$B$7:$R$2292,8,0)</f>
        <v>3.5632999999999999</v>
      </c>
      <c r="K15" s="66">
        <f t="shared" si="3"/>
        <v>30</v>
      </c>
      <c r="L15" s="65">
        <f>VLOOKUP($A15,'Return Data'!$B$7:$R$2292,9,0)</f>
        <v>3.2418999999999998</v>
      </c>
      <c r="M15" s="66">
        <f t="shared" si="4"/>
        <v>18</v>
      </c>
      <c r="N15" s="65">
        <f>VLOOKUP($A15,'Return Data'!$B$7:$R$2292,10,0)</f>
        <v>3.4207000000000001</v>
      </c>
      <c r="O15" s="66">
        <f t="shared" si="5"/>
        <v>3</v>
      </c>
      <c r="P15" s="65">
        <f>VLOOKUP($A15,'Return Data'!$B$7:$R$2292,11,0)</f>
        <v>3.4658000000000002</v>
      </c>
      <c r="Q15" s="66">
        <f t="shared" si="6"/>
        <v>2</v>
      </c>
      <c r="R15" s="65">
        <f>VLOOKUP($A15,'Return Data'!$B$7:$R$2292,12,0)</f>
        <v>3.49</v>
      </c>
      <c r="S15" s="66">
        <f t="shared" si="7"/>
        <v>2</v>
      </c>
      <c r="T15" s="65">
        <f>VLOOKUP($A15,'Return Data'!$B$7:$R$2292,13,0)</f>
        <v>3.4260999999999999</v>
      </c>
      <c r="U15" s="66">
        <f t="shared" si="8"/>
        <v>2</v>
      </c>
      <c r="V15" s="65">
        <f>VLOOKUP($A15,'Return Data'!$B$7:$R$2292,17,0)</f>
        <v>4.1534000000000004</v>
      </c>
      <c r="W15" s="66">
        <f t="shared" si="9"/>
        <v>3</v>
      </c>
      <c r="X15" s="65">
        <f>VLOOKUP($A15,'Return Data'!$B$7:$R$2292,14,0)</f>
        <v>5.1901999999999999</v>
      </c>
      <c r="Y15" s="66">
        <f t="shared" si="10"/>
        <v>4</v>
      </c>
      <c r="Z15" s="65">
        <f>VLOOKUP($A15,'Return Data'!$B$7:$R$2292,16,0)</f>
        <v>7.0194999999999999</v>
      </c>
      <c r="AA15" s="67">
        <f t="shared" si="11"/>
        <v>26</v>
      </c>
    </row>
    <row r="16" spans="1:27" x14ac:dyDescent="0.3">
      <c r="A16" s="63" t="s">
        <v>127</v>
      </c>
      <c r="B16" s="64">
        <f>VLOOKUP($A16,'Return Data'!$B$7:$R$2292,3,0)</f>
        <v>44482</v>
      </c>
      <c r="C16" s="65">
        <f>VLOOKUP($A16,'Return Data'!$B$7:$R$2292,4,0)</f>
        <v>3146.9292</v>
      </c>
      <c r="D16" s="65">
        <f>VLOOKUP($A16,'Return Data'!$B$7:$R$2292,5,0)</f>
        <v>3.5344000000000002</v>
      </c>
      <c r="E16" s="66">
        <f t="shared" si="0"/>
        <v>15</v>
      </c>
      <c r="F16" s="65">
        <f>VLOOKUP($A16,'Return Data'!$B$7:$R$2292,6,0)</f>
        <v>3.9011</v>
      </c>
      <c r="G16" s="66">
        <f t="shared" si="1"/>
        <v>17</v>
      </c>
      <c r="H16" s="65">
        <f>VLOOKUP($A16,'Return Data'!$B$7:$R$2292,7,0)</f>
        <v>3.8397999999999999</v>
      </c>
      <c r="I16" s="66">
        <f t="shared" si="2"/>
        <v>16</v>
      </c>
      <c r="J16" s="65">
        <f>VLOOKUP($A16,'Return Data'!$B$7:$R$2292,8,0)</f>
        <v>3.7524999999999999</v>
      </c>
      <c r="K16" s="66">
        <f t="shared" si="3"/>
        <v>13</v>
      </c>
      <c r="L16" s="65">
        <f>VLOOKUP($A16,'Return Data'!$B$7:$R$2292,9,0)</f>
        <v>3.2688999999999999</v>
      </c>
      <c r="M16" s="66">
        <f t="shared" si="4"/>
        <v>14</v>
      </c>
      <c r="N16" s="65">
        <f>VLOOKUP($A16,'Return Data'!$B$7:$R$2292,10,0)</f>
        <v>3.3506999999999998</v>
      </c>
      <c r="O16" s="66">
        <f t="shared" si="5"/>
        <v>14</v>
      </c>
      <c r="P16" s="65">
        <f>VLOOKUP($A16,'Return Data'!$B$7:$R$2292,11,0)</f>
        <v>3.3275000000000001</v>
      </c>
      <c r="Q16" s="66">
        <f t="shared" si="6"/>
        <v>17</v>
      </c>
      <c r="R16" s="65">
        <f>VLOOKUP($A16,'Return Data'!$B$7:$R$2292,12,0)</f>
        <v>3.3178999999999998</v>
      </c>
      <c r="S16" s="66">
        <f t="shared" si="7"/>
        <v>23</v>
      </c>
      <c r="T16" s="65">
        <f>VLOOKUP($A16,'Return Data'!$B$7:$R$2292,13,0)</f>
        <v>3.2679999999999998</v>
      </c>
      <c r="U16" s="66">
        <f t="shared" si="8"/>
        <v>22</v>
      </c>
      <c r="V16" s="65">
        <f>VLOOKUP($A16,'Return Data'!$B$7:$R$2292,17,0)</f>
        <v>4.1284999999999998</v>
      </c>
      <c r="W16" s="66">
        <f t="shared" si="9"/>
        <v>5</v>
      </c>
      <c r="X16" s="65">
        <f>VLOOKUP($A16,'Return Data'!$B$7:$R$2292,14,0)</f>
        <v>5.2175000000000002</v>
      </c>
      <c r="Y16" s="66">
        <f t="shared" si="10"/>
        <v>3</v>
      </c>
      <c r="Z16" s="65">
        <f>VLOOKUP($A16,'Return Data'!$B$7:$R$2292,16,0)</f>
        <v>7.1896000000000004</v>
      </c>
      <c r="AA16" s="67">
        <f t="shared" si="11"/>
        <v>2</v>
      </c>
    </row>
    <row r="17" spans="1:27" x14ac:dyDescent="0.3">
      <c r="A17" s="63" t="s">
        <v>128</v>
      </c>
      <c r="B17" s="64">
        <f>VLOOKUP($A17,'Return Data'!$B$7:$R$2292,3,0)</f>
        <v>44482</v>
      </c>
      <c r="C17" s="65">
        <f>VLOOKUP($A17,'Return Data'!$B$7:$R$2292,4,0)</f>
        <v>4117.1100999999999</v>
      </c>
      <c r="D17" s="65">
        <f>VLOOKUP($A17,'Return Data'!$B$7:$R$2292,5,0)</f>
        <v>4.3117999999999999</v>
      </c>
      <c r="E17" s="66">
        <f t="shared" si="0"/>
        <v>2</v>
      </c>
      <c r="F17" s="65">
        <f>VLOOKUP($A17,'Return Data'!$B$7:$R$2292,6,0)</f>
        <v>4.2102000000000004</v>
      </c>
      <c r="G17" s="66">
        <f t="shared" si="1"/>
        <v>5</v>
      </c>
      <c r="H17" s="65">
        <f>VLOOKUP($A17,'Return Data'!$B$7:$R$2292,7,0)</f>
        <v>3.8180999999999998</v>
      </c>
      <c r="I17" s="66">
        <f t="shared" si="2"/>
        <v>18</v>
      </c>
      <c r="J17" s="65">
        <f>VLOOKUP($A17,'Return Data'!$B$7:$R$2292,8,0)</f>
        <v>3.6474000000000002</v>
      </c>
      <c r="K17" s="66">
        <f t="shared" si="3"/>
        <v>22</v>
      </c>
      <c r="L17" s="65">
        <f>VLOOKUP($A17,'Return Data'!$B$7:$R$2292,9,0)</f>
        <v>3.2136999999999998</v>
      </c>
      <c r="M17" s="66">
        <f t="shared" si="4"/>
        <v>29</v>
      </c>
      <c r="N17" s="65">
        <f>VLOOKUP($A17,'Return Data'!$B$7:$R$2292,10,0)</f>
        <v>3.3376999999999999</v>
      </c>
      <c r="O17" s="66">
        <f t="shared" si="5"/>
        <v>20</v>
      </c>
      <c r="P17" s="65">
        <f>VLOOKUP($A17,'Return Data'!$B$7:$R$2292,11,0)</f>
        <v>3.3092000000000001</v>
      </c>
      <c r="Q17" s="66">
        <f t="shared" si="6"/>
        <v>26</v>
      </c>
      <c r="R17" s="65">
        <f>VLOOKUP($A17,'Return Data'!$B$7:$R$2292,12,0)</f>
        <v>3.2953000000000001</v>
      </c>
      <c r="S17" s="66">
        <f t="shared" si="7"/>
        <v>27</v>
      </c>
      <c r="T17" s="65">
        <f>VLOOKUP($A17,'Return Data'!$B$7:$R$2292,13,0)</f>
        <v>3.2294</v>
      </c>
      <c r="U17" s="66">
        <f t="shared" si="8"/>
        <v>27</v>
      </c>
      <c r="V17" s="65">
        <f>VLOOKUP($A17,'Return Data'!$B$7:$R$2292,17,0)</f>
        <v>3.9535</v>
      </c>
      <c r="W17" s="66">
        <f t="shared" si="9"/>
        <v>23</v>
      </c>
      <c r="X17" s="65">
        <f>VLOOKUP($A17,'Return Data'!$B$7:$R$2292,14,0)</f>
        <v>5.0109000000000004</v>
      </c>
      <c r="Y17" s="66">
        <f t="shared" si="10"/>
        <v>23</v>
      </c>
      <c r="Z17" s="65">
        <f>VLOOKUP($A17,'Return Data'!$B$7:$R$2292,16,0)</f>
        <v>7.0343999999999998</v>
      </c>
      <c r="AA17" s="67">
        <f t="shared" si="11"/>
        <v>23</v>
      </c>
    </row>
    <row r="18" spans="1:27" x14ac:dyDescent="0.3">
      <c r="A18" s="63" t="s">
        <v>129</v>
      </c>
      <c r="B18" s="64">
        <f>VLOOKUP($A18,'Return Data'!$B$7:$R$2292,3,0)</f>
        <v>44482</v>
      </c>
      <c r="C18" s="65">
        <f>VLOOKUP($A18,'Return Data'!$B$7:$R$2292,4,0)</f>
        <v>2085.4149000000002</v>
      </c>
      <c r="D18" s="65">
        <f>VLOOKUP($A18,'Return Data'!$B$7:$R$2292,5,0)</f>
        <v>3.3782999999999999</v>
      </c>
      <c r="E18" s="66">
        <f t="shared" si="0"/>
        <v>25</v>
      </c>
      <c r="F18" s="65">
        <f>VLOOKUP($A18,'Return Data'!$B$7:$R$2292,6,0)</f>
        <v>4.0134999999999996</v>
      </c>
      <c r="G18" s="66">
        <f t="shared" si="1"/>
        <v>9</v>
      </c>
      <c r="H18" s="65">
        <f>VLOOKUP($A18,'Return Data'!$B$7:$R$2292,7,0)</f>
        <v>4.0372000000000003</v>
      </c>
      <c r="I18" s="66">
        <f t="shared" si="2"/>
        <v>7</v>
      </c>
      <c r="J18" s="65">
        <f>VLOOKUP($A18,'Return Data'!$B$7:$R$2292,8,0)</f>
        <v>3.8679000000000001</v>
      </c>
      <c r="K18" s="66">
        <f t="shared" si="3"/>
        <v>7</v>
      </c>
      <c r="L18" s="65">
        <f>VLOOKUP($A18,'Return Data'!$B$7:$R$2292,9,0)</f>
        <v>3.2559</v>
      </c>
      <c r="M18" s="66">
        <f t="shared" si="4"/>
        <v>16</v>
      </c>
      <c r="N18" s="65">
        <f>VLOOKUP($A18,'Return Data'!$B$7:$R$2292,10,0)</f>
        <v>3.3525</v>
      </c>
      <c r="O18" s="66">
        <f t="shared" si="5"/>
        <v>13</v>
      </c>
      <c r="P18" s="65">
        <f>VLOOKUP($A18,'Return Data'!$B$7:$R$2292,11,0)</f>
        <v>3.3386999999999998</v>
      </c>
      <c r="Q18" s="66">
        <f t="shared" si="6"/>
        <v>15</v>
      </c>
      <c r="R18" s="65">
        <f>VLOOKUP($A18,'Return Data'!$B$7:$R$2292,12,0)</f>
        <v>3.3342999999999998</v>
      </c>
      <c r="S18" s="66">
        <f t="shared" si="7"/>
        <v>17</v>
      </c>
      <c r="T18" s="65">
        <f>VLOOKUP($A18,'Return Data'!$B$7:$R$2292,13,0)</f>
        <v>3.2732000000000001</v>
      </c>
      <c r="U18" s="66">
        <f t="shared" si="8"/>
        <v>20</v>
      </c>
      <c r="V18" s="65">
        <f>VLOOKUP($A18,'Return Data'!$B$7:$R$2292,17,0)</f>
        <v>3.9493999999999998</v>
      </c>
      <c r="W18" s="66">
        <f t="shared" si="9"/>
        <v>24</v>
      </c>
      <c r="X18" s="65">
        <f>VLOOKUP($A18,'Return Data'!$B$7:$R$2292,14,0)</f>
        <v>5.0330000000000004</v>
      </c>
      <c r="Y18" s="66">
        <f t="shared" si="10"/>
        <v>18</v>
      </c>
      <c r="Z18" s="65">
        <f>VLOOKUP($A18,'Return Data'!$B$7:$R$2292,16,0)</f>
        <v>7.0547000000000004</v>
      </c>
      <c r="AA18" s="67">
        <f t="shared" si="11"/>
        <v>21</v>
      </c>
    </row>
    <row r="19" spans="1:27" x14ac:dyDescent="0.3">
      <c r="A19" s="63" t="s">
        <v>130</v>
      </c>
      <c r="B19" s="64">
        <f>VLOOKUP($A19,'Return Data'!$B$7:$R$2292,3,0)</f>
        <v>44482</v>
      </c>
      <c r="C19" s="65">
        <f>VLOOKUP($A19,'Return Data'!$B$7:$R$2292,4,0)</f>
        <v>310.1669</v>
      </c>
      <c r="D19" s="65">
        <f>VLOOKUP($A19,'Return Data'!$B$7:$R$2292,5,0)</f>
        <v>3.8014000000000001</v>
      </c>
      <c r="E19" s="66">
        <f t="shared" si="0"/>
        <v>3</v>
      </c>
      <c r="F19" s="65">
        <f>VLOOKUP($A19,'Return Data'!$B$7:$R$2292,6,0)</f>
        <v>3.9748999999999999</v>
      </c>
      <c r="G19" s="66">
        <f t="shared" si="1"/>
        <v>10</v>
      </c>
      <c r="H19" s="65">
        <f>VLOOKUP($A19,'Return Data'!$B$7:$R$2292,7,0)</f>
        <v>3.8121999999999998</v>
      </c>
      <c r="I19" s="66">
        <f t="shared" si="2"/>
        <v>19</v>
      </c>
      <c r="J19" s="65">
        <f>VLOOKUP($A19,'Return Data'!$B$7:$R$2292,8,0)</f>
        <v>3.6919</v>
      </c>
      <c r="K19" s="66">
        <f t="shared" si="3"/>
        <v>17</v>
      </c>
      <c r="L19" s="65">
        <f>VLOOKUP($A19,'Return Data'!$B$7:$R$2292,9,0)</f>
        <v>3.2254999999999998</v>
      </c>
      <c r="M19" s="66">
        <f t="shared" si="4"/>
        <v>25</v>
      </c>
      <c r="N19" s="65">
        <f>VLOOKUP($A19,'Return Data'!$B$7:$R$2292,10,0)</f>
        <v>3.3462999999999998</v>
      </c>
      <c r="O19" s="66">
        <f t="shared" si="5"/>
        <v>17</v>
      </c>
      <c r="P19" s="65">
        <f>VLOOKUP($A19,'Return Data'!$B$7:$R$2292,11,0)</f>
        <v>3.3262999999999998</v>
      </c>
      <c r="Q19" s="66">
        <f t="shared" si="6"/>
        <v>19</v>
      </c>
      <c r="R19" s="65">
        <f>VLOOKUP($A19,'Return Data'!$B$7:$R$2292,12,0)</f>
        <v>3.3325999999999998</v>
      </c>
      <c r="S19" s="66">
        <f t="shared" si="7"/>
        <v>20</v>
      </c>
      <c r="T19" s="65">
        <f>VLOOKUP($A19,'Return Data'!$B$7:$R$2292,13,0)</f>
        <v>3.2907000000000002</v>
      </c>
      <c r="U19" s="66">
        <f t="shared" si="8"/>
        <v>15</v>
      </c>
      <c r="V19" s="65">
        <f>VLOOKUP($A19,'Return Data'!$B$7:$R$2292,17,0)</f>
        <v>4.0730000000000004</v>
      </c>
      <c r="W19" s="66">
        <f t="shared" si="9"/>
        <v>11</v>
      </c>
      <c r="X19" s="65">
        <f>VLOOKUP($A19,'Return Data'!$B$7:$R$2292,14,0)</f>
        <v>5.1044999999999998</v>
      </c>
      <c r="Y19" s="66">
        <f t="shared" si="10"/>
        <v>12</v>
      </c>
      <c r="Z19" s="65">
        <f>VLOOKUP($A19,'Return Data'!$B$7:$R$2292,16,0)</f>
        <v>7.0907</v>
      </c>
      <c r="AA19" s="67">
        <f t="shared" si="11"/>
        <v>11</v>
      </c>
    </row>
    <row r="20" spans="1:27" x14ac:dyDescent="0.3">
      <c r="A20" s="63" t="s">
        <v>131</v>
      </c>
      <c r="B20" s="64">
        <f>VLOOKUP($A20,'Return Data'!$B$7:$R$2292,3,0)</f>
        <v>44482</v>
      </c>
      <c r="C20" s="65">
        <f>VLOOKUP($A20,'Return Data'!$B$7:$R$2292,4,0)</f>
        <v>2253.8685999999998</v>
      </c>
      <c r="D20" s="65">
        <f>VLOOKUP($A20,'Return Data'!$B$7:$R$2292,5,0)</f>
        <v>3.5680000000000001</v>
      </c>
      <c r="E20" s="66">
        <f t="shared" si="0"/>
        <v>12</v>
      </c>
      <c r="F20" s="65">
        <f>VLOOKUP($A20,'Return Data'!$B$7:$R$2292,6,0)</f>
        <v>4.4101999999999997</v>
      </c>
      <c r="G20" s="66">
        <f t="shared" si="1"/>
        <v>3</v>
      </c>
      <c r="H20" s="65">
        <f>VLOOKUP($A20,'Return Data'!$B$7:$R$2292,7,0)</f>
        <v>4.3960999999999997</v>
      </c>
      <c r="I20" s="66">
        <f t="shared" si="2"/>
        <v>2</v>
      </c>
      <c r="J20" s="65">
        <f>VLOOKUP($A20,'Return Data'!$B$7:$R$2292,8,0)</f>
        <v>4.0575999999999999</v>
      </c>
      <c r="K20" s="66">
        <f t="shared" si="3"/>
        <v>3</v>
      </c>
      <c r="L20" s="65">
        <f>VLOOKUP($A20,'Return Data'!$B$7:$R$2292,9,0)</f>
        <v>3.4157999999999999</v>
      </c>
      <c r="M20" s="66">
        <f t="shared" si="4"/>
        <v>4</v>
      </c>
      <c r="N20" s="65">
        <f>VLOOKUP($A20,'Return Data'!$B$7:$R$2292,10,0)</f>
        <v>3.3769999999999998</v>
      </c>
      <c r="O20" s="66">
        <f t="shared" si="5"/>
        <v>8</v>
      </c>
      <c r="P20" s="65">
        <f>VLOOKUP($A20,'Return Data'!$B$7:$R$2292,11,0)</f>
        <v>3.4131</v>
      </c>
      <c r="Q20" s="66">
        <f t="shared" si="6"/>
        <v>3</v>
      </c>
      <c r="R20" s="65">
        <f>VLOOKUP($A20,'Return Data'!$B$7:$R$2292,12,0)</f>
        <v>3.4230999999999998</v>
      </c>
      <c r="S20" s="66">
        <f t="shared" si="7"/>
        <v>3</v>
      </c>
      <c r="T20" s="65">
        <f>VLOOKUP($A20,'Return Data'!$B$7:$R$2292,13,0)</f>
        <v>3.3950999999999998</v>
      </c>
      <c r="U20" s="66">
        <f t="shared" si="8"/>
        <v>3</v>
      </c>
      <c r="V20" s="65">
        <f>VLOOKUP($A20,'Return Data'!$B$7:$R$2292,17,0)</f>
        <v>4.2192999999999996</v>
      </c>
      <c r="W20" s="66">
        <f t="shared" si="9"/>
        <v>2</v>
      </c>
      <c r="X20" s="65">
        <f>VLOOKUP($A20,'Return Data'!$B$7:$R$2292,14,0)</f>
        <v>5.2214</v>
      </c>
      <c r="Y20" s="66">
        <f t="shared" si="10"/>
        <v>2</v>
      </c>
      <c r="Z20" s="65">
        <f>VLOOKUP($A20,'Return Data'!$B$7:$R$2292,16,0)</f>
        <v>7.1071</v>
      </c>
      <c r="AA20" s="67">
        <f t="shared" si="11"/>
        <v>9</v>
      </c>
    </row>
    <row r="21" spans="1:27" x14ac:dyDescent="0.3">
      <c r="A21" s="63" t="s">
        <v>132</v>
      </c>
      <c r="B21" s="64">
        <f>VLOOKUP($A21,'Return Data'!$B$7:$R$2292,3,0)</f>
        <v>44482</v>
      </c>
      <c r="C21" s="65">
        <f>VLOOKUP($A21,'Return Data'!$B$7:$R$2292,4,0)</f>
        <v>2529.8440999999998</v>
      </c>
      <c r="D21" s="65">
        <f>VLOOKUP($A21,'Return Data'!$B$7:$R$2292,5,0)</f>
        <v>3.2652999999999999</v>
      </c>
      <c r="E21" s="66">
        <f t="shared" si="0"/>
        <v>28</v>
      </c>
      <c r="F21" s="65">
        <f>VLOOKUP($A21,'Return Data'!$B$7:$R$2292,6,0)</f>
        <v>3.9462999999999999</v>
      </c>
      <c r="G21" s="66">
        <f t="shared" si="1"/>
        <v>15</v>
      </c>
      <c r="H21" s="65">
        <f>VLOOKUP($A21,'Return Data'!$B$7:$R$2292,7,0)</f>
        <v>3.8468</v>
      </c>
      <c r="I21" s="66">
        <f t="shared" si="2"/>
        <v>14</v>
      </c>
      <c r="J21" s="65">
        <f>VLOOKUP($A21,'Return Data'!$B$7:$R$2292,8,0)</f>
        <v>3.7128000000000001</v>
      </c>
      <c r="K21" s="66">
        <f t="shared" si="3"/>
        <v>16</v>
      </c>
      <c r="L21" s="65">
        <f>VLOOKUP($A21,'Return Data'!$B$7:$R$2292,9,0)</f>
        <v>3.2414999999999998</v>
      </c>
      <c r="M21" s="66">
        <f t="shared" si="4"/>
        <v>19</v>
      </c>
      <c r="N21" s="65">
        <f>VLOOKUP($A21,'Return Data'!$B$7:$R$2292,10,0)</f>
        <v>3.2967</v>
      </c>
      <c r="O21" s="66">
        <f t="shared" si="5"/>
        <v>28</v>
      </c>
      <c r="P21" s="65">
        <f>VLOOKUP($A21,'Return Data'!$B$7:$R$2292,11,0)</f>
        <v>3.2902999999999998</v>
      </c>
      <c r="Q21" s="66">
        <f t="shared" si="6"/>
        <v>27</v>
      </c>
      <c r="R21" s="65">
        <f>VLOOKUP($A21,'Return Data'!$B$7:$R$2292,12,0)</f>
        <v>3.2837000000000001</v>
      </c>
      <c r="S21" s="66">
        <f t="shared" si="7"/>
        <v>29</v>
      </c>
      <c r="T21" s="65">
        <f>VLOOKUP($A21,'Return Data'!$B$7:$R$2292,13,0)</f>
        <v>3.2273000000000001</v>
      </c>
      <c r="U21" s="66">
        <f t="shared" si="8"/>
        <v>28</v>
      </c>
      <c r="V21" s="65">
        <f>VLOOKUP($A21,'Return Data'!$B$7:$R$2292,17,0)</f>
        <v>3.875</v>
      </c>
      <c r="W21" s="66">
        <f t="shared" si="9"/>
        <v>28</v>
      </c>
      <c r="X21" s="65">
        <f>VLOOKUP($A21,'Return Data'!$B$7:$R$2292,14,0)</f>
        <v>4.8758999999999997</v>
      </c>
      <c r="Y21" s="66">
        <f t="shared" si="10"/>
        <v>29</v>
      </c>
      <c r="Z21" s="65">
        <f>VLOOKUP($A21,'Return Data'!$B$7:$R$2292,16,0)</f>
        <v>6.9942000000000002</v>
      </c>
      <c r="AA21" s="67">
        <f t="shared" si="11"/>
        <v>27</v>
      </c>
    </row>
    <row r="22" spans="1:27" x14ac:dyDescent="0.3">
      <c r="A22" s="63" t="s">
        <v>133</v>
      </c>
      <c r="B22" s="64">
        <f>VLOOKUP($A22,'Return Data'!$B$7:$R$2292,3,0)</f>
        <v>44482</v>
      </c>
      <c r="C22" s="65">
        <f>VLOOKUP($A22,'Return Data'!$B$7:$R$2292,4,0)</f>
        <v>1615.9967999999999</v>
      </c>
      <c r="D22" s="65">
        <f>VLOOKUP($A22,'Return Data'!$B$7:$R$2292,5,0)</f>
        <v>3.0200999999999998</v>
      </c>
      <c r="E22" s="66">
        <f t="shared" si="0"/>
        <v>40</v>
      </c>
      <c r="F22" s="65">
        <f>VLOOKUP($A22,'Return Data'!$B$7:$R$2292,6,0)</f>
        <v>3.1463999999999999</v>
      </c>
      <c r="G22" s="66">
        <f t="shared" si="1"/>
        <v>42</v>
      </c>
      <c r="H22" s="65">
        <f>VLOOKUP($A22,'Return Data'!$B$7:$R$2292,7,0)</f>
        <v>3.1595</v>
      </c>
      <c r="I22" s="66">
        <f t="shared" si="2"/>
        <v>40</v>
      </c>
      <c r="J22" s="65">
        <f>VLOOKUP($A22,'Return Data'!$B$7:$R$2292,8,0)</f>
        <v>3.8285999999999998</v>
      </c>
      <c r="K22" s="66">
        <f t="shared" si="3"/>
        <v>9</v>
      </c>
      <c r="L22" s="65">
        <f>VLOOKUP($A22,'Return Data'!$B$7:$R$2292,9,0)</f>
        <v>3.2968999999999999</v>
      </c>
      <c r="M22" s="66">
        <f t="shared" si="4"/>
        <v>11</v>
      </c>
      <c r="N22" s="65">
        <f>VLOOKUP($A22,'Return Data'!$B$7:$R$2292,10,0)</f>
        <v>3.1177999999999999</v>
      </c>
      <c r="O22" s="66">
        <f t="shared" si="5"/>
        <v>35</v>
      </c>
      <c r="P22" s="65">
        <f>VLOOKUP($A22,'Return Data'!$B$7:$R$2292,11,0)</f>
        <v>3.0476999999999999</v>
      </c>
      <c r="Q22" s="66">
        <f t="shared" si="6"/>
        <v>37</v>
      </c>
      <c r="R22" s="65">
        <f>VLOOKUP($A22,'Return Data'!$B$7:$R$2292,12,0)</f>
        <v>2.9977999999999998</v>
      </c>
      <c r="S22" s="66">
        <f t="shared" si="7"/>
        <v>41</v>
      </c>
      <c r="T22" s="65">
        <f>VLOOKUP($A22,'Return Data'!$B$7:$R$2292,13,0)</f>
        <v>2.9323000000000001</v>
      </c>
      <c r="U22" s="66">
        <f t="shared" si="8"/>
        <v>38</v>
      </c>
      <c r="V22" s="65">
        <f>VLOOKUP($A22,'Return Data'!$B$7:$R$2292,17,0)</f>
        <v>3.4308999999999998</v>
      </c>
      <c r="W22" s="66">
        <f t="shared" si="9"/>
        <v>35</v>
      </c>
      <c r="X22" s="65">
        <f>VLOOKUP($A22,'Return Data'!$B$7:$R$2292,14,0)</f>
        <v>4.4066999999999998</v>
      </c>
      <c r="Y22" s="66">
        <f t="shared" si="10"/>
        <v>34</v>
      </c>
      <c r="Z22" s="65">
        <f>VLOOKUP($A22,'Return Data'!$B$7:$R$2292,16,0)</f>
        <v>6.2438000000000002</v>
      </c>
      <c r="AA22" s="67">
        <f t="shared" si="11"/>
        <v>32</v>
      </c>
    </row>
    <row r="23" spans="1:27" x14ac:dyDescent="0.3">
      <c r="A23" s="63" t="s">
        <v>134</v>
      </c>
      <c r="B23" s="64">
        <f>VLOOKUP($A23,'Return Data'!$B$7:$R$2292,3,0)</f>
        <v>44482</v>
      </c>
      <c r="C23" s="65">
        <f>VLOOKUP($A23,'Return Data'!$B$7:$R$2292,4,0)</f>
        <v>2038.7706000000001</v>
      </c>
      <c r="D23" s="65">
        <f>VLOOKUP($A23,'Return Data'!$B$7:$R$2292,5,0)</f>
        <v>3.2496999999999998</v>
      </c>
      <c r="E23" s="66">
        <f t="shared" si="0"/>
        <v>32</v>
      </c>
      <c r="F23" s="65">
        <f>VLOOKUP($A23,'Return Data'!$B$7:$R$2292,6,0)</f>
        <v>3.7088000000000001</v>
      </c>
      <c r="G23" s="66">
        <f t="shared" si="1"/>
        <v>31</v>
      </c>
      <c r="H23" s="65">
        <f>VLOOKUP($A23,'Return Data'!$B$7:$R$2292,7,0)</f>
        <v>3.6307</v>
      </c>
      <c r="I23" s="66">
        <f t="shared" si="2"/>
        <v>31</v>
      </c>
      <c r="J23" s="65">
        <f>VLOOKUP($A23,'Return Data'!$B$7:$R$2292,8,0)</f>
        <v>3.4091999999999998</v>
      </c>
      <c r="K23" s="66">
        <f t="shared" si="3"/>
        <v>38</v>
      </c>
      <c r="L23" s="65">
        <f>VLOOKUP($A23,'Return Data'!$B$7:$R$2292,9,0)</f>
        <v>3.0634999999999999</v>
      </c>
      <c r="M23" s="66">
        <f t="shared" si="4"/>
        <v>40</v>
      </c>
      <c r="N23" s="65">
        <f>VLOOKUP($A23,'Return Data'!$B$7:$R$2292,10,0)</f>
        <v>3.0602</v>
      </c>
      <c r="O23" s="66">
        <f t="shared" si="5"/>
        <v>39</v>
      </c>
      <c r="P23" s="65">
        <f>VLOOKUP($A23,'Return Data'!$B$7:$R$2292,11,0)</f>
        <v>3.0226999999999999</v>
      </c>
      <c r="Q23" s="66">
        <f t="shared" si="6"/>
        <v>39</v>
      </c>
      <c r="R23" s="65">
        <f>VLOOKUP($A23,'Return Data'!$B$7:$R$2292,12,0)</f>
        <v>3.2597</v>
      </c>
      <c r="S23" s="66">
        <f t="shared" si="7"/>
        <v>32</v>
      </c>
      <c r="T23" s="65">
        <f>VLOOKUP($A23,'Return Data'!$B$7:$R$2292,13,0)</f>
        <v>3.2002000000000002</v>
      </c>
      <c r="U23" s="66">
        <f t="shared" si="8"/>
        <v>31</v>
      </c>
      <c r="V23" s="65">
        <f>VLOOKUP($A23,'Return Data'!$B$7:$R$2292,17,0)</f>
        <v>3.8361999999999998</v>
      </c>
      <c r="W23" s="66">
        <f t="shared" si="9"/>
        <v>29</v>
      </c>
      <c r="X23" s="65">
        <f>VLOOKUP($A23,'Return Data'!$B$7:$R$2292,14,0)</f>
        <v>4.9261999999999997</v>
      </c>
      <c r="Y23" s="66">
        <f t="shared" si="10"/>
        <v>28</v>
      </c>
      <c r="Z23" s="65">
        <f>VLOOKUP($A23,'Return Data'!$B$7:$R$2292,16,0)</f>
        <v>7.0845000000000002</v>
      </c>
      <c r="AA23" s="67">
        <f t="shared" si="11"/>
        <v>12</v>
      </c>
    </row>
    <row r="24" spans="1:27" x14ac:dyDescent="0.3">
      <c r="A24" s="63" t="s">
        <v>135</v>
      </c>
      <c r="B24" s="64">
        <f>VLOOKUP($A24,'Return Data'!$B$7:$R$2292,3,0)</f>
        <v>44482</v>
      </c>
      <c r="C24" s="65">
        <f>VLOOKUP($A24,'Return Data'!$B$7:$R$2292,4,0)</f>
        <v>2027.8947000000001</v>
      </c>
      <c r="D24" s="65">
        <f>VLOOKUP($A24,'Return Data'!$B$7:$R$2292,5,0)</f>
        <v>2.7054</v>
      </c>
      <c r="E24" s="66">
        <f t="shared" si="0"/>
        <v>42</v>
      </c>
      <c r="F24" s="65">
        <f>VLOOKUP($A24,'Return Data'!$B$7:$R$2292,6,0)</f>
        <v>3.1583999999999999</v>
      </c>
      <c r="G24" s="66">
        <f t="shared" si="1"/>
        <v>41</v>
      </c>
      <c r="H24" s="65">
        <f>VLOOKUP($A24,'Return Data'!$B$7:$R$2292,7,0)</f>
        <v>3.0951</v>
      </c>
      <c r="I24" s="66">
        <f t="shared" si="2"/>
        <v>42</v>
      </c>
      <c r="J24" s="65">
        <f>VLOOKUP($A24,'Return Data'!$B$7:$R$2292,8,0)</f>
        <v>3.6783999999999999</v>
      </c>
      <c r="K24" s="66">
        <f t="shared" si="3"/>
        <v>18</v>
      </c>
      <c r="L24" s="65">
        <f>VLOOKUP($A24,'Return Data'!$B$7:$R$2292,9,0)</f>
        <v>3.4380000000000002</v>
      </c>
      <c r="M24" s="66">
        <f t="shared" si="4"/>
        <v>3</v>
      </c>
      <c r="N24" s="65">
        <f>VLOOKUP($A24,'Return Data'!$B$7:$R$2292,10,0)</f>
        <v>3.0236999999999998</v>
      </c>
      <c r="O24" s="66">
        <f t="shared" si="5"/>
        <v>41</v>
      </c>
      <c r="P24" s="65">
        <f>VLOOKUP($A24,'Return Data'!$B$7:$R$2292,11,0)</f>
        <v>2.8959999999999999</v>
      </c>
      <c r="Q24" s="66">
        <f t="shared" si="6"/>
        <v>42</v>
      </c>
      <c r="R24" s="65">
        <f>VLOOKUP($A24,'Return Data'!$B$7:$R$2292,12,0)</f>
        <v>3.0834999999999999</v>
      </c>
      <c r="S24" s="66">
        <f t="shared" si="7"/>
        <v>39</v>
      </c>
      <c r="T24" s="65"/>
      <c r="U24" s="66"/>
      <c r="V24" s="65"/>
      <c r="W24" s="66"/>
      <c r="X24" s="65"/>
      <c r="Y24" s="66"/>
      <c r="Z24" s="65">
        <f>VLOOKUP($A24,'Return Data'!$B$7:$R$2292,16,0)</f>
        <v>3.2703000000000002</v>
      </c>
      <c r="AA24" s="67">
        <f t="shared" si="11"/>
        <v>42</v>
      </c>
    </row>
    <row r="25" spans="1:27" x14ac:dyDescent="0.3">
      <c r="A25" s="63" t="s">
        <v>136</v>
      </c>
      <c r="B25" s="64">
        <f>VLOOKUP($A25,'Return Data'!$B$7:$R$2292,3,0)</f>
        <v>44482</v>
      </c>
      <c r="C25" s="65">
        <f>VLOOKUP($A25,'Return Data'!$B$7:$R$2292,4,0)</f>
        <v>2039.0915</v>
      </c>
      <c r="D25" s="65">
        <f>VLOOKUP($A25,'Return Data'!$B$7:$R$2292,5,0)</f>
        <v>3.2526999999999999</v>
      </c>
      <c r="E25" s="66">
        <f t="shared" si="0"/>
        <v>30</v>
      </c>
      <c r="F25" s="65">
        <f>VLOOKUP($A25,'Return Data'!$B$7:$R$2292,6,0)</f>
        <v>3.7351000000000001</v>
      </c>
      <c r="G25" s="66">
        <f t="shared" si="1"/>
        <v>29</v>
      </c>
      <c r="H25" s="65">
        <f>VLOOKUP($A25,'Return Data'!$B$7:$R$2292,7,0)</f>
        <v>3.6505999999999998</v>
      </c>
      <c r="I25" s="66">
        <f t="shared" si="2"/>
        <v>28</v>
      </c>
      <c r="J25" s="65">
        <f>VLOOKUP($A25,'Return Data'!$B$7:$R$2292,8,0)</f>
        <v>3.4203000000000001</v>
      </c>
      <c r="K25" s="66">
        <f t="shared" si="3"/>
        <v>37</v>
      </c>
      <c r="L25" s="65">
        <f>VLOOKUP($A25,'Return Data'!$B$7:$R$2292,9,0)</f>
        <v>3.0714000000000001</v>
      </c>
      <c r="M25" s="66">
        <f t="shared" si="4"/>
        <v>38</v>
      </c>
      <c r="N25" s="65">
        <f>VLOOKUP($A25,'Return Data'!$B$7:$R$2292,10,0)</f>
        <v>3.085</v>
      </c>
      <c r="O25" s="66">
        <f t="shared" si="5"/>
        <v>37</v>
      </c>
      <c r="P25" s="65">
        <f>VLOOKUP($A25,'Return Data'!$B$7:$R$2292,11,0)</f>
        <v>3.0169000000000001</v>
      </c>
      <c r="Q25" s="66">
        <f t="shared" si="6"/>
        <v>40</v>
      </c>
      <c r="R25" s="65">
        <f>VLOOKUP($A25,'Return Data'!$B$7:$R$2292,12,0)</f>
        <v>3.2561</v>
      </c>
      <c r="S25" s="66">
        <f t="shared" si="7"/>
        <v>33</v>
      </c>
      <c r="T25" s="65"/>
      <c r="U25" s="66"/>
      <c r="V25" s="65"/>
      <c r="W25" s="66"/>
      <c r="X25" s="65"/>
      <c r="Y25" s="66"/>
      <c r="Z25" s="65">
        <f>VLOOKUP($A25,'Return Data'!$B$7:$R$2292,16,0)</f>
        <v>3.5893999999999999</v>
      </c>
      <c r="AA25" s="67">
        <f t="shared" si="11"/>
        <v>41</v>
      </c>
    </row>
    <row r="26" spans="1:27" x14ac:dyDescent="0.3">
      <c r="A26" s="63" t="s">
        <v>137</v>
      </c>
      <c r="B26" s="64">
        <f>VLOOKUP($A26,'Return Data'!$B$7:$R$2292,3,0)</f>
        <v>44482</v>
      </c>
      <c r="C26" s="65">
        <f>VLOOKUP($A26,'Return Data'!$B$7:$R$2292,4,0)</f>
        <v>2039.1892</v>
      </c>
      <c r="D26" s="65">
        <f>VLOOKUP($A26,'Return Data'!$B$7:$R$2292,5,0)</f>
        <v>3.2471999999999999</v>
      </c>
      <c r="E26" s="66">
        <f t="shared" si="0"/>
        <v>33</v>
      </c>
      <c r="F26" s="65">
        <f>VLOOKUP($A26,'Return Data'!$B$7:$R$2292,6,0)</f>
        <v>3.7063000000000001</v>
      </c>
      <c r="G26" s="66">
        <f t="shared" si="1"/>
        <v>32</v>
      </c>
      <c r="H26" s="65">
        <f>VLOOKUP($A26,'Return Data'!$B$7:$R$2292,7,0)</f>
        <v>3.6284000000000001</v>
      </c>
      <c r="I26" s="66">
        <f t="shared" si="2"/>
        <v>32</v>
      </c>
      <c r="J26" s="65">
        <f>VLOOKUP($A26,'Return Data'!$B$7:$R$2292,8,0)</f>
        <v>3.4083000000000001</v>
      </c>
      <c r="K26" s="66">
        <f t="shared" si="3"/>
        <v>39</v>
      </c>
      <c r="L26" s="65">
        <f>VLOOKUP($A26,'Return Data'!$B$7:$R$2292,9,0)</f>
        <v>3.0638000000000001</v>
      </c>
      <c r="M26" s="66">
        <f t="shared" si="4"/>
        <v>39</v>
      </c>
      <c r="N26" s="65">
        <f>VLOOKUP($A26,'Return Data'!$B$7:$R$2292,10,0)</f>
        <v>3.0596000000000001</v>
      </c>
      <c r="O26" s="66">
        <f t="shared" si="5"/>
        <v>40</v>
      </c>
      <c r="P26" s="65">
        <f>VLOOKUP($A26,'Return Data'!$B$7:$R$2292,11,0)</f>
        <v>3.0261</v>
      </c>
      <c r="Q26" s="66">
        <f t="shared" si="6"/>
        <v>38</v>
      </c>
      <c r="R26" s="65">
        <f>VLOOKUP($A26,'Return Data'!$B$7:$R$2292,12,0)</f>
        <v>3.2621000000000002</v>
      </c>
      <c r="S26" s="66">
        <f t="shared" si="7"/>
        <v>31</v>
      </c>
      <c r="T26" s="65"/>
      <c r="U26" s="66"/>
      <c r="V26" s="65"/>
      <c r="W26" s="66"/>
      <c r="X26" s="65"/>
      <c r="Y26" s="66"/>
      <c r="Z26" s="65">
        <f>VLOOKUP($A26,'Return Data'!$B$7:$R$2292,16,0)</f>
        <v>3.5933000000000002</v>
      </c>
      <c r="AA26" s="67">
        <f t="shared" si="11"/>
        <v>39</v>
      </c>
    </row>
    <row r="27" spans="1:27" x14ac:dyDescent="0.3">
      <c r="A27" s="63" t="s">
        <v>138</v>
      </c>
      <c r="B27" s="64">
        <f>VLOOKUP($A27,'Return Data'!$B$7:$R$2292,3,0)</f>
        <v>44482</v>
      </c>
      <c r="C27" s="65">
        <f>VLOOKUP($A27,'Return Data'!$B$7:$R$2292,4,0)</f>
        <v>2039.2263</v>
      </c>
      <c r="D27" s="65">
        <f>VLOOKUP($A27,'Return Data'!$B$7:$R$2292,5,0)</f>
        <v>3.4262000000000001</v>
      </c>
      <c r="E27" s="66">
        <f t="shared" si="0"/>
        <v>24</v>
      </c>
      <c r="F27" s="65">
        <f>VLOOKUP($A27,'Return Data'!$B$7:$R$2292,6,0)</f>
        <v>3.8231999999999999</v>
      </c>
      <c r="G27" s="66">
        <f t="shared" si="1"/>
        <v>23</v>
      </c>
      <c r="H27" s="65">
        <f>VLOOKUP($A27,'Return Data'!$B$7:$R$2292,7,0)</f>
        <v>3.7254</v>
      </c>
      <c r="I27" s="66">
        <f t="shared" si="2"/>
        <v>24</v>
      </c>
      <c r="J27" s="65">
        <f>VLOOKUP($A27,'Return Data'!$B$7:$R$2292,8,0)</f>
        <v>3.4613999999999998</v>
      </c>
      <c r="K27" s="66">
        <f t="shared" si="3"/>
        <v>34</v>
      </c>
      <c r="L27" s="65">
        <f>VLOOKUP($A27,'Return Data'!$B$7:$R$2292,9,0)</f>
        <v>3.1402000000000001</v>
      </c>
      <c r="M27" s="66">
        <f t="shared" si="4"/>
        <v>36</v>
      </c>
      <c r="N27" s="65">
        <f>VLOOKUP($A27,'Return Data'!$B$7:$R$2292,10,0)</f>
        <v>3.1421000000000001</v>
      </c>
      <c r="O27" s="66">
        <f t="shared" si="5"/>
        <v>34</v>
      </c>
      <c r="P27" s="65">
        <f>VLOOKUP($A27,'Return Data'!$B$7:$R$2292,11,0)</f>
        <v>3.0703</v>
      </c>
      <c r="Q27" s="66">
        <f t="shared" si="6"/>
        <v>36</v>
      </c>
      <c r="R27" s="65">
        <f>VLOOKUP($A27,'Return Data'!$B$7:$R$2292,12,0)</f>
        <v>3.2930000000000001</v>
      </c>
      <c r="S27" s="66">
        <f t="shared" si="7"/>
        <v>28</v>
      </c>
      <c r="T27" s="65"/>
      <c r="U27" s="66"/>
      <c r="V27" s="65"/>
      <c r="W27" s="66"/>
      <c r="X27" s="65"/>
      <c r="Y27" s="66"/>
      <c r="Z27" s="65">
        <f>VLOOKUP($A27,'Return Data'!$B$7:$R$2292,16,0)</f>
        <v>3.5924999999999998</v>
      </c>
      <c r="AA27" s="67">
        <f t="shared" si="11"/>
        <v>40</v>
      </c>
    </row>
    <row r="28" spans="1:27" x14ac:dyDescent="0.3">
      <c r="A28" s="63" t="s">
        <v>139</v>
      </c>
      <c r="B28" s="64">
        <f>VLOOKUP($A28,'Return Data'!$B$7:$R$2292,3,0)</f>
        <v>44482</v>
      </c>
      <c r="C28" s="65">
        <f>VLOOKUP($A28,'Return Data'!$B$7:$R$2292,4,0)</f>
        <v>2876.2091</v>
      </c>
      <c r="D28" s="65">
        <f>VLOOKUP($A28,'Return Data'!$B$7:$R$2292,5,0)</f>
        <v>3.6539000000000001</v>
      </c>
      <c r="E28" s="66">
        <f t="shared" si="0"/>
        <v>7</v>
      </c>
      <c r="F28" s="65">
        <f>VLOOKUP($A28,'Return Data'!$B$7:$R$2292,6,0)</f>
        <v>3.9742000000000002</v>
      </c>
      <c r="G28" s="66">
        <f t="shared" si="1"/>
        <v>11</v>
      </c>
      <c r="H28" s="65">
        <f>VLOOKUP($A28,'Return Data'!$B$7:$R$2292,7,0)</f>
        <v>3.7284000000000002</v>
      </c>
      <c r="I28" s="66">
        <f t="shared" si="2"/>
        <v>22</v>
      </c>
      <c r="J28" s="65">
        <f>VLOOKUP($A28,'Return Data'!$B$7:$R$2292,8,0)</f>
        <v>3.6185999999999998</v>
      </c>
      <c r="K28" s="66">
        <f t="shared" si="3"/>
        <v>24</v>
      </c>
      <c r="L28" s="65">
        <f>VLOOKUP($A28,'Return Data'!$B$7:$R$2292,9,0)</f>
        <v>3.2326000000000001</v>
      </c>
      <c r="M28" s="66">
        <f t="shared" si="4"/>
        <v>22</v>
      </c>
      <c r="N28" s="65">
        <f>VLOOKUP($A28,'Return Data'!$B$7:$R$2292,10,0)</f>
        <v>3.3361000000000001</v>
      </c>
      <c r="O28" s="66">
        <f t="shared" si="5"/>
        <v>21</v>
      </c>
      <c r="P28" s="65">
        <f>VLOOKUP($A28,'Return Data'!$B$7:$R$2292,11,0)</f>
        <v>3.3115999999999999</v>
      </c>
      <c r="Q28" s="66">
        <f t="shared" si="6"/>
        <v>25</v>
      </c>
      <c r="R28" s="65">
        <f>VLOOKUP($A28,'Return Data'!$B$7:$R$2292,12,0)</f>
        <v>3.3079000000000001</v>
      </c>
      <c r="S28" s="66">
        <f t="shared" si="7"/>
        <v>24</v>
      </c>
      <c r="T28" s="65">
        <f>VLOOKUP($A28,'Return Data'!$B$7:$R$2292,13,0)</f>
        <v>3.2637999999999998</v>
      </c>
      <c r="U28" s="66">
        <f t="shared" ref="U28:U50" si="12">RANK(T28,T$8:T$50,0)</f>
        <v>24</v>
      </c>
      <c r="V28" s="65">
        <f>VLOOKUP($A28,'Return Data'!$B$7:$R$2292,17,0)</f>
        <v>3.9355000000000002</v>
      </c>
      <c r="W28" s="66">
        <f>RANK(V28,V$8:V$50,0)</f>
        <v>26</v>
      </c>
      <c r="X28" s="65">
        <f>VLOOKUP($A28,'Return Data'!$B$7:$R$2292,14,0)</f>
        <v>4.9729000000000001</v>
      </c>
      <c r="Y28" s="66">
        <f>RANK(X28,X$8:X$50,0)</f>
        <v>26</v>
      </c>
      <c r="Z28" s="65">
        <f>VLOOKUP($A28,'Return Data'!$B$7:$R$2292,16,0)</f>
        <v>7.0602999999999998</v>
      </c>
      <c r="AA28" s="67">
        <f t="shared" si="11"/>
        <v>18</v>
      </c>
    </row>
    <row r="29" spans="1:27" x14ac:dyDescent="0.3">
      <c r="A29" s="63" t="s">
        <v>140</v>
      </c>
      <c r="B29" s="64">
        <f>VLOOKUP($A29,'Return Data'!$B$7:$R$2292,3,0)</f>
        <v>44482</v>
      </c>
      <c r="C29" s="65">
        <f>VLOOKUP($A29,'Return Data'!$B$7:$R$2292,4,0)</f>
        <v>1098.0426</v>
      </c>
      <c r="D29" s="65">
        <f>VLOOKUP($A29,'Return Data'!$B$7:$R$2292,5,0)</f>
        <v>3.1149</v>
      </c>
      <c r="E29" s="66">
        <f t="shared" si="0"/>
        <v>38</v>
      </c>
      <c r="F29" s="65">
        <f>VLOOKUP($A29,'Return Data'!$B$7:$R$2292,6,0)</f>
        <v>3.2818000000000001</v>
      </c>
      <c r="G29" s="66">
        <f t="shared" si="1"/>
        <v>40</v>
      </c>
      <c r="H29" s="65">
        <f>VLOOKUP($A29,'Return Data'!$B$7:$R$2292,7,0)</f>
        <v>3.1284000000000001</v>
      </c>
      <c r="I29" s="66">
        <f t="shared" si="2"/>
        <v>41</v>
      </c>
      <c r="J29" s="65">
        <f>VLOOKUP($A29,'Return Data'!$B$7:$R$2292,8,0)</f>
        <v>3.1777000000000002</v>
      </c>
      <c r="K29" s="66">
        <f t="shared" si="3"/>
        <v>42</v>
      </c>
      <c r="L29" s="65">
        <f>VLOOKUP($A29,'Return Data'!$B$7:$R$2292,9,0)</f>
        <v>3.1173000000000002</v>
      </c>
      <c r="M29" s="66">
        <f t="shared" si="4"/>
        <v>37</v>
      </c>
      <c r="N29" s="65">
        <f>VLOOKUP($A29,'Return Data'!$B$7:$R$2292,10,0)</f>
        <v>3.0792000000000002</v>
      </c>
      <c r="O29" s="66">
        <f t="shared" si="5"/>
        <v>38</v>
      </c>
      <c r="P29" s="65">
        <f>VLOOKUP($A29,'Return Data'!$B$7:$R$2292,11,0)</f>
        <v>3.1204000000000001</v>
      </c>
      <c r="Q29" s="66">
        <f t="shared" si="6"/>
        <v>34</v>
      </c>
      <c r="R29" s="65">
        <f>VLOOKUP($A29,'Return Data'!$B$7:$R$2292,12,0)</f>
        <v>3.0908000000000002</v>
      </c>
      <c r="S29" s="66">
        <f t="shared" si="7"/>
        <v>38</v>
      </c>
      <c r="T29" s="65">
        <f>VLOOKUP($A29,'Return Data'!$B$7:$R$2292,13,0)</f>
        <v>3.052</v>
      </c>
      <c r="U29" s="66">
        <f t="shared" si="12"/>
        <v>35</v>
      </c>
      <c r="V29" s="65"/>
      <c r="W29" s="66"/>
      <c r="X29" s="65"/>
      <c r="Y29" s="66"/>
      <c r="Z29" s="65">
        <f>VLOOKUP($A29,'Return Data'!$B$7:$R$2292,16,0)</f>
        <v>3.8492000000000002</v>
      </c>
      <c r="AA29" s="67">
        <f t="shared" si="11"/>
        <v>38</v>
      </c>
    </row>
    <row r="30" spans="1:27" x14ac:dyDescent="0.3">
      <c r="A30" s="63" t="s">
        <v>141</v>
      </c>
      <c r="B30" s="64">
        <f>VLOOKUP($A30,'Return Data'!$B$7:$R$2292,3,0)</f>
        <v>44482</v>
      </c>
      <c r="C30" s="65">
        <f>VLOOKUP($A30,'Return Data'!$B$7:$R$2292,4,0)</f>
        <v>57.258699999999997</v>
      </c>
      <c r="D30" s="65">
        <f>VLOOKUP($A30,'Return Data'!$B$7:$R$2292,5,0)</f>
        <v>3.3151000000000002</v>
      </c>
      <c r="E30" s="66">
        <f t="shared" si="0"/>
        <v>26</v>
      </c>
      <c r="F30" s="65">
        <f>VLOOKUP($A30,'Return Data'!$B$7:$R$2292,6,0)</f>
        <v>3.7622</v>
      </c>
      <c r="G30" s="66">
        <f t="shared" si="1"/>
        <v>28</v>
      </c>
      <c r="H30" s="65">
        <f>VLOOKUP($A30,'Return Data'!$B$7:$R$2292,7,0)</f>
        <v>3.8732000000000002</v>
      </c>
      <c r="I30" s="66">
        <f t="shared" si="2"/>
        <v>11</v>
      </c>
      <c r="J30" s="65">
        <f>VLOOKUP($A30,'Return Data'!$B$7:$R$2292,8,0)</f>
        <v>3.7755999999999998</v>
      </c>
      <c r="K30" s="66">
        <f t="shared" si="3"/>
        <v>11</v>
      </c>
      <c r="L30" s="65">
        <f>VLOOKUP($A30,'Return Data'!$B$7:$R$2292,9,0)</f>
        <v>3.2917999999999998</v>
      </c>
      <c r="M30" s="66">
        <f t="shared" si="4"/>
        <v>12</v>
      </c>
      <c r="N30" s="65">
        <f>VLOOKUP($A30,'Return Data'!$B$7:$R$2292,10,0)</f>
        <v>3.3694999999999999</v>
      </c>
      <c r="O30" s="66">
        <f t="shared" si="5"/>
        <v>11</v>
      </c>
      <c r="P30" s="65">
        <f>VLOOKUP($A30,'Return Data'!$B$7:$R$2292,11,0)</f>
        <v>3.3618000000000001</v>
      </c>
      <c r="Q30" s="66">
        <f t="shared" si="6"/>
        <v>10</v>
      </c>
      <c r="R30" s="65">
        <f>VLOOKUP($A30,'Return Data'!$B$7:$R$2292,12,0)</f>
        <v>3.3607999999999998</v>
      </c>
      <c r="S30" s="66">
        <f t="shared" si="7"/>
        <v>12</v>
      </c>
      <c r="T30" s="65">
        <f>VLOOKUP($A30,'Return Data'!$B$7:$R$2292,13,0)</f>
        <v>3.2949999999999999</v>
      </c>
      <c r="U30" s="66">
        <f t="shared" si="12"/>
        <v>14</v>
      </c>
      <c r="V30" s="65">
        <f>VLOOKUP($A30,'Return Data'!$B$7:$R$2292,17,0)</f>
        <v>3.9066000000000001</v>
      </c>
      <c r="W30" s="66">
        <f t="shared" ref="W30:W35" si="13">RANK(V30,V$8:V$50,0)</f>
        <v>27</v>
      </c>
      <c r="X30" s="65">
        <f>VLOOKUP($A30,'Return Data'!$B$7:$R$2292,14,0)</f>
        <v>5.0010000000000003</v>
      </c>
      <c r="Y30" s="66">
        <f t="shared" ref="Y30:Y35" si="14">RANK(X30,X$8:X$50,0)</f>
        <v>24</v>
      </c>
      <c r="Z30" s="65">
        <f>VLOOKUP($A30,'Return Data'!$B$7:$R$2292,16,0)</f>
        <v>7.1082000000000001</v>
      </c>
      <c r="AA30" s="67">
        <f t="shared" si="11"/>
        <v>7</v>
      </c>
    </row>
    <row r="31" spans="1:27" x14ac:dyDescent="0.3">
      <c r="A31" s="63" t="s">
        <v>142</v>
      </c>
      <c r="B31" s="64">
        <f>VLOOKUP($A31,'Return Data'!$B$7:$R$2292,3,0)</f>
        <v>44482</v>
      </c>
      <c r="C31" s="65">
        <f>VLOOKUP($A31,'Return Data'!$B$7:$R$2292,4,0)</f>
        <v>4233.2479999999996</v>
      </c>
      <c r="D31" s="65">
        <f>VLOOKUP($A31,'Return Data'!$B$7:$R$2292,5,0)</f>
        <v>3.2827999999999999</v>
      </c>
      <c r="E31" s="66">
        <f t="shared" si="0"/>
        <v>27</v>
      </c>
      <c r="F31" s="65">
        <f>VLOOKUP($A31,'Return Data'!$B$7:$R$2292,6,0)</f>
        <v>3.7627999999999999</v>
      </c>
      <c r="G31" s="66">
        <f t="shared" si="1"/>
        <v>27</v>
      </c>
      <c r="H31" s="65">
        <f>VLOOKUP($A31,'Return Data'!$B$7:$R$2292,7,0)</f>
        <v>3.7050999999999998</v>
      </c>
      <c r="I31" s="66">
        <f t="shared" si="2"/>
        <v>25</v>
      </c>
      <c r="J31" s="65">
        <f>VLOOKUP($A31,'Return Data'!$B$7:$R$2292,8,0)</f>
        <v>3.6132</v>
      </c>
      <c r="K31" s="66">
        <f t="shared" si="3"/>
        <v>25</v>
      </c>
      <c r="L31" s="65">
        <f>VLOOKUP($A31,'Return Data'!$B$7:$R$2292,9,0)</f>
        <v>3.1863999999999999</v>
      </c>
      <c r="M31" s="66">
        <f t="shared" si="4"/>
        <v>33</v>
      </c>
      <c r="N31" s="65">
        <f>VLOOKUP($A31,'Return Data'!$B$7:$R$2292,10,0)</f>
        <v>3.3323999999999998</v>
      </c>
      <c r="O31" s="66">
        <f t="shared" si="5"/>
        <v>23</v>
      </c>
      <c r="P31" s="65">
        <f>VLOOKUP($A31,'Return Data'!$B$7:$R$2292,11,0)</f>
        <v>3.3243</v>
      </c>
      <c r="Q31" s="66">
        <f t="shared" si="6"/>
        <v>20</v>
      </c>
      <c r="R31" s="65">
        <f>VLOOKUP($A31,'Return Data'!$B$7:$R$2292,12,0)</f>
        <v>3.3287</v>
      </c>
      <c r="S31" s="66">
        <f t="shared" si="7"/>
        <v>22</v>
      </c>
      <c r="T31" s="65">
        <f>VLOOKUP($A31,'Return Data'!$B$7:$R$2292,13,0)</f>
        <v>3.2665999999999999</v>
      </c>
      <c r="U31" s="66">
        <f t="shared" si="12"/>
        <v>23</v>
      </c>
      <c r="V31" s="65">
        <f>VLOOKUP($A31,'Return Data'!$B$7:$R$2292,17,0)</f>
        <v>3.9617</v>
      </c>
      <c r="W31" s="66">
        <f t="shared" si="13"/>
        <v>22</v>
      </c>
      <c r="X31" s="65">
        <f>VLOOKUP($A31,'Return Data'!$B$7:$R$2292,14,0)</f>
        <v>4.9809999999999999</v>
      </c>
      <c r="Y31" s="66">
        <f t="shared" si="14"/>
        <v>25</v>
      </c>
      <c r="Z31" s="65">
        <f>VLOOKUP($A31,'Return Data'!$B$7:$R$2292,16,0)</f>
        <v>7.03</v>
      </c>
      <c r="AA31" s="67">
        <f t="shared" si="11"/>
        <v>24</v>
      </c>
    </row>
    <row r="32" spans="1:27" x14ac:dyDescent="0.3">
      <c r="A32" s="63" t="s">
        <v>143</v>
      </c>
      <c r="B32" s="64">
        <f>VLOOKUP($A32,'Return Data'!$B$7:$R$2292,3,0)</f>
        <v>44482</v>
      </c>
      <c r="C32" s="65">
        <f>VLOOKUP($A32,'Return Data'!$B$7:$R$2292,4,0)</f>
        <v>2868.2662999999998</v>
      </c>
      <c r="D32" s="65">
        <f>VLOOKUP($A32,'Return Data'!$B$7:$R$2292,5,0)</f>
        <v>3.1676000000000002</v>
      </c>
      <c r="E32" s="66">
        <f t="shared" si="0"/>
        <v>36</v>
      </c>
      <c r="F32" s="65">
        <f>VLOOKUP($A32,'Return Data'!$B$7:$R$2292,6,0)</f>
        <v>3.7326999999999999</v>
      </c>
      <c r="G32" s="66">
        <f t="shared" si="1"/>
        <v>30</v>
      </c>
      <c r="H32" s="65">
        <f>VLOOKUP($A32,'Return Data'!$B$7:$R$2292,7,0)</f>
        <v>3.6892</v>
      </c>
      <c r="I32" s="66">
        <f t="shared" si="2"/>
        <v>26</v>
      </c>
      <c r="J32" s="65">
        <f>VLOOKUP($A32,'Return Data'!$B$7:$R$2292,8,0)</f>
        <v>3.5914999999999999</v>
      </c>
      <c r="K32" s="66">
        <f t="shared" si="3"/>
        <v>26</v>
      </c>
      <c r="L32" s="65">
        <f>VLOOKUP($A32,'Return Data'!$B$7:$R$2292,9,0)</f>
        <v>3.2233999999999998</v>
      </c>
      <c r="M32" s="66">
        <f t="shared" si="4"/>
        <v>26</v>
      </c>
      <c r="N32" s="65">
        <f>VLOOKUP($A32,'Return Data'!$B$7:$R$2292,10,0)</f>
        <v>3.2709999999999999</v>
      </c>
      <c r="O32" s="66">
        <f t="shared" si="5"/>
        <v>29</v>
      </c>
      <c r="P32" s="65">
        <f>VLOOKUP($A32,'Return Data'!$B$7:$R$2292,11,0)</f>
        <v>3.2633999999999999</v>
      </c>
      <c r="Q32" s="66">
        <f t="shared" si="6"/>
        <v>29</v>
      </c>
      <c r="R32" s="65">
        <f>VLOOKUP($A32,'Return Data'!$B$7:$R$2292,12,0)</f>
        <v>3.2761</v>
      </c>
      <c r="S32" s="66">
        <f t="shared" si="7"/>
        <v>30</v>
      </c>
      <c r="T32" s="65">
        <f>VLOOKUP($A32,'Return Data'!$B$7:$R$2292,13,0)</f>
        <v>3.2315</v>
      </c>
      <c r="U32" s="66">
        <f t="shared" si="12"/>
        <v>26</v>
      </c>
      <c r="V32" s="65">
        <f>VLOOKUP($A32,'Return Data'!$B$7:$R$2292,17,0)</f>
        <v>3.9857999999999998</v>
      </c>
      <c r="W32" s="66">
        <f t="shared" si="13"/>
        <v>21</v>
      </c>
      <c r="X32" s="65">
        <f>VLOOKUP($A32,'Return Data'!$B$7:$R$2292,14,0)</f>
        <v>5.0129999999999999</v>
      </c>
      <c r="Y32" s="66">
        <f t="shared" si="14"/>
        <v>22</v>
      </c>
      <c r="Z32" s="65">
        <f>VLOOKUP($A32,'Return Data'!$B$7:$R$2292,16,0)</f>
        <v>7.0537999999999998</v>
      </c>
      <c r="AA32" s="67">
        <f t="shared" si="11"/>
        <v>22</v>
      </c>
    </row>
    <row r="33" spans="1:27" x14ac:dyDescent="0.3">
      <c r="A33" s="63" t="s">
        <v>144</v>
      </c>
      <c r="B33" s="64">
        <f>VLOOKUP($A33,'Return Data'!$B$7:$R$2292,3,0)</f>
        <v>44482</v>
      </c>
      <c r="C33" s="65">
        <f>VLOOKUP($A33,'Return Data'!$B$7:$R$2292,4,0)</f>
        <v>3804.2417999999998</v>
      </c>
      <c r="D33" s="65">
        <f>VLOOKUP($A33,'Return Data'!$B$7:$R$2292,5,0)</f>
        <v>3.0196999999999998</v>
      </c>
      <c r="E33" s="66">
        <f t="shared" si="0"/>
        <v>41</v>
      </c>
      <c r="F33" s="65">
        <f>VLOOKUP($A33,'Return Data'!$B$7:$R$2292,6,0)</f>
        <v>3.2944</v>
      </c>
      <c r="G33" s="66">
        <f t="shared" si="1"/>
        <v>39</v>
      </c>
      <c r="H33" s="65">
        <f>VLOOKUP($A33,'Return Data'!$B$7:$R$2292,7,0)</f>
        <v>3.27</v>
      </c>
      <c r="I33" s="66">
        <f t="shared" si="2"/>
        <v>39</v>
      </c>
      <c r="J33" s="65">
        <f>VLOOKUP($A33,'Return Data'!$B$7:$R$2292,8,0)</f>
        <v>3.3062</v>
      </c>
      <c r="K33" s="66">
        <f t="shared" si="3"/>
        <v>41</v>
      </c>
      <c r="L33" s="65">
        <f>VLOOKUP($A33,'Return Data'!$B$7:$R$2292,9,0)</f>
        <v>3.1993</v>
      </c>
      <c r="M33" s="66">
        <f t="shared" si="4"/>
        <v>30</v>
      </c>
      <c r="N33" s="65">
        <f>VLOOKUP($A33,'Return Data'!$B$7:$R$2292,10,0)</f>
        <v>3.3698999999999999</v>
      </c>
      <c r="O33" s="66">
        <f t="shared" si="5"/>
        <v>10</v>
      </c>
      <c r="P33" s="65">
        <f>VLOOKUP($A33,'Return Data'!$B$7:$R$2292,11,0)</f>
        <v>3.3607</v>
      </c>
      <c r="Q33" s="66">
        <f t="shared" si="6"/>
        <v>11</v>
      </c>
      <c r="R33" s="65">
        <f>VLOOKUP($A33,'Return Data'!$B$7:$R$2292,12,0)</f>
        <v>3.3831000000000002</v>
      </c>
      <c r="S33" s="66">
        <f t="shared" si="7"/>
        <v>10</v>
      </c>
      <c r="T33" s="65">
        <f>VLOOKUP($A33,'Return Data'!$B$7:$R$2292,13,0)</f>
        <v>3.3309000000000002</v>
      </c>
      <c r="U33" s="66">
        <f t="shared" si="12"/>
        <v>10</v>
      </c>
      <c r="V33" s="65">
        <f>VLOOKUP($A33,'Return Data'!$B$7:$R$2292,17,0)</f>
        <v>4.1158999999999999</v>
      </c>
      <c r="W33" s="66">
        <f t="shared" si="13"/>
        <v>6</v>
      </c>
      <c r="X33" s="65">
        <f>VLOOKUP($A33,'Return Data'!$B$7:$R$2292,14,0)</f>
        <v>5.1178999999999997</v>
      </c>
      <c r="Y33" s="66">
        <f t="shared" si="14"/>
        <v>10</v>
      </c>
      <c r="Z33" s="65">
        <f>VLOOKUP($A33,'Return Data'!$B$7:$R$2292,16,0)</f>
        <v>7.0823</v>
      </c>
      <c r="AA33" s="67">
        <f t="shared" si="11"/>
        <v>13</v>
      </c>
    </row>
    <row r="34" spans="1:27" x14ac:dyDescent="0.3">
      <c r="A34" s="63" t="s">
        <v>436</v>
      </c>
      <c r="B34" s="64">
        <f>VLOOKUP($A34,'Return Data'!$B$7:$R$2292,3,0)</f>
        <v>44482</v>
      </c>
      <c r="C34" s="65">
        <f>VLOOKUP($A34,'Return Data'!$B$7:$R$2292,4,0)</f>
        <v>1361.6546000000001</v>
      </c>
      <c r="D34" s="65">
        <f>VLOOKUP($A34,'Return Data'!$B$7:$R$2292,5,0)</f>
        <v>3.4394999999999998</v>
      </c>
      <c r="E34" s="66">
        <f t="shared" si="0"/>
        <v>23</v>
      </c>
      <c r="F34" s="65">
        <f>VLOOKUP($A34,'Return Data'!$B$7:$R$2292,6,0)</f>
        <v>4.3136999999999999</v>
      </c>
      <c r="G34" s="66">
        <f t="shared" si="1"/>
        <v>4</v>
      </c>
      <c r="H34" s="65">
        <f>VLOOKUP($A34,'Return Data'!$B$7:$R$2292,7,0)</f>
        <v>4.1673999999999998</v>
      </c>
      <c r="I34" s="66">
        <f t="shared" si="2"/>
        <v>3</v>
      </c>
      <c r="J34" s="65">
        <f>VLOOKUP($A34,'Return Data'!$B$7:$R$2292,8,0)</f>
        <v>3.9405999999999999</v>
      </c>
      <c r="K34" s="66">
        <f t="shared" si="3"/>
        <v>4</v>
      </c>
      <c r="L34" s="65">
        <f>VLOOKUP($A34,'Return Data'!$B$7:$R$2292,9,0)</f>
        <v>3.3210999999999999</v>
      </c>
      <c r="M34" s="66">
        <f t="shared" si="4"/>
        <v>7</v>
      </c>
      <c r="N34" s="65">
        <f>VLOOKUP($A34,'Return Data'!$B$7:$R$2292,10,0)</f>
        <v>3.3904000000000001</v>
      </c>
      <c r="O34" s="66">
        <f t="shared" si="5"/>
        <v>5</v>
      </c>
      <c r="P34" s="65">
        <f>VLOOKUP($A34,'Return Data'!$B$7:$R$2292,11,0)</f>
        <v>3.4117000000000002</v>
      </c>
      <c r="Q34" s="66">
        <f t="shared" si="6"/>
        <v>4</v>
      </c>
      <c r="R34" s="65">
        <f>VLOOKUP($A34,'Return Data'!$B$7:$R$2292,12,0)</f>
        <v>3.4159000000000002</v>
      </c>
      <c r="S34" s="66">
        <f t="shared" si="7"/>
        <v>5</v>
      </c>
      <c r="T34" s="65">
        <f>VLOOKUP($A34,'Return Data'!$B$7:$R$2292,13,0)</f>
        <v>3.3736999999999999</v>
      </c>
      <c r="U34" s="66">
        <f t="shared" si="12"/>
        <v>4</v>
      </c>
      <c r="V34" s="65">
        <f>VLOOKUP($A34,'Return Data'!$B$7:$R$2292,17,0)</f>
        <v>4.1356000000000002</v>
      </c>
      <c r="W34" s="66">
        <f t="shared" si="13"/>
        <v>4</v>
      </c>
      <c r="X34" s="65">
        <f>VLOOKUP($A34,'Return Data'!$B$7:$R$2292,14,0)</f>
        <v>5.1890000000000001</v>
      </c>
      <c r="Y34" s="66">
        <f t="shared" si="14"/>
        <v>5</v>
      </c>
      <c r="Z34" s="65">
        <f>VLOOKUP($A34,'Return Data'!$B$7:$R$2292,16,0)</f>
        <v>6.0183</v>
      </c>
      <c r="AA34" s="67">
        <f t="shared" si="11"/>
        <v>33</v>
      </c>
    </row>
    <row r="35" spans="1:27" x14ac:dyDescent="0.3">
      <c r="A35" s="63" t="s">
        <v>146</v>
      </c>
      <c r="B35" s="64">
        <f>VLOOKUP($A35,'Return Data'!$B$7:$R$2292,3,0)</f>
        <v>44482</v>
      </c>
      <c r="C35" s="65">
        <f>VLOOKUP($A35,'Return Data'!$B$7:$R$2292,4,0)</f>
        <v>2210.6786000000002</v>
      </c>
      <c r="D35" s="65">
        <f>VLOOKUP($A35,'Return Data'!$B$7:$R$2292,5,0)</f>
        <v>3.2513000000000001</v>
      </c>
      <c r="E35" s="66">
        <f t="shared" si="0"/>
        <v>31</v>
      </c>
      <c r="F35" s="65">
        <f>VLOOKUP($A35,'Return Data'!$B$7:$R$2292,6,0)</f>
        <v>3.585</v>
      </c>
      <c r="G35" s="66">
        <f t="shared" si="1"/>
        <v>35</v>
      </c>
      <c r="H35" s="65">
        <f>VLOOKUP($A35,'Return Data'!$B$7:$R$2292,7,0)</f>
        <v>3.6139000000000001</v>
      </c>
      <c r="I35" s="66">
        <f t="shared" si="2"/>
        <v>34</v>
      </c>
      <c r="J35" s="65">
        <f>VLOOKUP($A35,'Return Data'!$B$7:$R$2292,8,0)</f>
        <v>3.5832000000000002</v>
      </c>
      <c r="K35" s="66">
        <f t="shared" si="3"/>
        <v>27</v>
      </c>
      <c r="L35" s="65">
        <f>VLOOKUP($A35,'Return Data'!$B$7:$R$2292,9,0)</f>
        <v>3.2223000000000002</v>
      </c>
      <c r="M35" s="66">
        <f t="shared" si="4"/>
        <v>28</v>
      </c>
      <c r="N35" s="65">
        <f>VLOOKUP($A35,'Return Data'!$B$7:$R$2292,10,0)</f>
        <v>3.3408000000000002</v>
      </c>
      <c r="O35" s="66">
        <f t="shared" si="5"/>
        <v>18</v>
      </c>
      <c r="P35" s="65">
        <f>VLOOKUP($A35,'Return Data'!$B$7:$R$2292,11,0)</f>
        <v>3.3672</v>
      </c>
      <c r="Q35" s="66">
        <f t="shared" si="6"/>
        <v>9</v>
      </c>
      <c r="R35" s="65">
        <f>VLOOKUP($A35,'Return Data'!$B$7:$R$2292,12,0)</f>
        <v>3.3946000000000001</v>
      </c>
      <c r="S35" s="66">
        <f t="shared" si="7"/>
        <v>7</v>
      </c>
      <c r="T35" s="65">
        <f>VLOOKUP($A35,'Return Data'!$B$7:$R$2292,13,0)</f>
        <v>3.3611</v>
      </c>
      <c r="U35" s="66">
        <f t="shared" si="12"/>
        <v>5</v>
      </c>
      <c r="V35" s="65">
        <f>VLOOKUP($A35,'Return Data'!$B$7:$R$2292,17,0)</f>
        <v>4.0477999999999996</v>
      </c>
      <c r="W35" s="66">
        <f t="shared" si="13"/>
        <v>15</v>
      </c>
      <c r="X35" s="65">
        <f>VLOOKUP($A35,'Return Data'!$B$7:$R$2292,14,0)</f>
        <v>5.0712999999999999</v>
      </c>
      <c r="Y35" s="66">
        <f t="shared" si="14"/>
        <v>17</v>
      </c>
      <c r="Z35" s="65">
        <f>VLOOKUP($A35,'Return Data'!$B$7:$R$2292,16,0)</f>
        <v>6.8773</v>
      </c>
      <c r="AA35" s="67">
        <f t="shared" si="11"/>
        <v>30</v>
      </c>
    </row>
    <row r="36" spans="1:27" x14ac:dyDescent="0.3">
      <c r="A36" s="63" t="s">
        <v>147</v>
      </c>
      <c r="B36" s="64">
        <f>VLOOKUP($A36,'Return Data'!$B$7:$R$2292,3,0)</f>
        <v>44482</v>
      </c>
      <c r="C36" s="65">
        <f>VLOOKUP($A36,'Return Data'!$B$7:$R$2292,4,0)</f>
        <v>11.2187</v>
      </c>
      <c r="D36" s="65">
        <f>VLOOKUP($A36,'Return Data'!$B$7:$R$2292,5,0)</f>
        <v>3.5792000000000002</v>
      </c>
      <c r="E36" s="66">
        <f t="shared" si="0"/>
        <v>11</v>
      </c>
      <c r="F36" s="65">
        <f>VLOOKUP($A36,'Return Data'!$B$7:$R$2292,6,0)</f>
        <v>3.7968999999999999</v>
      </c>
      <c r="G36" s="66">
        <f t="shared" si="1"/>
        <v>24</v>
      </c>
      <c r="H36" s="65">
        <f>VLOOKUP($A36,'Return Data'!$B$7:$R$2292,7,0)</f>
        <v>3.5348000000000002</v>
      </c>
      <c r="I36" s="66">
        <f t="shared" si="2"/>
        <v>35</v>
      </c>
      <c r="J36" s="65">
        <f>VLOOKUP($A36,'Return Data'!$B$7:$R$2292,8,0)</f>
        <v>3.4207000000000001</v>
      </c>
      <c r="K36" s="66">
        <f t="shared" si="3"/>
        <v>36</v>
      </c>
      <c r="L36" s="65">
        <f>VLOOKUP($A36,'Return Data'!$B$7:$R$2292,9,0)</f>
        <v>3.0005999999999999</v>
      </c>
      <c r="M36" s="66">
        <f t="shared" si="4"/>
        <v>42</v>
      </c>
      <c r="N36" s="65">
        <f>VLOOKUP($A36,'Return Data'!$B$7:$R$2292,10,0)</f>
        <v>3.0971000000000002</v>
      </c>
      <c r="O36" s="66">
        <f t="shared" si="5"/>
        <v>36</v>
      </c>
      <c r="P36" s="65">
        <f>VLOOKUP($A36,'Return Data'!$B$7:$R$2292,11,0)</f>
        <v>3.0905</v>
      </c>
      <c r="Q36" s="66">
        <f t="shared" si="6"/>
        <v>35</v>
      </c>
      <c r="R36" s="65">
        <f>VLOOKUP($A36,'Return Data'!$B$7:$R$2292,12,0)</f>
        <v>3.0796999999999999</v>
      </c>
      <c r="S36" s="66">
        <f t="shared" si="7"/>
        <v>40</v>
      </c>
      <c r="T36" s="65">
        <f>VLOOKUP($A36,'Return Data'!$B$7:$R$2292,13,0)</f>
        <v>3.0287999999999999</v>
      </c>
      <c r="U36" s="66">
        <f t="shared" si="12"/>
        <v>36</v>
      </c>
      <c r="V36" s="65"/>
      <c r="W36" s="66"/>
      <c r="X36" s="65"/>
      <c r="Y36" s="66"/>
      <c r="Z36" s="65">
        <f>VLOOKUP($A36,'Return Data'!$B$7:$R$2292,16,0)</f>
        <v>4.1634000000000002</v>
      </c>
      <c r="AA36" s="67">
        <f t="shared" si="11"/>
        <v>37</v>
      </c>
    </row>
    <row r="37" spans="1:27" x14ac:dyDescent="0.3">
      <c r="A37" s="63" t="s">
        <v>2021</v>
      </c>
      <c r="B37" s="64">
        <f>VLOOKUP($A37,'Return Data'!$B$7:$R$2292,3,0)</f>
        <v>44482</v>
      </c>
      <c r="C37" s="65">
        <f>VLOOKUP($A37,'Return Data'!$B$7:$R$2292,4,0)</f>
        <v>2288.9492</v>
      </c>
      <c r="D37" s="65">
        <f>VLOOKUP($A37,'Return Data'!$B$7:$R$2292,5,0)</f>
        <v>3.4718</v>
      </c>
      <c r="E37" s="66">
        <f t="shared" si="0"/>
        <v>20</v>
      </c>
      <c r="F37" s="65">
        <f>VLOOKUP($A37,'Return Data'!$B$7:$R$2292,6,0)</f>
        <v>4.4127999999999998</v>
      </c>
      <c r="G37" s="66">
        <f t="shared" si="1"/>
        <v>2</v>
      </c>
      <c r="H37" s="65">
        <f>VLOOKUP($A37,'Return Data'!$B$7:$R$2292,7,0)</f>
        <v>4.1604999999999999</v>
      </c>
      <c r="I37" s="66">
        <f t="shared" si="2"/>
        <v>4</v>
      </c>
      <c r="J37" s="65">
        <f>VLOOKUP($A37,'Return Data'!$B$7:$R$2292,8,0)</f>
        <v>4.1505999999999998</v>
      </c>
      <c r="K37" s="66">
        <f t="shared" si="3"/>
        <v>2</v>
      </c>
      <c r="L37" s="65">
        <f>VLOOKUP($A37,'Return Data'!$B$7:$R$2292,9,0)</f>
        <v>3.7559</v>
      </c>
      <c r="M37" s="66">
        <f t="shared" si="4"/>
        <v>2</v>
      </c>
      <c r="N37" s="65">
        <f>VLOOKUP($A37,'Return Data'!$B$7:$R$2292,10,0)</f>
        <v>3.5257999999999998</v>
      </c>
      <c r="O37" s="66">
        <f t="shared" si="5"/>
        <v>2</v>
      </c>
      <c r="P37" s="65">
        <f>VLOOKUP($A37,'Return Data'!$B$7:$R$2292,11,0)</f>
        <v>3.3491</v>
      </c>
      <c r="Q37" s="66">
        <f t="shared" si="6"/>
        <v>14</v>
      </c>
      <c r="R37" s="65">
        <f>VLOOKUP($A37,'Return Data'!$B$7:$R$2292,12,0)</f>
        <v>3.3058000000000001</v>
      </c>
      <c r="S37" s="66">
        <f t="shared" si="7"/>
        <v>25</v>
      </c>
      <c r="T37" s="65">
        <f>VLOOKUP($A37,'Return Data'!$B$7:$R$2292,13,0)</f>
        <v>3.2075999999999998</v>
      </c>
      <c r="U37" s="66">
        <f t="shared" si="12"/>
        <v>29</v>
      </c>
      <c r="V37" s="65">
        <f>VLOOKUP($A37,'Return Data'!$B$7:$R$2292,17,0)</f>
        <v>3.6667000000000001</v>
      </c>
      <c r="W37" s="66">
        <f t="shared" ref="W37:W49" si="15">RANK(V37,V$8:V$50,0)</f>
        <v>32</v>
      </c>
      <c r="X37" s="65">
        <f>VLOOKUP($A37,'Return Data'!$B$7:$R$2292,14,0)</f>
        <v>4.7637</v>
      </c>
      <c r="Y37" s="66">
        <f>RANK(X37,X$8:X$50,0)</f>
        <v>30</v>
      </c>
      <c r="Z37" s="65">
        <f>VLOOKUP($A37,'Return Data'!$B$7:$R$2292,16,0)</f>
        <v>7.0635000000000003</v>
      </c>
      <c r="AA37" s="67">
        <f t="shared" si="11"/>
        <v>16</v>
      </c>
    </row>
    <row r="38" spans="1:27" x14ac:dyDescent="0.3">
      <c r="A38" s="63" t="s">
        <v>148</v>
      </c>
      <c r="B38" s="64">
        <f>VLOOKUP($A38,'Return Data'!$B$7:$R$2292,3,0)</f>
        <v>44482</v>
      </c>
      <c r="C38" s="65">
        <f>VLOOKUP($A38,'Return Data'!$B$7:$R$2292,4,0)</f>
        <v>5122.3683000000001</v>
      </c>
      <c r="D38" s="65">
        <f>VLOOKUP($A38,'Return Data'!$B$7:$R$2292,5,0)</f>
        <v>3.6244000000000001</v>
      </c>
      <c r="E38" s="66">
        <f t="shared" si="0"/>
        <v>9</v>
      </c>
      <c r="F38" s="65">
        <f>VLOOKUP($A38,'Return Data'!$B$7:$R$2292,6,0)</f>
        <v>3.8490000000000002</v>
      </c>
      <c r="G38" s="66">
        <f t="shared" si="1"/>
        <v>21</v>
      </c>
      <c r="H38" s="65">
        <f>VLOOKUP($A38,'Return Data'!$B$7:$R$2292,7,0)</f>
        <v>3.6617000000000002</v>
      </c>
      <c r="I38" s="66">
        <f t="shared" si="2"/>
        <v>27</v>
      </c>
      <c r="J38" s="65">
        <f>VLOOKUP($A38,'Return Data'!$B$7:$R$2292,8,0)</f>
        <v>3.5750999999999999</v>
      </c>
      <c r="K38" s="66">
        <f t="shared" si="3"/>
        <v>28</v>
      </c>
      <c r="L38" s="65">
        <f>VLOOKUP($A38,'Return Data'!$B$7:$R$2292,9,0)</f>
        <v>3.1966999999999999</v>
      </c>
      <c r="M38" s="66">
        <f t="shared" si="4"/>
        <v>32</v>
      </c>
      <c r="N38" s="65">
        <f>VLOOKUP($A38,'Return Data'!$B$7:$R$2292,10,0)</f>
        <v>3.3351000000000002</v>
      </c>
      <c r="O38" s="66">
        <f t="shared" si="5"/>
        <v>22</v>
      </c>
      <c r="P38" s="65">
        <f>VLOOKUP($A38,'Return Data'!$B$7:$R$2292,11,0)</f>
        <v>3.3273000000000001</v>
      </c>
      <c r="Q38" s="66">
        <f t="shared" si="6"/>
        <v>18</v>
      </c>
      <c r="R38" s="65">
        <f>VLOOKUP($A38,'Return Data'!$B$7:$R$2292,12,0)</f>
        <v>3.3513000000000002</v>
      </c>
      <c r="S38" s="66">
        <f t="shared" si="7"/>
        <v>15</v>
      </c>
      <c r="T38" s="65">
        <f>VLOOKUP($A38,'Return Data'!$B$7:$R$2292,13,0)</f>
        <v>3.2873999999999999</v>
      </c>
      <c r="U38" s="66">
        <f t="shared" si="12"/>
        <v>16</v>
      </c>
      <c r="V38" s="65">
        <f>VLOOKUP($A38,'Return Data'!$B$7:$R$2292,17,0)</f>
        <v>4.0667999999999997</v>
      </c>
      <c r="W38" s="66">
        <f t="shared" si="15"/>
        <v>12</v>
      </c>
      <c r="X38" s="65">
        <f>VLOOKUP($A38,'Return Data'!$B$7:$R$2292,14,0)</f>
        <v>5.1420000000000003</v>
      </c>
      <c r="Y38" s="66">
        <f>RANK(X38,X$8:X$50,0)</f>
        <v>8</v>
      </c>
      <c r="Z38" s="65">
        <f>VLOOKUP($A38,'Return Data'!$B$7:$R$2292,16,0)</f>
        <v>7.1242000000000001</v>
      </c>
      <c r="AA38" s="67">
        <f t="shared" si="11"/>
        <v>5</v>
      </c>
    </row>
    <row r="39" spans="1:27" x14ac:dyDescent="0.3">
      <c r="A39" s="63" t="s">
        <v>149</v>
      </c>
      <c r="B39" s="64">
        <f>VLOOKUP($A39,'Return Data'!$B$7:$R$2292,3,0)</f>
        <v>44482</v>
      </c>
      <c r="C39" s="65">
        <f>VLOOKUP($A39,'Return Data'!$B$7:$R$2292,4,0)</f>
        <v>1172.9485999999999</v>
      </c>
      <c r="D39" s="65">
        <f>VLOOKUP($A39,'Return Data'!$B$7:$R$2292,5,0)</f>
        <v>3.0777999999999999</v>
      </c>
      <c r="E39" s="66">
        <f t="shared" si="0"/>
        <v>39</v>
      </c>
      <c r="F39" s="65">
        <f>VLOOKUP($A39,'Return Data'!$B$7:$R$2292,6,0)</f>
        <v>3.7706</v>
      </c>
      <c r="G39" s="66">
        <f t="shared" si="1"/>
        <v>25</v>
      </c>
      <c r="H39" s="65">
        <f>VLOOKUP($A39,'Return Data'!$B$7:$R$2292,7,0)</f>
        <v>3.8197000000000001</v>
      </c>
      <c r="I39" s="66">
        <f t="shared" si="2"/>
        <v>17</v>
      </c>
      <c r="J39" s="65">
        <f>VLOOKUP($A39,'Return Data'!$B$7:$R$2292,8,0)</f>
        <v>3.6215999999999999</v>
      </c>
      <c r="K39" s="66">
        <f t="shared" si="3"/>
        <v>23</v>
      </c>
      <c r="L39" s="65">
        <f>VLOOKUP($A39,'Return Data'!$B$7:$R$2292,9,0)</f>
        <v>3.1528</v>
      </c>
      <c r="M39" s="66">
        <f t="shared" si="4"/>
        <v>34</v>
      </c>
      <c r="N39" s="65">
        <f>VLOOKUP($A39,'Return Data'!$B$7:$R$2292,10,0)</f>
        <v>3.2372999999999998</v>
      </c>
      <c r="O39" s="66">
        <f t="shared" si="5"/>
        <v>32</v>
      </c>
      <c r="P39" s="65">
        <f>VLOOKUP($A39,'Return Data'!$B$7:$R$2292,11,0)</f>
        <v>3.2242999999999999</v>
      </c>
      <c r="Q39" s="66">
        <f t="shared" si="6"/>
        <v>32</v>
      </c>
      <c r="R39" s="65">
        <f>VLOOKUP($A39,'Return Data'!$B$7:$R$2292,12,0)</f>
        <v>3.2090000000000001</v>
      </c>
      <c r="S39" s="66">
        <f t="shared" si="7"/>
        <v>36</v>
      </c>
      <c r="T39" s="65">
        <f>VLOOKUP($A39,'Return Data'!$B$7:$R$2292,13,0)</f>
        <v>3.1509999999999998</v>
      </c>
      <c r="U39" s="66">
        <f t="shared" si="12"/>
        <v>33</v>
      </c>
      <c r="V39" s="65">
        <f>VLOOKUP($A39,'Return Data'!$B$7:$R$2292,17,0)</f>
        <v>3.6484000000000001</v>
      </c>
      <c r="W39" s="66">
        <f t="shared" si="15"/>
        <v>33</v>
      </c>
      <c r="X39" s="65"/>
      <c r="Y39" s="66"/>
      <c r="Z39" s="65">
        <f>VLOOKUP($A39,'Return Data'!$B$7:$R$2292,16,0)</f>
        <v>4.7643000000000004</v>
      </c>
      <c r="AA39" s="67">
        <f t="shared" si="11"/>
        <v>35</v>
      </c>
    </row>
    <row r="40" spans="1:27" x14ac:dyDescent="0.3">
      <c r="A40" s="63" t="s">
        <v>150</v>
      </c>
      <c r="B40" s="64">
        <f>VLOOKUP($A40,'Return Data'!$B$7:$R$2292,3,0)</f>
        <v>44482</v>
      </c>
      <c r="C40" s="65">
        <f>VLOOKUP($A40,'Return Data'!$B$7:$R$2292,4,0)</f>
        <v>272.92009999999999</v>
      </c>
      <c r="D40" s="65">
        <f>VLOOKUP($A40,'Return Data'!$B$7:$R$2292,5,0)</f>
        <v>3.6648000000000001</v>
      </c>
      <c r="E40" s="66">
        <f t="shared" si="0"/>
        <v>6</v>
      </c>
      <c r="F40" s="65">
        <f>VLOOKUP($A40,'Return Data'!$B$7:$R$2292,6,0)</f>
        <v>3.9733000000000001</v>
      </c>
      <c r="G40" s="66">
        <f t="shared" si="1"/>
        <v>13</v>
      </c>
      <c r="H40" s="65">
        <f>VLOOKUP($A40,'Return Data'!$B$7:$R$2292,7,0)</f>
        <v>3.9807999999999999</v>
      </c>
      <c r="I40" s="66">
        <f t="shared" si="2"/>
        <v>9</v>
      </c>
      <c r="J40" s="65">
        <f>VLOOKUP($A40,'Return Data'!$B$7:$R$2292,8,0)</f>
        <v>3.8515999999999999</v>
      </c>
      <c r="K40" s="66">
        <f t="shared" si="3"/>
        <v>8</v>
      </c>
      <c r="L40" s="65">
        <f>VLOOKUP($A40,'Return Data'!$B$7:$R$2292,9,0)</f>
        <v>3.3065000000000002</v>
      </c>
      <c r="M40" s="66">
        <f t="shared" si="4"/>
        <v>9</v>
      </c>
      <c r="N40" s="65">
        <f>VLOOKUP($A40,'Return Data'!$B$7:$R$2292,10,0)</f>
        <v>3.3595999999999999</v>
      </c>
      <c r="O40" s="66">
        <f t="shared" si="5"/>
        <v>12</v>
      </c>
      <c r="P40" s="65">
        <f>VLOOKUP($A40,'Return Data'!$B$7:$R$2292,11,0)</f>
        <v>3.3681999999999999</v>
      </c>
      <c r="Q40" s="66">
        <f t="shared" si="6"/>
        <v>8</v>
      </c>
      <c r="R40" s="65">
        <f>VLOOKUP($A40,'Return Data'!$B$7:$R$2292,12,0)</f>
        <v>3.3835000000000002</v>
      </c>
      <c r="S40" s="66">
        <f t="shared" si="7"/>
        <v>9</v>
      </c>
      <c r="T40" s="65">
        <f>VLOOKUP($A40,'Return Data'!$B$7:$R$2292,13,0)</f>
        <v>3.3323</v>
      </c>
      <c r="U40" s="66">
        <f t="shared" si="12"/>
        <v>9</v>
      </c>
      <c r="V40" s="65">
        <f>VLOOKUP($A40,'Return Data'!$B$7:$R$2292,17,0)</f>
        <v>4.0994999999999999</v>
      </c>
      <c r="W40" s="66">
        <f t="shared" si="15"/>
        <v>7</v>
      </c>
      <c r="X40" s="65">
        <f>VLOOKUP($A40,'Return Data'!$B$7:$R$2292,14,0)</f>
        <v>5.1528</v>
      </c>
      <c r="Y40" s="66">
        <f t="shared" ref="Y40:Y49" si="16">RANK(X40,X$8:X$50,0)</f>
        <v>6</v>
      </c>
      <c r="Z40" s="65">
        <f>VLOOKUP($A40,'Return Data'!$B$7:$R$2292,16,0)</f>
        <v>7.1073000000000004</v>
      </c>
      <c r="AA40" s="67">
        <f t="shared" si="11"/>
        <v>8</v>
      </c>
    </row>
    <row r="41" spans="1:27" x14ac:dyDescent="0.3">
      <c r="A41" s="63" t="s">
        <v>151</v>
      </c>
      <c r="B41" s="64">
        <f>VLOOKUP($A41,'Return Data'!$B$7:$R$2292,3,0)</f>
        <v>44482</v>
      </c>
      <c r="C41" s="65">
        <f>VLOOKUP($A41,'Return Data'!$B$7:$R$2292,4,0)</f>
        <v>2958.4945600000001</v>
      </c>
      <c r="D41" s="65">
        <f>VLOOKUP($A41,'Return Data'!$B$7:$R$2292,5,0)</f>
        <v>3.4685999999999999</v>
      </c>
      <c r="E41" s="66">
        <f t="shared" si="0"/>
        <v>21</v>
      </c>
      <c r="F41" s="65">
        <f>VLOOKUP($A41,'Return Data'!$B$7:$R$2292,6,0)</f>
        <v>3.6568999999999998</v>
      </c>
      <c r="G41" s="66">
        <f t="shared" si="1"/>
        <v>33</v>
      </c>
      <c r="H41" s="65">
        <f>VLOOKUP($A41,'Return Data'!$B$7:$R$2292,7,0)</f>
        <v>3.6315</v>
      </c>
      <c r="I41" s="66">
        <f t="shared" si="2"/>
        <v>30</v>
      </c>
      <c r="J41" s="65">
        <f>VLOOKUP($A41,'Return Data'!$B$7:$R$2292,8,0)</f>
        <v>3.4792999999999998</v>
      </c>
      <c r="K41" s="66">
        <f t="shared" si="3"/>
        <v>33</v>
      </c>
      <c r="L41" s="65">
        <f>VLOOKUP($A41,'Return Data'!$B$7:$R$2292,9,0)</f>
        <v>3.2334999999999998</v>
      </c>
      <c r="M41" s="66">
        <f t="shared" si="4"/>
        <v>21</v>
      </c>
      <c r="N41" s="65">
        <f>VLOOKUP($A41,'Return Data'!$B$7:$R$2292,10,0)</f>
        <v>3.2395</v>
      </c>
      <c r="O41" s="66">
        <f t="shared" si="5"/>
        <v>30</v>
      </c>
      <c r="P41" s="65">
        <f>VLOOKUP($A41,'Return Data'!$B$7:$R$2292,11,0)</f>
        <v>3.2507999999999999</v>
      </c>
      <c r="Q41" s="66">
        <f t="shared" si="6"/>
        <v>30</v>
      </c>
      <c r="R41" s="65">
        <f>VLOOKUP($A41,'Return Data'!$B$7:$R$2292,12,0)</f>
        <v>3.2551999999999999</v>
      </c>
      <c r="S41" s="66">
        <f t="shared" si="7"/>
        <v>34</v>
      </c>
      <c r="T41" s="65">
        <f>VLOOKUP($A41,'Return Data'!$B$7:$R$2292,13,0)</f>
        <v>3.2025000000000001</v>
      </c>
      <c r="U41" s="66">
        <f t="shared" si="12"/>
        <v>30</v>
      </c>
      <c r="V41" s="65">
        <f>VLOOKUP($A41,'Return Data'!$B$7:$R$2292,17,0)</f>
        <v>3.7505999999999999</v>
      </c>
      <c r="W41" s="66">
        <f t="shared" si="15"/>
        <v>30</v>
      </c>
      <c r="X41" s="65">
        <f>VLOOKUP($A41,'Return Data'!$B$7:$R$2292,14,0)</f>
        <v>4.6867000000000001</v>
      </c>
      <c r="Y41" s="66">
        <f t="shared" si="16"/>
        <v>32</v>
      </c>
      <c r="Z41" s="65">
        <f>VLOOKUP($A41,'Return Data'!$B$7:$R$2292,16,0)</f>
        <v>5.9047999999999998</v>
      </c>
      <c r="AA41" s="67">
        <f t="shared" si="11"/>
        <v>34</v>
      </c>
    </row>
    <row r="42" spans="1:27" x14ac:dyDescent="0.3">
      <c r="A42" s="63" t="s">
        <v>152</v>
      </c>
      <c r="B42" s="64">
        <f>VLOOKUP($A42,'Return Data'!$B$7:$R$2292,3,0)</f>
        <v>44482</v>
      </c>
      <c r="C42" s="65">
        <f>VLOOKUP($A42,'Return Data'!$B$7:$R$2292,4,0)</f>
        <v>33.647100000000002</v>
      </c>
      <c r="D42" s="65">
        <f>VLOOKUP($A42,'Return Data'!$B$7:$R$2292,5,0)</f>
        <v>5.4248000000000003</v>
      </c>
      <c r="E42" s="66">
        <f t="shared" si="0"/>
        <v>1</v>
      </c>
      <c r="F42" s="65">
        <f>VLOOKUP($A42,'Return Data'!$B$7:$R$2292,6,0)</f>
        <v>5.2092000000000001</v>
      </c>
      <c r="G42" s="66">
        <f t="shared" si="1"/>
        <v>1</v>
      </c>
      <c r="H42" s="65">
        <f>VLOOKUP($A42,'Return Data'!$B$7:$R$2292,7,0)</f>
        <v>4.9016999999999999</v>
      </c>
      <c r="I42" s="66">
        <f t="shared" si="2"/>
        <v>1</v>
      </c>
      <c r="J42" s="65">
        <f>VLOOKUP($A42,'Return Data'!$B$7:$R$2292,8,0)</f>
        <v>4.7351999999999999</v>
      </c>
      <c r="K42" s="66">
        <f t="shared" si="3"/>
        <v>1</v>
      </c>
      <c r="L42" s="65">
        <f>VLOOKUP($A42,'Return Data'!$B$7:$R$2292,9,0)</f>
        <v>4.0707000000000004</v>
      </c>
      <c r="M42" s="66">
        <f t="shared" si="4"/>
        <v>1</v>
      </c>
      <c r="N42" s="65">
        <f>VLOOKUP($A42,'Return Data'!$B$7:$R$2292,10,0)</f>
        <v>3.8094000000000001</v>
      </c>
      <c r="O42" s="66">
        <f t="shared" si="5"/>
        <v>1</v>
      </c>
      <c r="P42" s="65">
        <f>VLOOKUP($A42,'Return Data'!$B$7:$R$2292,11,0)</f>
        <v>4.0633999999999997</v>
      </c>
      <c r="Q42" s="66">
        <f t="shared" si="6"/>
        <v>1</v>
      </c>
      <c r="R42" s="65">
        <f>VLOOKUP($A42,'Return Data'!$B$7:$R$2292,12,0)</f>
        <v>4.2592999999999996</v>
      </c>
      <c r="S42" s="66">
        <f t="shared" si="7"/>
        <v>1</v>
      </c>
      <c r="T42" s="65">
        <f>VLOOKUP($A42,'Return Data'!$B$7:$R$2292,13,0)</f>
        <v>4.3635000000000002</v>
      </c>
      <c r="U42" s="66">
        <f t="shared" si="12"/>
        <v>1</v>
      </c>
      <c r="V42" s="65">
        <f>VLOOKUP($A42,'Return Data'!$B$7:$R$2292,17,0)</f>
        <v>5.0613000000000001</v>
      </c>
      <c r="W42" s="66">
        <f t="shared" si="15"/>
        <v>1</v>
      </c>
      <c r="X42" s="65">
        <f>VLOOKUP($A42,'Return Data'!$B$7:$R$2292,14,0)</f>
        <v>5.9330999999999996</v>
      </c>
      <c r="Y42" s="66">
        <f t="shared" si="16"/>
        <v>1</v>
      </c>
      <c r="Z42" s="65">
        <f>VLOOKUP($A42,'Return Data'!$B$7:$R$2292,16,0)</f>
        <v>7.5803000000000003</v>
      </c>
      <c r="AA42" s="67">
        <f t="shared" si="11"/>
        <v>1</v>
      </c>
    </row>
    <row r="43" spans="1:27" x14ac:dyDescent="0.3">
      <c r="A43" s="63" t="s">
        <v>153</v>
      </c>
      <c r="B43" s="64">
        <f>VLOOKUP($A43,'Return Data'!$B$7:$R$2292,3,0)</f>
        <v>44482</v>
      </c>
      <c r="C43" s="65">
        <f>VLOOKUP($A43,'Return Data'!$B$7:$R$2292,4,0)</f>
        <v>28.263100000000001</v>
      </c>
      <c r="D43" s="65">
        <f>VLOOKUP($A43,'Return Data'!$B$7:$R$2292,5,0)</f>
        <v>3.2288999999999999</v>
      </c>
      <c r="E43" s="66">
        <f t="shared" si="0"/>
        <v>34</v>
      </c>
      <c r="F43" s="65">
        <f>VLOOKUP($A43,'Return Data'!$B$7:$R$2292,6,0)</f>
        <v>3.8325</v>
      </c>
      <c r="G43" s="66">
        <f t="shared" si="1"/>
        <v>22</v>
      </c>
      <c r="H43" s="65">
        <f>VLOOKUP($A43,'Return Data'!$B$7:$R$2292,7,0)</f>
        <v>3.8401999999999998</v>
      </c>
      <c r="I43" s="66">
        <f t="shared" si="2"/>
        <v>15</v>
      </c>
      <c r="J43" s="65">
        <f>VLOOKUP($A43,'Return Data'!$B$7:$R$2292,8,0)</f>
        <v>3.6488</v>
      </c>
      <c r="K43" s="66">
        <f t="shared" si="3"/>
        <v>21</v>
      </c>
      <c r="L43" s="65">
        <f>VLOOKUP($A43,'Return Data'!$B$7:$R$2292,9,0)</f>
        <v>3.1463000000000001</v>
      </c>
      <c r="M43" s="66">
        <f t="shared" si="4"/>
        <v>35</v>
      </c>
      <c r="N43" s="65">
        <f>VLOOKUP($A43,'Return Data'!$B$7:$R$2292,10,0)</f>
        <v>3.2336999999999998</v>
      </c>
      <c r="O43" s="66">
        <f t="shared" si="5"/>
        <v>33</v>
      </c>
      <c r="P43" s="65">
        <f>VLOOKUP($A43,'Return Data'!$B$7:$R$2292,11,0)</f>
        <v>3.2103000000000002</v>
      </c>
      <c r="Q43" s="66">
        <f t="shared" si="6"/>
        <v>33</v>
      </c>
      <c r="R43" s="65">
        <f>VLOOKUP($A43,'Return Data'!$B$7:$R$2292,12,0)</f>
        <v>3.1962999999999999</v>
      </c>
      <c r="S43" s="66">
        <f t="shared" si="7"/>
        <v>37</v>
      </c>
      <c r="T43" s="65">
        <f>VLOOKUP($A43,'Return Data'!$B$7:$R$2292,13,0)</f>
        <v>3.1476999999999999</v>
      </c>
      <c r="U43" s="66">
        <f t="shared" si="12"/>
        <v>34</v>
      </c>
      <c r="V43" s="65">
        <f>VLOOKUP($A43,'Return Data'!$B$7:$R$2292,17,0)</f>
        <v>3.6152000000000002</v>
      </c>
      <c r="W43" s="66">
        <f t="shared" si="15"/>
        <v>34</v>
      </c>
      <c r="X43" s="65">
        <f>VLOOKUP($A43,'Return Data'!$B$7:$R$2292,14,0)</f>
        <v>4.5747</v>
      </c>
      <c r="Y43" s="66">
        <f t="shared" si="16"/>
        <v>33</v>
      </c>
      <c r="Z43" s="65">
        <f>VLOOKUP($A43,'Return Data'!$B$7:$R$2292,16,0)</f>
        <v>6.9195000000000002</v>
      </c>
      <c r="AA43" s="67">
        <f t="shared" si="11"/>
        <v>28</v>
      </c>
    </row>
    <row r="44" spans="1:27" x14ac:dyDescent="0.3">
      <c r="A44" s="63" t="s">
        <v>156</v>
      </c>
      <c r="B44" s="64">
        <f>VLOOKUP($A44,'Return Data'!$B$7:$R$2292,3,0)</f>
        <v>44482</v>
      </c>
      <c r="C44" s="65">
        <f>VLOOKUP($A44,'Return Data'!$B$7:$R$2292,4,0)</f>
        <v>3279.0097000000001</v>
      </c>
      <c r="D44" s="65">
        <f>VLOOKUP($A44,'Return Data'!$B$7:$R$2292,5,0)</f>
        <v>3.7393999999999998</v>
      </c>
      <c r="E44" s="66">
        <f t="shared" si="0"/>
        <v>5</v>
      </c>
      <c r="F44" s="65">
        <f>VLOOKUP($A44,'Return Data'!$B$7:$R$2292,6,0)</f>
        <v>3.9733999999999998</v>
      </c>
      <c r="G44" s="66">
        <f t="shared" si="1"/>
        <v>12</v>
      </c>
      <c r="H44" s="65">
        <f>VLOOKUP($A44,'Return Data'!$B$7:$R$2292,7,0)</f>
        <v>3.7822</v>
      </c>
      <c r="I44" s="66">
        <f t="shared" si="2"/>
        <v>21</v>
      </c>
      <c r="J44" s="65">
        <f>VLOOKUP($A44,'Return Data'!$B$7:$R$2292,8,0)</f>
        <v>3.6522000000000001</v>
      </c>
      <c r="K44" s="66">
        <f t="shared" si="3"/>
        <v>19</v>
      </c>
      <c r="L44" s="65">
        <f>VLOOKUP($A44,'Return Data'!$B$7:$R$2292,9,0)</f>
        <v>3.226</v>
      </c>
      <c r="M44" s="66">
        <f t="shared" si="4"/>
        <v>24</v>
      </c>
      <c r="N44" s="65">
        <f>VLOOKUP($A44,'Return Data'!$B$7:$R$2292,10,0)</f>
        <v>3.3504999999999998</v>
      </c>
      <c r="O44" s="66">
        <f t="shared" si="5"/>
        <v>15</v>
      </c>
      <c r="P44" s="65">
        <f>VLOOKUP($A44,'Return Data'!$B$7:$R$2292,11,0)</f>
        <v>3.3220000000000001</v>
      </c>
      <c r="Q44" s="66">
        <f t="shared" si="6"/>
        <v>23</v>
      </c>
      <c r="R44" s="65">
        <f>VLOOKUP($A44,'Return Data'!$B$7:$R$2292,12,0)</f>
        <v>3.3391000000000002</v>
      </c>
      <c r="S44" s="66">
        <f t="shared" si="7"/>
        <v>16</v>
      </c>
      <c r="T44" s="65">
        <f>VLOOKUP($A44,'Return Data'!$B$7:$R$2292,13,0)</f>
        <v>3.2743000000000002</v>
      </c>
      <c r="U44" s="66">
        <f t="shared" si="12"/>
        <v>19</v>
      </c>
      <c r="V44" s="65">
        <f>VLOOKUP($A44,'Return Data'!$B$7:$R$2292,17,0)</f>
        <v>4.0002000000000004</v>
      </c>
      <c r="W44" s="66">
        <f t="shared" si="15"/>
        <v>19</v>
      </c>
      <c r="X44" s="65">
        <f>VLOOKUP($A44,'Return Data'!$B$7:$R$2292,14,0)</f>
        <v>5.0194999999999999</v>
      </c>
      <c r="Y44" s="66">
        <f t="shared" si="16"/>
        <v>21</v>
      </c>
      <c r="Z44" s="65">
        <f>VLOOKUP($A44,'Return Data'!$B$7:$R$2292,16,0)</f>
        <v>7.0250000000000004</v>
      </c>
      <c r="AA44" s="67">
        <f t="shared" si="11"/>
        <v>25</v>
      </c>
    </row>
    <row r="45" spans="1:27" x14ac:dyDescent="0.3">
      <c r="A45" s="63" t="s">
        <v>157</v>
      </c>
      <c r="B45" s="64">
        <f>VLOOKUP($A45,'Return Data'!$B$7:$R$2292,3,0)</f>
        <v>44482</v>
      </c>
      <c r="C45" s="65">
        <f>VLOOKUP($A45,'Return Data'!$B$7:$R$2292,4,0)</f>
        <v>44.180900000000001</v>
      </c>
      <c r="D45" s="65">
        <f>VLOOKUP($A45,'Return Data'!$B$7:$R$2292,5,0)</f>
        <v>3.8007</v>
      </c>
      <c r="E45" s="66">
        <f t="shared" si="0"/>
        <v>4</v>
      </c>
      <c r="F45" s="65">
        <f>VLOOKUP($A45,'Return Data'!$B$7:$R$2292,6,0)</f>
        <v>4.0218999999999996</v>
      </c>
      <c r="G45" s="66">
        <f t="shared" si="1"/>
        <v>8</v>
      </c>
      <c r="H45" s="65">
        <f>VLOOKUP($A45,'Return Data'!$B$7:$R$2292,7,0)</f>
        <v>3.7911999999999999</v>
      </c>
      <c r="I45" s="66">
        <f t="shared" si="2"/>
        <v>20</v>
      </c>
      <c r="J45" s="65">
        <f>VLOOKUP($A45,'Return Data'!$B$7:$R$2292,8,0)</f>
        <v>3.6520000000000001</v>
      </c>
      <c r="K45" s="66">
        <f t="shared" si="3"/>
        <v>20</v>
      </c>
      <c r="L45" s="65">
        <f>VLOOKUP($A45,'Return Data'!$B$7:$R$2292,9,0)</f>
        <v>3.2610000000000001</v>
      </c>
      <c r="M45" s="66">
        <f t="shared" si="4"/>
        <v>15</v>
      </c>
      <c r="N45" s="65">
        <f>VLOOKUP($A45,'Return Data'!$B$7:$R$2292,10,0)</f>
        <v>3.3881000000000001</v>
      </c>
      <c r="O45" s="66">
        <f t="shared" si="5"/>
        <v>6</v>
      </c>
      <c r="P45" s="65">
        <f>VLOOKUP($A45,'Return Data'!$B$7:$R$2292,11,0)</f>
        <v>3.3723999999999998</v>
      </c>
      <c r="Q45" s="66">
        <f t="shared" si="6"/>
        <v>7</v>
      </c>
      <c r="R45" s="65">
        <f>VLOOKUP($A45,'Return Data'!$B$7:$R$2292,12,0)</f>
        <v>3.3845000000000001</v>
      </c>
      <c r="S45" s="66">
        <f t="shared" si="7"/>
        <v>8</v>
      </c>
      <c r="T45" s="65">
        <f>VLOOKUP($A45,'Return Data'!$B$7:$R$2292,13,0)</f>
        <v>3.3357999999999999</v>
      </c>
      <c r="U45" s="66">
        <f t="shared" si="12"/>
        <v>8</v>
      </c>
      <c r="V45" s="65">
        <f>VLOOKUP($A45,'Return Data'!$B$7:$R$2292,17,0)</f>
        <v>4.0312000000000001</v>
      </c>
      <c r="W45" s="66">
        <f t="shared" si="15"/>
        <v>17</v>
      </c>
      <c r="X45" s="65">
        <f>VLOOKUP($A45,'Return Data'!$B$7:$R$2292,14,0)</f>
        <v>5.0792000000000002</v>
      </c>
      <c r="Y45" s="66">
        <f t="shared" si="16"/>
        <v>15</v>
      </c>
      <c r="Z45" s="65">
        <f>VLOOKUP($A45,'Return Data'!$B$7:$R$2292,16,0)</f>
        <v>7.0795000000000003</v>
      </c>
      <c r="AA45" s="67">
        <f t="shared" si="11"/>
        <v>15</v>
      </c>
    </row>
    <row r="46" spans="1:27" x14ac:dyDescent="0.3">
      <c r="A46" s="63" t="s">
        <v>158</v>
      </c>
      <c r="B46" s="64">
        <f>VLOOKUP($A46,'Return Data'!$B$7:$R$2292,3,0)</f>
        <v>44482</v>
      </c>
      <c r="C46" s="65">
        <f>VLOOKUP($A46,'Return Data'!$B$7:$R$2292,4,0)</f>
        <v>3305.5273000000002</v>
      </c>
      <c r="D46" s="65">
        <f>VLOOKUP($A46,'Return Data'!$B$7:$R$2292,5,0)</f>
        <v>3.5956999999999999</v>
      </c>
      <c r="E46" s="66">
        <f t="shared" si="0"/>
        <v>10</v>
      </c>
      <c r="F46" s="65">
        <f>VLOOKUP($A46,'Return Data'!$B$7:$R$2292,6,0)</f>
        <v>3.8965000000000001</v>
      </c>
      <c r="G46" s="66">
        <f t="shared" si="1"/>
        <v>18</v>
      </c>
      <c r="H46" s="65">
        <f>VLOOKUP($A46,'Return Data'!$B$7:$R$2292,7,0)</f>
        <v>3.87</v>
      </c>
      <c r="I46" s="66">
        <f t="shared" si="2"/>
        <v>12</v>
      </c>
      <c r="J46" s="65">
        <f>VLOOKUP($A46,'Return Data'!$B$7:$R$2292,8,0)</f>
        <v>3.7391000000000001</v>
      </c>
      <c r="K46" s="66">
        <f t="shared" si="3"/>
        <v>15</v>
      </c>
      <c r="L46" s="65">
        <f>VLOOKUP($A46,'Return Data'!$B$7:$R$2292,9,0)</f>
        <v>3.2368000000000001</v>
      </c>
      <c r="M46" s="66">
        <f t="shared" si="4"/>
        <v>20</v>
      </c>
      <c r="N46" s="65">
        <f>VLOOKUP($A46,'Return Data'!$B$7:$R$2292,10,0)</f>
        <v>3.3321999999999998</v>
      </c>
      <c r="O46" s="66">
        <f t="shared" si="5"/>
        <v>24</v>
      </c>
      <c r="P46" s="65">
        <f>VLOOKUP($A46,'Return Data'!$B$7:$R$2292,11,0)</f>
        <v>3.3168000000000002</v>
      </c>
      <c r="Q46" s="66">
        <f t="shared" si="6"/>
        <v>24</v>
      </c>
      <c r="R46" s="65">
        <f>VLOOKUP($A46,'Return Data'!$B$7:$R$2292,12,0)</f>
        <v>3.3317999999999999</v>
      </c>
      <c r="S46" s="66">
        <f t="shared" si="7"/>
        <v>21</v>
      </c>
      <c r="T46" s="65">
        <f>VLOOKUP($A46,'Return Data'!$B$7:$R$2292,13,0)</f>
        <v>3.2704</v>
      </c>
      <c r="U46" s="66">
        <f t="shared" si="12"/>
        <v>21</v>
      </c>
      <c r="V46" s="65">
        <f>VLOOKUP($A46,'Return Data'!$B$7:$R$2292,17,0)</f>
        <v>4.0891000000000002</v>
      </c>
      <c r="W46" s="66">
        <f t="shared" si="15"/>
        <v>8</v>
      </c>
      <c r="X46" s="65">
        <f>VLOOKUP($A46,'Return Data'!$B$7:$R$2292,14,0)</f>
        <v>5.1131000000000002</v>
      </c>
      <c r="Y46" s="66">
        <f t="shared" si="16"/>
        <v>11</v>
      </c>
      <c r="Z46" s="65">
        <f>VLOOKUP($A46,'Return Data'!$B$7:$R$2292,16,0)</f>
        <v>7.1234999999999999</v>
      </c>
      <c r="AA46" s="67">
        <f t="shared" si="11"/>
        <v>6</v>
      </c>
    </row>
    <row r="47" spans="1:27" x14ac:dyDescent="0.3">
      <c r="A47" s="63" t="s">
        <v>159</v>
      </c>
      <c r="B47" s="64">
        <f>VLOOKUP($A47,'Return Data'!$B$7:$R$2292,3,0)</f>
        <v>0</v>
      </c>
      <c r="C47" s="65">
        <f>VLOOKUP($A47,'Return Data'!$B$7:$R$2292,4,0)</f>
        <v>0</v>
      </c>
      <c r="D47" s="65">
        <f>VLOOKUP($A47,'Return Data'!$B$7:$R$2292,5,0)</f>
        <v>0</v>
      </c>
      <c r="E47" s="66">
        <f t="shared" si="0"/>
        <v>43</v>
      </c>
      <c r="F47" s="65">
        <f>VLOOKUP($A47,'Return Data'!$B$7:$R$2292,6,0)</f>
        <v>0</v>
      </c>
      <c r="G47" s="66">
        <f t="shared" si="1"/>
        <v>43</v>
      </c>
      <c r="H47" s="65">
        <f>VLOOKUP($A47,'Return Data'!$B$7:$R$2292,7,0)</f>
        <v>0</v>
      </c>
      <c r="I47" s="66">
        <f t="shared" si="2"/>
        <v>43</v>
      </c>
      <c r="J47" s="65">
        <f>VLOOKUP($A47,'Return Data'!$B$7:$R$2292,8,0)</f>
        <v>0</v>
      </c>
      <c r="K47" s="66">
        <f t="shared" si="3"/>
        <v>43</v>
      </c>
      <c r="L47" s="65">
        <f>VLOOKUP($A47,'Return Data'!$B$7:$R$2292,9,0)</f>
        <v>0</v>
      </c>
      <c r="M47" s="66">
        <f t="shared" si="4"/>
        <v>43</v>
      </c>
      <c r="N47" s="65">
        <f>VLOOKUP($A47,'Return Data'!$B$7:$R$2292,10,0)</f>
        <v>0</v>
      </c>
      <c r="O47" s="66">
        <f t="shared" si="5"/>
        <v>43</v>
      </c>
      <c r="P47" s="65">
        <f>VLOOKUP($A47,'Return Data'!$B$7:$R$2292,11,0)</f>
        <v>0</v>
      </c>
      <c r="Q47" s="66">
        <f t="shared" si="6"/>
        <v>43</v>
      </c>
      <c r="R47" s="65">
        <f>VLOOKUP($A47,'Return Data'!$B$7:$R$2292,12,0)</f>
        <v>0</v>
      </c>
      <c r="S47" s="66">
        <f t="shared" si="7"/>
        <v>43</v>
      </c>
      <c r="T47" s="65">
        <f>VLOOKUP($A47,'Return Data'!$B$7:$R$2292,13,0)</f>
        <v>0</v>
      </c>
      <c r="U47" s="66">
        <f t="shared" si="12"/>
        <v>39</v>
      </c>
      <c r="V47" s="65">
        <f>VLOOKUP($A47,'Return Data'!$B$7:$R$2292,17,0)</f>
        <v>0</v>
      </c>
      <c r="W47" s="66">
        <f t="shared" si="15"/>
        <v>36</v>
      </c>
      <c r="X47" s="65">
        <f>VLOOKUP($A47,'Return Data'!$B$7:$R$2292,14,0)</f>
        <v>0</v>
      </c>
      <c r="Y47" s="66">
        <f t="shared" si="16"/>
        <v>35</v>
      </c>
      <c r="Z47" s="65">
        <f>VLOOKUP($A47,'Return Data'!$B$7:$R$2292,16,0)</f>
        <v>0</v>
      </c>
      <c r="AA47" s="67">
        <f t="shared" si="11"/>
        <v>43</v>
      </c>
    </row>
    <row r="48" spans="1:27" x14ac:dyDescent="0.3">
      <c r="A48" s="63" t="s">
        <v>160</v>
      </c>
      <c r="B48" s="64">
        <f>VLOOKUP($A48,'Return Data'!$B$7:$R$2292,3,0)</f>
        <v>44482</v>
      </c>
      <c r="C48" s="65">
        <f>VLOOKUP($A48,'Return Data'!$B$7:$R$2292,4,0)</f>
        <v>2017.5709999999999</v>
      </c>
      <c r="D48" s="65">
        <f>VLOOKUP($A48,'Return Data'!$B$7:$R$2292,5,0)</f>
        <v>3.1263999999999998</v>
      </c>
      <c r="E48" s="66">
        <f t="shared" si="0"/>
        <v>37</v>
      </c>
      <c r="F48" s="65">
        <f>VLOOKUP($A48,'Return Data'!$B$7:$R$2292,6,0)</f>
        <v>3.3483999999999998</v>
      </c>
      <c r="G48" s="66">
        <f t="shared" si="1"/>
        <v>38</v>
      </c>
      <c r="H48" s="65">
        <f>VLOOKUP($A48,'Return Data'!$B$7:$R$2292,7,0)</f>
        <v>3.3047</v>
      </c>
      <c r="I48" s="66">
        <f t="shared" si="2"/>
        <v>38</v>
      </c>
      <c r="J48" s="65">
        <f>VLOOKUP($A48,'Return Data'!$B$7:$R$2292,8,0)</f>
        <v>3.3479999999999999</v>
      </c>
      <c r="K48" s="66">
        <f t="shared" si="3"/>
        <v>40</v>
      </c>
      <c r="L48" s="65">
        <f>VLOOKUP($A48,'Return Data'!$B$7:$R$2292,9,0)</f>
        <v>3.25</v>
      </c>
      <c r="M48" s="66">
        <f t="shared" si="4"/>
        <v>17</v>
      </c>
      <c r="N48" s="65">
        <f>VLOOKUP($A48,'Return Data'!$B$7:$R$2292,10,0)</f>
        <v>3.3224</v>
      </c>
      <c r="O48" s="66">
        <f t="shared" si="5"/>
        <v>26</v>
      </c>
      <c r="P48" s="65">
        <f>VLOOKUP($A48,'Return Data'!$B$7:$R$2292,11,0)</f>
        <v>3.3346</v>
      </c>
      <c r="Q48" s="66">
        <f t="shared" si="6"/>
        <v>16</v>
      </c>
      <c r="R48" s="65">
        <f>VLOOKUP($A48,'Return Data'!$B$7:$R$2292,12,0)</f>
        <v>3.3586999999999998</v>
      </c>
      <c r="S48" s="66">
        <f t="shared" si="7"/>
        <v>13</v>
      </c>
      <c r="T48" s="65">
        <f>VLOOKUP($A48,'Return Data'!$B$7:$R$2292,13,0)</f>
        <v>3.3085</v>
      </c>
      <c r="U48" s="66">
        <f t="shared" si="12"/>
        <v>11</v>
      </c>
      <c r="V48" s="65">
        <f>VLOOKUP($A48,'Return Data'!$B$7:$R$2292,17,0)</f>
        <v>4.0872000000000002</v>
      </c>
      <c r="W48" s="66">
        <f t="shared" si="15"/>
        <v>9</v>
      </c>
      <c r="X48" s="65">
        <f>VLOOKUP($A48,'Return Data'!$B$7:$R$2292,14,0)</f>
        <v>5.0212000000000003</v>
      </c>
      <c r="Y48" s="66">
        <f t="shared" si="16"/>
        <v>20</v>
      </c>
      <c r="Z48" s="65">
        <f>VLOOKUP($A48,'Return Data'!$B$7:$R$2292,16,0)</f>
        <v>6.5975000000000001</v>
      </c>
      <c r="AA48" s="67">
        <f t="shared" si="11"/>
        <v>31</v>
      </c>
    </row>
    <row r="49" spans="1:27" x14ac:dyDescent="0.3">
      <c r="A49" s="63" t="s">
        <v>161</v>
      </c>
      <c r="B49" s="64">
        <f>VLOOKUP($A49,'Return Data'!$B$7:$R$2292,3,0)</f>
        <v>44482</v>
      </c>
      <c r="C49" s="65">
        <f>VLOOKUP($A49,'Return Data'!$B$7:$R$2292,4,0)</f>
        <v>3431.1415000000002</v>
      </c>
      <c r="D49" s="65">
        <f>VLOOKUP($A49,'Return Data'!$B$7:$R$2292,5,0)</f>
        <v>3.6448999999999998</v>
      </c>
      <c r="E49" s="66">
        <f t="shared" si="0"/>
        <v>8</v>
      </c>
      <c r="F49" s="65">
        <f>VLOOKUP($A49,'Return Data'!$B$7:$R$2292,6,0)</f>
        <v>3.9205999999999999</v>
      </c>
      <c r="G49" s="66">
        <f t="shared" si="1"/>
        <v>16</v>
      </c>
      <c r="H49" s="65">
        <f>VLOOKUP($A49,'Return Data'!$B$7:$R$2292,7,0)</f>
        <v>3.8658000000000001</v>
      </c>
      <c r="I49" s="66">
        <f t="shared" si="2"/>
        <v>13</v>
      </c>
      <c r="J49" s="65">
        <f>VLOOKUP($A49,'Return Data'!$B$7:$R$2292,8,0)</f>
        <v>3.7664</v>
      </c>
      <c r="K49" s="66">
        <f t="shared" si="3"/>
        <v>12</v>
      </c>
      <c r="L49" s="65">
        <f>VLOOKUP($A49,'Return Data'!$B$7:$R$2292,9,0)</f>
        <v>3.3073000000000001</v>
      </c>
      <c r="M49" s="66">
        <f t="shared" si="4"/>
        <v>8</v>
      </c>
      <c r="N49" s="65">
        <f>VLOOKUP($A49,'Return Data'!$B$7:$R$2292,10,0)</f>
        <v>3.3772000000000002</v>
      </c>
      <c r="O49" s="66">
        <f t="shared" si="5"/>
        <v>7</v>
      </c>
      <c r="P49" s="65">
        <f>VLOOKUP($A49,'Return Data'!$B$7:$R$2292,11,0)</f>
        <v>3.355</v>
      </c>
      <c r="Q49" s="66">
        <f t="shared" si="6"/>
        <v>13</v>
      </c>
      <c r="R49" s="65">
        <f>VLOOKUP($A49,'Return Data'!$B$7:$R$2292,12,0)</f>
        <v>3.3571</v>
      </c>
      <c r="S49" s="66">
        <f t="shared" si="7"/>
        <v>14</v>
      </c>
      <c r="T49" s="65">
        <f>VLOOKUP($A49,'Return Data'!$B$7:$R$2292,13,0)</f>
        <v>3.3016000000000001</v>
      </c>
      <c r="U49" s="66">
        <f t="shared" si="12"/>
        <v>12</v>
      </c>
      <c r="V49" s="65">
        <f>VLOOKUP($A49,'Return Data'!$B$7:$R$2292,17,0)</f>
        <v>4.0214999999999996</v>
      </c>
      <c r="W49" s="66">
        <f t="shared" si="15"/>
        <v>18</v>
      </c>
      <c r="X49" s="65">
        <f>VLOOKUP($A49,'Return Data'!$B$7:$R$2292,14,0)</f>
        <v>5.0750999999999999</v>
      </c>
      <c r="Y49" s="66">
        <f t="shared" si="16"/>
        <v>16</v>
      </c>
      <c r="Z49" s="65">
        <f>VLOOKUP($A49,'Return Data'!$B$7:$R$2292,16,0)</f>
        <v>7.0591999999999997</v>
      </c>
      <c r="AA49" s="67">
        <f t="shared" si="11"/>
        <v>20</v>
      </c>
    </row>
    <row r="50" spans="1:27" x14ac:dyDescent="0.3">
      <c r="A50" s="63" t="s">
        <v>162</v>
      </c>
      <c r="B50" s="64">
        <f>VLOOKUP($A50,'Return Data'!$B$7:$R$2292,3,0)</f>
        <v>44482</v>
      </c>
      <c r="C50" s="65">
        <f>VLOOKUP($A50,'Return Data'!$B$7:$R$2292,4,0)</f>
        <v>1129.7270000000001</v>
      </c>
      <c r="D50" s="65">
        <f>VLOOKUP($A50,'Return Data'!$B$7:$R$2292,5,0)</f>
        <v>3.5057999999999998</v>
      </c>
      <c r="E50" s="66">
        <f t="shared" si="0"/>
        <v>17</v>
      </c>
      <c r="F50" s="65">
        <f>VLOOKUP($A50,'Return Data'!$B$7:$R$2292,6,0)</f>
        <v>3.9710000000000001</v>
      </c>
      <c r="G50" s="66">
        <f t="shared" si="1"/>
        <v>14</v>
      </c>
      <c r="H50" s="65">
        <f>VLOOKUP($A50,'Return Data'!$B$7:$R$2292,7,0)</f>
        <v>3.8881999999999999</v>
      </c>
      <c r="I50" s="66">
        <f t="shared" si="2"/>
        <v>10</v>
      </c>
      <c r="J50" s="65">
        <f>VLOOKUP($A50,'Return Data'!$B$7:$R$2292,8,0)</f>
        <v>3.5617999999999999</v>
      </c>
      <c r="K50" s="66">
        <f t="shared" si="3"/>
        <v>31</v>
      </c>
      <c r="L50" s="65">
        <f>VLOOKUP($A50,'Return Data'!$B$7:$R$2292,9,0)</f>
        <v>3.0099</v>
      </c>
      <c r="M50" s="66">
        <f t="shared" si="4"/>
        <v>41</v>
      </c>
      <c r="N50" s="65">
        <f>VLOOKUP($A50,'Return Data'!$B$7:$R$2292,10,0)</f>
        <v>2.8925999999999998</v>
      </c>
      <c r="O50" s="66">
        <f t="shared" si="5"/>
        <v>42</v>
      </c>
      <c r="P50" s="65">
        <f>VLOOKUP($A50,'Return Data'!$B$7:$R$2292,11,0)</f>
        <v>2.9529999999999998</v>
      </c>
      <c r="Q50" s="66">
        <f t="shared" si="6"/>
        <v>41</v>
      </c>
      <c r="R50" s="65">
        <f>VLOOKUP($A50,'Return Data'!$B$7:$R$2292,12,0)</f>
        <v>2.9958999999999998</v>
      </c>
      <c r="S50" s="66">
        <f t="shared" si="7"/>
        <v>42</v>
      </c>
      <c r="T50" s="65">
        <f>VLOOKUP($A50,'Return Data'!$B$7:$R$2292,13,0)</f>
        <v>3.0072000000000001</v>
      </c>
      <c r="U50" s="66">
        <f t="shared" si="12"/>
        <v>37</v>
      </c>
      <c r="V50" s="65"/>
      <c r="W50" s="66"/>
      <c r="X50" s="65"/>
      <c r="Y50" s="66"/>
      <c r="Z50" s="65">
        <f>VLOOKUP($A50,'Return Data'!$B$7:$R$2292,16,0)</f>
        <v>4.5388000000000002</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3.3831976744186045</v>
      </c>
      <c r="E52" s="74"/>
      <c r="F52" s="75">
        <f>AVERAGE(F8:F50)</f>
        <v>3.7548720930232555</v>
      </c>
      <c r="G52" s="74"/>
      <c r="H52" s="75">
        <f>AVERAGE(H8:H50)</f>
        <v>3.6721767441860469</v>
      </c>
      <c r="I52" s="74"/>
      <c r="J52" s="75">
        <f>AVERAGE(J8:J50)</f>
        <v>3.5872697674418603</v>
      </c>
      <c r="K52" s="74"/>
      <c r="L52" s="75">
        <f>AVERAGE(L8:L50)</f>
        <v>3.1805279069767436</v>
      </c>
      <c r="M52" s="74"/>
      <c r="N52" s="75">
        <f>AVERAGE(N8:N50)</f>
        <v>3.2158279069767435</v>
      </c>
      <c r="O52" s="74"/>
      <c r="P52" s="75">
        <f>AVERAGE(P8:P50)</f>
        <v>3.2067046511627906</v>
      </c>
      <c r="Q52" s="74"/>
      <c r="R52" s="75">
        <f>AVERAGE(R8:R50)</f>
        <v>3.2412069767441865</v>
      </c>
      <c r="S52" s="74"/>
      <c r="T52" s="75">
        <f>AVERAGE(T8:T50)</f>
        <v>3.1958230769230767</v>
      </c>
      <c r="U52" s="74"/>
      <c r="V52" s="75">
        <f>AVERAGE(V8:V50)</f>
        <v>3.8798083333333326</v>
      </c>
      <c r="W52" s="74"/>
      <c r="X52" s="75">
        <f>AVERAGE(X8:X50)</f>
        <v>4.8883228571428559</v>
      </c>
      <c r="Y52" s="74"/>
      <c r="Z52" s="75">
        <f>AVERAGE(Z8:Z50)</f>
        <v>6.243593023255813</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5.4248000000000003</v>
      </c>
      <c r="E54" s="78"/>
      <c r="F54" s="79">
        <f>MAX(F8:F50)</f>
        <v>5.2092000000000001</v>
      </c>
      <c r="G54" s="78"/>
      <c r="H54" s="79">
        <f>MAX(H8:H50)</f>
        <v>4.9016999999999999</v>
      </c>
      <c r="I54" s="78"/>
      <c r="J54" s="79">
        <f>MAX(J8:J50)</f>
        <v>4.7351999999999999</v>
      </c>
      <c r="K54" s="78"/>
      <c r="L54" s="79">
        <f>MAX(L8:L50)</f>
        <v>4.0707000000000004</v>
      </c>
      <c r="M54" s="78"/>
      <c r="N54" s="79">
        <f>MAX(N8:N50)</f>
        <v>3.8094000000000001</v>
      </c>
      <c r="O54" s="78"/>
      <c r="P54" s="79">
        <f>MAX(P8:P50)</f>
        <v>4.0633999999999997</v>
      </c>
      <c r="Q54" s="78"/>
      <c r="R54" s="79">
        <f>MAX(R8:R50)</f>
        <v>4.2592999999999996</v>
      </c>
      <c r="S54" s="78"/>
      <c r="T54" s="79">
        <f>MAX(T8:T50)</f>
        <v>4.3635000000000002</v>
      </c>
      <c r="U54" s="78"/>
      <c r="V54" s="79">
        <f>MAX(V8:V50)</f>
        <v>5.0613000000000001</v>
      </c>
      <c r="W54" s="78"/>
      <c r="X54" s="79">
        <f>MAX(X8:X50)</f>
        <v>5.9330999999999996</v>
      </c>
      <c r="Y54" s="78"/>
      <c r="Z54" s="79">
        <f>MAX(Z8:Z50)</f>
        <v>7.5803000000000003</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Data'!$B$7:$R$2292,3,0)</f>
        <v>44482</v>
      </c>
      <c r="C8" s="65">
        <f>VLOOKUP($A8,'Return Data'!$B$7:$R$2292,4,0)</f>
        <v>335.03899999999999</v>
      </c>
      <c r="D8" s="65">
        <f>VLOOKUP($A8,'Return Data'!$B$7:$R$2292,5,0)</f>
        <v>3.4102000000000001</v>
      </c>
      <c r="E8" s="66">
        <f t="shared" ref="E8:E45" si="0">RANK(D8,D$8:D$45,0)</f>
        <v>17</v>
      </c>
      <c r="F8" s="65">
        <f>VLOOKUP($A8,'Return Data'!$B$7:$R$2292,6,0)</f>
        <v>3.9704000000000002</v>
      </c>
      <c r="G8" s="66">
        <f t="shared" ref="G8:G45" si="1">RANK(F8,F$8:F$45,0)</f>
        <v>7</v>
      </c>
      <c r="H8" s="65">
        <f>VLOOKUP($A8,'Return Data'!$B$7:$R$2292,7,0)</f>
        <v>3.9483000000000001</v>
      </c>
      <c r="I8" s="66">
        <f t="shared" ref="I8:I45" si="2">RANK(H8,H$8:H$45,0)</f>
        <v>7</v>
      </c>
      <c r="J8" s="65">
        <f>VLOOKUP($A8,'Return Data'!$B$7:$R$2292,8,0)</f>
        <v>3.8155000000000001</v>
      </c>
      <c r="K8" s="66">
        <f t="shared" ref="K8:K45" si="3">RANK(J8,J$8:J$45,0)</f>
        <v>5</v>
      </c>
      <c r="L8" s="65">
        <f>VLOOKUP($A8,'Return Data'!$B$7:$R$2292,9,0)</f>
        <v>3.169</v>
      </c>
      <c r="M8" s="66">
        <f t="shared" ref="M8:M45" si="4">RANK(L8,L$8:L$45,0)</f>
        <v>14</v>
      </c>
      <c r="N8" s="65">
        <f>VLOOKUP($A8,'Return Data'!$B$7:$R$2292,10,0)</f>
        <v>3.2650000000000001</v>
      </c>
      <c r="O8" s="66">
        <f t="shared" ref="O8:O45" si="5">RANK(N8,N$8:N$45,0)</f>
        <v>11</v>
      </c>
      <c r="P8" s="65">
        <f>VLOOKUP($A8,'Return Data'!$B$7:$R$2292,11,0)</f>
        <v>3.2450999999999999</v>
      </c>
      <c r="Q8" s="66">
        <f t="shared" ref="Q8:Q45" si="6">RANK(P8,P$8:P$45,0)</f>
        <v>13</v>
      </c>
      <c r="R8" s="65">
        <f>VLOOKUP($A8,'Return Data'!$B$7:$R$2292,12,0)</f>
        <v>3.2452999999999999</v>
      </c>
      <c r="S8" s="66">
        <f t="shared" ref="S8:S45" si="7">RANK(R8,R$8:R$45,0)</f>
        <v>15</v>
      </c>
      <c r="T8" s="65">
        <f>VLOOKUP($A8,'Return Data'!$B$7:$R$2292,13,0)</f>
        <v>3.1859999999999999</v>
      </c>
      <c r="U8" s="66">
        <f t="shared" ref="U8:U45" si="8">RANK(T8,T$8:T$45,0)</f>
        <v>15</v>
      </c>
      <c r="V8" s="65">
        <f>VLOOKUP($A8,'Return Data'!$B$7:$R$2292,17,0)</f>
        <v>3.9790000000000001</v>
      </c>
      <c r="W8" s="66">
        <f t="shared" ref="W8:W23" si="9">RANK(V8,V$8:V$45,0)</f>
        <v>6</v>
      </c>
      <c r="X8" s="65">
        <f>VLOOKUP($A8,'Return Data'!$B$7:$R$2292,14,0)</f>
        <v>5.0476999999999999</v>
      </c>
      <c r="Y8" s="66">
        <f t="shared" ref="Y8:Y23" si="10">RANK(X8,X$8:X$45,0)</f>
        <v>4</v>
      </c>
      <c r="Z8" s="65">
        <f>VLOOKUP($A8,'Return Data'!$B$7:$R$2292,16,0)</f>
        <v>7.1311999999999998</v>
      </c>
      <c r="AA8" s="67">
        <f t="shared" ref="AA8:AA45" si="11">RANK(Z8,Z$8:Z$45,0)</f>
        <v>14</v>
      </c>
    </row>
    <row r="9" spans="1:27" x14ac:dyDescent="0.3">
      <c r="A9" s="63" t="s">
        <v>228</v>
      </c>
      <c r="B9" s="64">
        <f>VLOOKUP($A9,'Return Data'!$B$7:$R$2292,3,0)</f>
        <v>44482</v>
      </c>
      <c r="C9" s="65">
        <f>VLOOKUP($A9,'Return Data'!$B$7:$R$2292,4,0)</f>
        <v>2312.3733000000002</v>
      </c>
      <c r="D9" s="65">
        <f>VLOOKUP($A9,'Return Data'!$B$7:$R$2292,5,0)</f>
        <v>3.4807999999999999</v>
      </c>
      <c r="E9" s="66">
        <f t="shared" si="0"/>
        <v>14</v>
      </c>
      <c r="F9" s="65">
        <f>VLOOKUP($A9,'Return Data'!$B$7:$R$2292,6,0)</f>
        <v>3.6958000000000002</v>
      </c>
      <c r="G9" s="66">
        <f t="shared" si="1"/>
        <v>22</v>
      </c>
      <c r="H9" s="65">
        <f>VLOOKUP($A9,'Return Data'!$B$7:$R$2292,7,0)</f>
        <v>3.5457999999999998</v>
      </c>
      <c r="I9" s="66">
        <f t="shared" si="2"/>
        <v>26</v>
      </c>
      <c r="J9" s="65">
        <f>VLOOKUP($A9,'Return Data'!$B$7:$R$2292,8,0)</f>
        <v>3.5011999999999999</v>
      </c>
      <c r="K9" s="66">
        <f t="shared" si="3"/>
        <v>24</v>
      </c>
      <c r="L9" s="65">
        <f>VLOOKUP($A9,'Return Data'!$B$7:$R$2292,9,0)</f>
        <v>3.1274000000000002</v>
      </c>
      <c r="M9" s="66">
        <f t="shared" si="4"/>
        <v>22</v>
      </c>
      <c r="N9" s="65">
        <f>VLOOKUP($A9,'Return Data'!$B$7:$R$2292,10,0)</f>
        <v>3.2682000000000002</v>
      </c>
      <c r="O9" s="66">
        <f t="shared" si="5"/>
        <v>9</v>
      </c>
      <c r="P9" s="65">
        <f>VLOOKUP($A9,'Return Data'!$B$7:$R$2292,11,0)</f>
        <v>3.2511999999999999</v>
      </c>
      <c r="Q9" s="66">
        <f t="shared" si="6"/>
        <v>12</v>
      </c>
      <c r="R9" s="65">
        <f>VLOOKUP($A9,'Return Data'!$B$7:$R$2292,12,0)</f>
        <v>3.2605</v>
      </c>
      <c r="S9" s="66">
        <f t="shared" si="7"/>
        <v>12</v>
      </c>
      <c r="T9" s="65">
        <f>VLOOKUP($A9,'Return Data'!$B$7:$R$2292,13,0)</f>
        <v>3.2054</v>
      </c>
      <c r="U9" s="66">
        <f t="shared" si="8"/>
        <v>12</v>
      </c>
      <c r="V9" s="65">
        <f>VLOOKUP($A9,'Return Data'!$B$7:$R$2292,17,0)</f>
        <v>3.9822000000000002</v>
      </c>
      <c r="W9" s="66">
        <f t="shared" si="9"/>
        <v>5</v>
      </c>
      <c r="X9" s="65">
        <f>VLOOKUP($A9,'Return Data'!$B$7:$R$2292,14,0)</f>
        <v>5.0279999999999996</v>
      </c>
      <c r="Y9" s="66">
        <f t="shared" si="10"/>
        <v>7</v>
      </c>
      <c r="Z9" s="65">
        <f>VLOOKUP($A9,'Return Data'!$B$7:$R$2292,16,0)</f>
        <v>7.2233999999999998</v>
      </c>
      <c r="AA9" s="67">
        <f t="shared" si="11"/>
        <v>11</v>
      </c>
    </row>
    <row r="10" spans="1:27" x14ac:dyDescent="0.3">
      <c r="A10" s="63" t="s">
        <v>229</v>
      </c>
      <c r="B10" s="64">
        <f>VLOOKUP($A10,'Return Data'!$B$7:$R$2292,3,0)</f>
        <v>44482</v>
      </c>
      <c r="C10" s="65">
        <f>VLOOKUP($A10,'Return Data'!$B$7:$R$2292,4,0)</f>
        <v>2392.3042999999998</v>
      </c>
      <c r="D10" s="65">
        <f>VLOOKUP($A10,'Return Data'!$B$7:$R$2292,5,0)</f>
        <v>3.1036000000000001</v>
      </c>
      <c r="E10" s="66">
        <f t="shared" si="0"/>
        <v>32</v>
      </c>
      <c r="F10" s="65">
        <f>VLOOKUP($A10,'Return Data'!$B$7:$R$2292,6,0)</f>
        <v>3.5529000000000002</v>
      </c>
      <c r="G10" s="66">
        <f t="shared" si="1"/>
        <v>30</v>
      </c>
      <c r="H10" s="65">
        <f>VLOOKUP($A10,'Return Data'!$B$7:$R$2292,7,0)</f>
        <v>3.6284999999999998</v>
      </c>
      <c r="I10" s="66">
        <f t="shared" si="2"/>
        <v>23</v>
      </c>
      <c r="J10" s="65">
        <f>VLOOKUP($A10,'Return Data'!$B$7:$R$2292,8,0)</f>
        <v>3.6427999999999998</v>
      </c>
      <c r="K10" s="66">
        <f t="shared" si="3"/>
        <v>14</v>
      </c>
      <c r="L10" s="65">
        <f>VLOOKUP($A10,'Return Data'!$B$7:$R$2292,9,0)</f>
        <v>3.23</v>
      </c>
      <c r="M10" s="66">
        <f t="shared" si="4"/>
        <v>6</v>
      </c>
      <c r="N10" s="65">
        <f>VLOOKUP($A10,'Return Data'!$B$7:$R$2292,10,0)</f>
        <v>3.2911999999999999</v>
      </c>
      <c r="O10" s="66">
        <f t="shared" si="5"/>
        <v>4</v>
      </c>
      <c r="P10" s="65">
        <f>VLOOKUP($A10,'Return Data'!$B$7:$R$2292,11,0)</f>
        <v>3.2961</v>
      </c>
      <c r="Q10" s="66">
        <f t="shared" si="6"/>
        <v>5</v>
      </c>
      <c r="R10" s="65">
        <f>VLOOKUP($A10,'Return Data'!$B$7:$R$2292,12,0)</f>
        <v>3.3155000000000001</v>
      </c>
      <c r="S10" s="66">
        <f t="shared" si="7"/>
        <v>3</v>
      </c>
      <c r="T10" s="65">
        <f>VLOOKUP($A10,'Return Data'!$B$7:$R$2292,13,0)</f>
        <v>3.2444999999999999</v>
      </c>
      <c r="U10" s="66">
        <f t="shared" si="8"/>
        <v>6</v>
      </c>
      <c r="V10" s="65">
        <f>VLOOKUP($A10,'Return Data'!$B$7:$R$2292,17,0)</f>
        <v>3.9342000000000001</v>
      </c>
      <c r="W10" s="66">
        <f t="shared" si="9"/>
        <v>15</v>
      </c>
      <c r="X10" s="65">
        <f>VLOOKUP($A10,'Return Data'!$B$7:$R$2292,14,0)</f>
        <v>4.9890999999999996</v>
      </c>
      <c r="Y10" s="66">
        <f t="shared" si="10"/>
        <v>13</v>
      </c>
      <c r="Z10" s="65">
        <f>VLOOKUP($A10,'Return Data'!$B$7:$R$2292,16,0)</f>
        <v>7.1135000000000002</v>
      </c>
      <c r="AA10" s="67">
        <f t="shared" si="11"/>
        <v>16</v>
      </c>
    </row>
    <row r="11" spans="1:27" x14ac:dyDescent="0.3">
      <c r="A11" s="63" t="s">
        <v>230</v>
      </c>
      <c r="B11" s="64">
        <f>VLOOKUP($A11,'Return Data'!$B$7:$R$2292,3,0)</f>
        <v>44482</v>
      </c>
      <c r="C11" s="65">
        <f>VLOOKUP($A11,'Return Data'!$B$7:$R$2292,4,0)</f>
        <v>3196.4594999999999</v>
      </c>
      <c r="D11" s="65">
        <f>VLOOKUP($A11,'Return Data'!$B$7:$R$2292,5,0)</f>
        <v>3.3872</v>
      </c>
      <c r="E11" s="66">
        <f t="shared" si="0"/>
        <v>19</v>
      </c>
      <c r="F11" s="65">
        <f>VLOOKUP($A11,'Return Data'!$B$7:$R$2292,6,0)</f>
        <v>3.4609000000000001</v>
      </c>
      <c r="G11" s="66">
        <f t="shared" si="1"/>
        <v>32</v>
      </c>
      <c r="H11" s="65">
        <f>VLOOKUP($A11,'Return Data'!$B$7:$R$2292,7,0)</f>
        <v>3.3936000000000002</v>
      </c>
      <c r="I11" s="66">
        <f t="shared" si="2"/>
        <v>32</v>
      </c>
      <c r="J11" s="65">
        <f>VLOOKUP($A11,'Return Data'!$B$7:$R$2292,8,0)</f>
        <v>3.4538000000000002</v>
      </c>
      <c r="K11" s="66">
        <f t="shared" si="3"/>
        <v>28</v>
      </c>
      <c r="L11" s="65">
        <f>VLOOKUP($A11,'Return Data'!$B$7:$R$2292,9,0)</f>
        <v>3.1286</v>
      </c>
      <c r="M11" s="66">
        <f t="shared" si="4"/>
        <v>21</v>
      </c>
      <c r="N11" s="65">
        <f>VLOOKUP($A11,'Return Data'!$B$7:$R$2292,10,0)</f>
        <v>3.2469999999999999</v>
      </c>
      <c r="O11" s="66">
        <f t="shared" si="5"/>
        <v>15</v>
      </c>
      <c r="P11" s="65">
        <f>VLOOKUP($A11,'Return Data'!$B$7:$R$2292,11,0)</f>
        <v>3.2744</v>
      </c>
      <c r="Q11" s="66">
        <f t="shared" si="6"/>
        <v>7</v>
      </c>
      <c r="R11" s="65">
        <f>VLOOKUP($A11,'Return Data'!$B$7:$R$2292,12,0)</f>
        <v>3.2997000000000001</v>
      </c>
      <c r="S11" s="66">
        <f t="shared" si="7"/>
        <v>5</v>
      </c>
      <c r="T11" s="65">
        <f>VLOOKUP($A11,'Return Data'!$B$7:$R$2292,13,0)</f>
        <v>3.2559999999999998</v>
      </c>
      <c r="U11" s="66">
        <f t="shared" si="8"/>
        <v>5</v>
      </c>
      <c r="V11" s="65">
        <f>VLOOKUP($A11,'Return Data'!$B$7:$R$2292,17,0)</f>
        <v>3.9460000000000002</v>
      </c>
      <c r="W11" s="66">
        <f t="shared" si="9"/>
        <v>11</v>
      </c>
      <c r="X11" s="65">
        <f>VLOOKUP($A11,'Return Data'!$B$7:$R$2292,14,0)</f>
        <v>5.0061999999999998</v>
      </c>
      <c r="Y11" s="66">
        <f t="shared" si="10"/>
        <v>8</v>
      </c>
      <c r="Z11" s="65">
        <f>VLOOKUP($A11,'Return Data'!$B$7:$R$2292,16,0)</f>
        <v>7.0218999999999996</v>
      </c>
      <c r="AA11" s="67">
        <f t="shared" si="11"/>
        <v>18</v>
      </c>
    </row>
    <row r="12" spans="1:27" x14ac:dyDescent="0.3">
      <c r="A12" s="63" t="s">
        <v>231</v>
      </c>
      <c r="B12" s="64">
        <f>VLOOKUP($A12,'Return Data'!$B$7:$R$2292,3,0)</f>
        <v>44482</v>
      </c>
      <c r="C12" s="65">
        <f>VLOOKUP($A12,'Return Data'!$B$7:$R$2292,4,0)</f>
        <v>2389.2221</v>
      </c>
      <c r="D12" s="65">
        <f>VLOOKUP($A12,'Return Data'!$B$7:$R$2292,5,0)</f>
        <v>3.4849999999999999</v>
      </c>
      <c r="E12" s="66">
        <f t="shared" si="0"/>
        <v>12</v>
      </c>
      <c r="F12" s="65">
        <f>VLOOKUP($A12,'Return Data'!$B$7:$R$2292,6,0)</f>
        <v>3.8178999999999998</v>
      </c>
      <c r="G12" s="66">
        <f t="shared" si="1"/>
        <v>17</v>
      </c>
      <c r="H12" s="65">
        <f>VLOOKUP($A12,'Return Data'!$B$7:$R$2292,7,0)</f>
        <v>3.9500999999999999</v>
      </c>
      <c r="I12" s="66">
        <f t="shared" si="2"/>
        <v>6</v>
      </c>
      <c r="J12" s="65">
        <f>VLOOKUP($A12,'Return Data'!$B$7:$R$2292,8,0)</f>
        <v>3.7439</v>
      </c>
      <c r="K12" s="66">
        <f t="shared" si="3"/>
        <v>10</v>
      </c>
      <c r="L12" s="65">
        <f>VLOOKUP($A12,'Return Data'!$B$7:$R$2292,9,0)</f>
        <v>3.2532000000000001</v>
      </c>
      <c r="M12" s="66">
        <f t="shared" si="4"/>
        <v>4</v>
      </c>
      <c r="N12" s="65">
        <f>VLOOKUP($A12,'Return Data'!$B$7:$R$2292,10,0)</f>
        <v>3.2273999999999998</v>
      </c>
      <c r="O12" s="66">
        <f t="shared" si="5"/>
        <v>21</v>
      </c>
      <c r="P12" s="65">
        <f>VLOOKUP($A12,'Return Data'!$B$7:$R$2292,11,0)</f>
        <v>3.1979000000000002</v>
      </c>
      <c r="Q12" s="66">
        <f t="shared" si="6"/>
        <v>28</v>
      </c>
      <c r="R12" s="65">
        <f>VLOOKUP($A12,'Return Data'!$B$7:$R$2292,12,0)</f>
        <v>3.2214999999999998</v>
      </c>
      <c r="S12" s="66">
        <f t="shared" si="7"/>
        <v>23</v>
      </c>
      <c r="T12" s="65">
        <f>VLOOKUP($A12,'Return Data'!$B$7:$R$2292,13,0)</f>
        <v>3.1701000000000001</v>
      </c>
      <c r="U12" s="66">
        <f t="shared" si="8"/>
        <v>21</v>
      </c>
      <c r="V12" s="65">
        <f>VLOOKUP($A12,'Return Data'!$B$7:$R$2292,17,0)</f>
        <v>3.8553000000000002</v>
      </c>
      <c r="W12" s="66">
        <f t="shared" si="9"/>
        <v>23</v>
      </c>
      <c r="X12" s="65">
        <f>VLOOKUP($A12,'Return Data'!$B$7:$R$2292,14,0)</f>
        <v>4.8838999999999997</v>
      </c>
      <c r="Y12" s="66">
        <f t="shared" si="10"/>
        <v>26</v>
      </c>
      <c r="Z12" s="65">
        <f>VLOOKUP($A12,'Return Data'!$B$7:$R$2292,16,0)</f>
        <v>6.7930999999999999</v>
      </c>
      <c r="AA12" s="67">
        <f t="shared" si="11"/>
        <v>27</v>
      </c>
    </row>
    <row r="13" spans="1:27" x14ac:dyDescent="0.3">
      <c r="A13" s="63" t="s">
        <v>232</v>
      </c>
      <c r="B13" s="64">
        <f>VLOOKUP($A13,'Return Data'!$B$7:$R$2292,3,0)</f>
        <v>44482</v>
      </c>
      <c r="C13" s="65">
        <f>VLOOKUP($A13,'Return Data'!$B$7:$R$2292,4,0)</f>
        <v>2501.5664999999999</v>
      </c>
      <c r="D13" s="65">
        <f>VLOOKUP($A13,'Return Data'!$B$7:$R$2292,5,0)</f>
        <v>3.2204999999999999</v>
      </c>
      <c r="E13" s="66">
        <f t="shared" si="0"/>
        <v>25</v>
      </c>
      <c r="F13" s="65">
        <f>VLOOKUP($A13,'Return Data'!$B$7:$R$2292,6,0)</f>
        <v>3.46</v>
      </c>
      <c r="G13" s="66">
        <f t="shared" si="1"/>
        <v>33</v>
      </c>
      <c r="H13" s="65">
        <f>VLOOKUP($A13,'Return Data'!$B$7:$R$2292,7,0)</f>
        <v>3.3866999999999998</v>
      </c>
      <c r="I13" s="66">
        <f t="shared" si="2"/>
        <v>33</v>
      </c>
      <c r="J13" s="65">
        <f>VLOOKUP($A13,'Return Data'!$B$7:$R$2292,8,0)</f>
        <v>3.4030999999999998</v>
      </c>
      <c r="K13" s="66">
        <f t="shared" si="3"/>
        <v>30</v>
      </c>
      <c r="L13" s="65">
        <f>VLOOKUP($A13,'Return Data'!$B$7:$R$2292,9,0)</f>
        <v>3.1964999999999999</v>
      </c>
      <c r="M13" s="66">
        <f t="shared" si="4"/>
        <v>11</v>
      </c>
      <c r="N13" s="65">
        <f>VLOOKUP($A13,'Return Data'!$B$7:$R$2292,10,0)</f>
        <v>3.2138</v>
      </c>
      <c r="O13" s="66">
        <f t="shared" si="5"/>
        <v>25</v>
      </c>
      <c r="P13" s="65">
        <f>VLOOKUP($A13,'Return Data'!$B$7:$R$2292,11,0)</f>
        <v>3.2044000000000001</v>
      </c>
      <c r="Q13" s="66">
        <f t="shared" si="6"/>
        <v>25</v>
      </c>
      <c r="R13" s="65">
        <f>VLOOKUP($A13,'Return Data'!$B$7:$R$2292,12,0)</f>
        <v>3.2038000000000002</v>
      </c>
      <c r="S13" s="66">
        <f t="shared" si="7"/>
        <v>27</v>
      </c>
      <c r="T13" s="65">
        <f>VLOOKUP($A13,'Return Data'!$B$7:$R$2292,13,0)</f>
        <v>3.1621000000000001</v>
      </c>
      <c r="U13" s="66">
        <f t="shared" si="8"/>
        <v>24</v>
      </c>
      <c r="V13" s="65">
        <f>VLOOKUP($A13,'Return Data'!$B$7:$R$2292,17,0)</f>
        <v>3.6465999999999998</v>
      </c>
      <c r="W13" s="66">
        <f t="shared" si="9"/>
        <v>30</v>
      </c>
      <c r="X13" s="65">
        <f>VLOOKUP($A13,'Return Data'!$B$7:$R$2292,14,0)</f>
        <v>4.7106000000000003</v>
      </c>
      <c r="Y13" s="66">
        <f t="shared" si="10"/>
        <v>29</v>
      </c>
      <c r="Z13" s="65">
        <f>VLOOKUP($A13,'Return Data'!$B$7:$R$2292,16,0)</f>
        <v>7.1273999999999997</v>
      </c>
      <c r="AA13" s="67">
        <f t="shared" si="11"/>
        <v>15</v>
      </c>
    </row>
    <row r="14" spans="1:27" x14ac:dyDescent="0.3">
      <c r="A14" s="63" t="s">
        <v>233</v>
      </c>
      <c r="B14" s="64">
        <f>VLOOKUP($A14,'Return Data'!$B$7:$R$2292,3,0)</f>
        <v>44482</v>
      </c>
      <c r="C14" s="65">
        <f>VLOOKUP($A14,'Return Data'!$B$7:$R$2292,4,0)</f>
        <v>2970.1498000000001</v>
      </c>
      <c r="D14" s="65">
        <f>VLOOKUP($A14,'Return Data'!$B$7:$R$2292,5,0)</f>
        <v>3.3429000000000002</v>
      </c>
      <c r="E14" s="66">
        <f t="shared" si="0"/>
        <v>20</v>
      </c>
      <c r="F14" s="65">
        <f>VLOOKUP($A14,'Return Data'!$B$7:$R$2292,6,0)</f>
        <v>3.9731000000000001</v>
      </c>
      <c r="G14" s="66">
        <f t="shared" si="1"/>
        <v>6</v>
      </c>
      <c r="H14" s="65">
        <f>VLOOKUP($A14,'Return Data'!$B$7:$R$2292,7,0)</f>
        <v>3.9809999999999999</v>
      </c>
      <c r="I14" s="66">
        <f t="shared" si="2"/>
        <v>5</v>
      </c>
      <c r="J14" s="65">
        <f>VLOOKUP($A14,'Return Data'!$B$7:$R$2292,8,0)</f>
        <v>3.7985000000000002</v>
      </c>
      <c r="K14" s="66">
        <f t="shared" si="3"/>
        <v>6</v>
      </c>
      <c r="L14" s="65">
        <f>VLOOKUP($A14,'Return Data'!$B$7:$R$2292,9,0)</f>
        <v>3.1919</v>
      </c>
      <c r="M14" s="66">
        <f t="shared" si="4"/>
        <v>12</v>
      </c>
      <c r="N14" s="65">
        <f>VLOOKUP($A14,'Return Data'!$B$7:$R$2292,10,0)</f>
        <v>3.2216</v>
      </c>
      <c r="O14" s="66">
        <f t="shared" si="5"/>
        <v>23</v>
      </c>
      <c r="P14" s="65">
        <f>VLOOKUP($A14,'Return Data'!$B$7:$R$2292,11,0)</f>
        <v>3.2191000000000001</v>
      </c>
      <c r="Q14" s="66">
        <f t="shared" si="6"/>
        <v>19</v>
      </c>
      <c r="R14" s="65">
        <f>VLOOKUP($A14,'Return Data'!$B$7:$R$2292,12,0)</f>
        <v>3.2324000000000002</v>
      </c>
      <c r="S14" s="66">
        <f t="shared" si="7"/>
        <v>21</v>
      </c>
      <c r="T14" s="65">
        <f>VLOOKUP($A14,'Return Data'!$B$7:$R$2292,13,0)</f>
        <v>3.18</v>
      </c>
      <c r="U14" s="66">
        <f t="shared" si="8"/>
        <v>17</v>
      </c>
      <c r="V14" s="65">
        <f>VLOOKUP($A14,'Return Data'!$B$7:$R$2292,17,0)</f>
        <v>3.8956</v>
      </c>
      <c r="W14" s="66">
        <f t="shared" si="9"/>
        <v>19</v>
      </c>
      <c r="X14" s="65">
        <f>VLOOKUP($A14,'Return Data'!$B$7:$R$2292,14,0)</f>
        <v>4.9344999999999999</v>
      </c>
      <c r="Y14" s="66">
        <f t="shared" si="10"/>
        <v>19</v>
      </c>
      <c r="Z14" s="65">
        <f>VLOOKUP($A14,'Return Data'!$B$7:$R$2292,16,0)</f>
        <v>7.0857999999999999</v>
      </c>
      <c r="AA14" s="67">
        <f t="shared" si="11"/>
        <v>17</v>
      </c>
    </row>
    <row r="15" spans="1:27" x14ac:dyDescent="0.3">
      <c r="A15" s="63" t="s">
        <v>234</v>
      </c>
      <c r="B15" s="64">
        <f>VLOOKUP($A15,'Return Data'!$B$7:$R$2292,3,0)</f>
        <v>44482</v>
      </c>
      <c r="C15" s="65">
        <f>VLOOKUP($A15,'Return Data'!$B$7:$R$2292,4,0)</f>
        <v>2668.7332999999999</v>
      </c>
      <c r="D15" s="65">
        <f>VLOOKUP($A15,'Return Data'!$B$7:$R$2292,5,0)</f>
        <v>3.2650000000000001</v>
      </c>
      <c r="E15" s="66">
        <f t="shared" si="0"/>
        <v>23</v>
      </c>
      <c r="F15" s="65">
        <f>VLOOKUP($A15,'Return Data'!$B$7:$R$2292,6,0)</f>
        <v>3.6282000000000001</v>
      </c>
      <c r="G15" s="66">
        <f t="shared" si="1"/>
        <v>27</v>
      </c>
      <c r="H15" s="65">
        <f>VLOOKUP($A15,'Return Data'!$B$7:$R$2292,7,0)</f>
        <v>3.3976000000000002</v>
      </c>
      <c r="I15" s="66">
        <f t="shared" si="2"/>
        <v>31</v>
      </c>
      <c r="J15" s="65">
        <f>VLOOKUP($A15,'Return Data'!$B$7:$R$2292,8,0)</f>
        <v>3.3229000000000002</v>
      </c>
      <c r="K15" s="66">
        <f t="shared" si="3"/>
        <v>32</v>
      </c>
      <c r="L15" s="65">
        <f>VLOOKUP($A15,'Return Data'!$B$7:$R$2292,9,0)</f>
        <v>3.0011999999999999</v>
      </c>
      <c r="M15" s="66">
        <f t="shared" si="4"/>
        <v>34</v>
      </c>
      <c r="N15" s="65">
        <f>VLOOKUP($A15,'Return Data'!$B$7:$R$2292,10,0)</f>
        <v>3.1743000000000001</v>
      </c>
      <c r="O15" s="66">
        <f t="shared" si="5"/>
        <v>29</v>
      </c>
      <c r="P15" s="65">
        <f>VLOOKUP($A15,'Return Data'!$B$7:$R$2292,11,0)</f>
        <v>3.2145000000000001</v>
      </c>
      <c r="Q15" s="66">
        <f t="shared" si="6"/>
        <v>21</v>
      </c>
      <c r="R15" s="65">
        <f>VLOOKUP($A15,'Return Data'!$B$7:$R$2292,12,0)</f>
        <v>3.2355999999999998</v>
      </c>
      <c r="S15" s="66">
        <f t="shared" si="7"/>
        <v>18</v>
      </c>
      <c r="T15" s="65">
        <f>VLOOKUP($A15,'Return Data'!$B$7:$R$2292,13,0)</f>
        <v>3.1692999999999998</v>
      </c>
      <c r="U15" s="66">
        <f t="shared" si="8"/>
        <v>22</v>
      </c>
      <c r="V15" s="65">
        <f>VLOOKUP($A15,'Return Data'!$B$7:$R$2292,17,0)</f>
        <v>3.8902999999999999</v>
      </c>
      <c r="W15" s="66">
        <f t="shared" si="9"/>
        <v>20</v>
      </c>
      <c r="X15" s="65">
        <f>VLOOKUP($A15,'Return Data'!$B$7:$R$2292,14,0)</f>
        <v>4.9603000000000002</v>
      </c>
      <c r="Y15" s="66">
        <f t="shared" si="10"/>
        <v>16</v>
      </c>
      <c r="Z15" s="65">
        <f>VLOOKUP($A15,'Return Data'!$B$7:$R$2292,16,0)</f>
        <v>7.1329000000000002</v>
      </c>
      <c r="AA15" s="67">
        <f t="shared" si="11"/>
        <v>13</v>
      </c>
    </row>
    <row r="16" spans="1:27" x14ac:dyDescent="0.3">
      <c r="A16" s="63" t="s">
        <v>236</v>
      </c>
      <c r="B16" s="64">
        <f>VLOOKUP($A16,'Return Data'!$B$7:$R$2292,3,0)</f>
        <v>44482</v>
      </c>
      <c r="C16" s="65">
        <f>VLOOKUP($A16,'Return Data'!$B$7:$R$2292,4,0)</f>
        <v>4086.5902999999998</v>
      </c>
      <c r="D16" s="65">
        <f>VLOOKUP($A16,'Return Data'!$B$7:$R$2292,5,0)</f>
        <v>4.2126999999999999</v>
      </c>
      <c r="E16" s="66">
        <f t="shared" si="0"/>
        <v>2</v>
      </c>
      <c r="F16" s="65">
        <f>VLOOKUP($A16,'Return Data'!$B$7:$R$2292,6,0)</f>
        <v>4.1108000000000002</v>
      </c>
      <c r="G16" s="66">
        <f t="shared" si="1"/>
        <v>5</v>
      </c>
      <c r="H16" s="65">
        <f>VLOOKUP($A16,'Return Data'!$B$7:$R$2292,7,0)</f>
        <v>3.718</v>
      </c>
      <c r="I16" s="66">
        <f t="shared" si="2"/>
        <v>17</v>
      </c>
      <c r="J16" s="65">
        <f>VLOOKUP($A16,'Return Data'!$B$7:$R$2292,8,0)</f>
        <v>3.5472000000000001</v>
      </c>
      <c r="K16" s="66">
        <f t="shared" si="3"/>
        <v>20</v>
      </c>
      <c r="L16" s="65">
        <f>VLOOKUP($A16,'Return Data'!$B$7:$R$2292,9,0)</f>
        <v>3.1133999999999999</v>
      </c>
      <c r="M16" s="66">
        <f t="shared" si="4"/>
        <v>26</v>
      </c>
      <c r="N16" s="65">
        <f>VLOOKUP($A16,'Return Data'!$B$7:$R$2292,10,0)</f>
        <v>3.2366999999999999</v>
      </c>
      <c r="O16" s="66">
        <f t="shared" si="5"/>
        <v>18</v>
      </c>
      <c r="P16" s="65">
        <f>VLOOKUP($A16,'Return Data'!$B$7:$R$2292,11,0)</f>
        <v>3.2073999999999998</v>
      </c>
      <c r="Q16" s="66">
        <f t="shared" si="6"/>
        <v>23</v>
      </c>
      <c r="R16" s="65">
        <f>VLOOKUP($A16,'Return Data'!$B$7:$R$2292,12,0)</f>
        <v>3.1932999999999998</v>
      </c>
      <c r="S16" s="66">
        <f t="shared" si="7"/>
        <v>29</v>
      </c>
      <c r="T16" s="65">
        <f>VLOOKUP($A16,'Return Data'!$B$7:$R$2292,13,0)</f>
        <v>3.1265000000000001</v>
      </c>
      <c r="U16" s="66">
        <f t="shared" si="8"/>
        <v>29</v>
      </c>
      <c r="V16" s="65">
        <f>VLOOKUP($A16,'Return Data'!$B$7:$R$2292,17,0)</f>
        <v>3.8496000000000001</v>
      </c>
      <c r="W16" s="66">
        <f t="shared" si="9"/>
        <v>24</v>
      </c>
      <c r="X16" s="65">
        <f>VLOOKUP($A16,'Return Data'!$B$7:$R$2292,14,0)</f>
        <v>4.9058999999999999</v>
      </c>
      <c r="Y16" s="66">
        <f t="shared" si="10"/>
        <v>23</v>
      </c>
      <c r="Z16" s="65">
        <f>VLOOKUP($A16,'Return Data'!$B$7:$R$2292,16,0)</f>
        <v>6.9321999999999999</v>
      </c>
      <c r="AA16" s="67">
        <f t="shared" si="11"/>
        <v>24</v>
      </c>
    </row>
    <row r="17" spans="1:27" x14ac:dyDescent="0.3">
      <c r="A17" s="63" t="s">
        <v>237</v>
      </c>
      <c r="B17" s="64">
        <f>VLOOKUP($A17,'Return Data'!$B$7:$R$2292,3,0)</f>
        <v>44482</v>
      </c>
      <c r="C17" s="65">
        <f>VLOOKUP($A17,'Return Data'!$B$7:$R$2292,4,0)</f>
        <v>2073.7698999999998</v>
      </c>
      <c r="D17" s="65">
        <f>VLOOKUP($A17,'Return Data'!$B$7:$R$2292,5,0)</f>
        <v>3.2827999999999999</v>
      </c>
      <c r="E17" s="66">
        <f t="shared" si="0"/>
        <v>22</v>
      </c>
      <c r="F17" s="65">
        <f>VLOOKUP($A17,'Return Data'!$B$7:$R$2292,6,0)</f>
        <v>3.9180000000000001</v>
      </c>
      <c r="G17" s="66">
        <f t="shared" si="1"/>
        <v>8</v>
      </c>
      <c r="H17" s="65">
        <f>VLOOKUP($A17,'Return Data'!$B$7:$R$2292,7,0)</f>
        <v>3.9413</v>
      </c>
      <c r="I17" s="66">
        <f t="shared" si="2"/>
        <v>8</v>
      </c>
      <c r="J17" s="65">
        <f>VLOOKUP($A17,'Return Data'!$B$7:$R$2292,8,0)</f>
        <v>3.7719</v>
      </c>
      <c r="K17" s="66">
        <f t="shared" si="3"/>
        <v>8</v>
      </c>
      <c r="L17" s="65">
        <f>VLOOKUP($A17,'Return Data'!$B$7:$R$2292,9,0)</f>
        <v>3.1598000000000002</v>
      </c>
      <c r="M17" s="66">
        <f t="shared" si="4"/>
        <v>17</v>
      </c>
      <c r="N17" s="65">
        <f>VLOOKUP($A17,'Return Data'!$B$7:$R$2292,10,0)</f>
        <v>3.2561</v>
      </c>
      <c r="O17" s="66">
        <f t="shared" si="5"/>
        <v>13</v>
      </c>
      <c r="P17" s="65">
        <f>VLOOKUP($A17,'Return Data'!$B$7:$R$2292,11,0)</f>
        <v>3.2416999999999998</v>
      </c>
      <c r="Q17" s="66">
        <f t="shared" si="6"/>
        <v>15</v>
      </c>
      <c r="R17" s="65">
        <f>VLOOKUP($A17,'Return Data'!$B$7:$R$2292,12,0)</f>
        <v>3.2351999999999999</v>
      </c>
      <c r="S17" s="66">
        <f t="shared" si="7"/>
        <v>19</v>
      </c>
      <c r="T17" s="65">
        <f>VLOOKUP($A17,'Return Data'!$B$7:$R$2292,13,0)</f>
        <v>3.1724999999999999</v>
      </c>
      <c r="U17" s="66">
        <f t="shared" si="8"/>
        <v>20</v>
      </c>
      <c r="V17" s="65">
        <f>VLOOKUP($A17,'Return Data'!$B$7:$R$2292,17,0)</f>
        <v>3.8464</v>
      </c>
      <c r="W17" s="66">
        <f t="shared" si="9"/>
        <v>25</v>
      </c>
      <c r="X17" s="65">
        <f>VLOOKUP($A17,'Return Data'!$B$7:$R$2292,14,0)</f>
        <v>4.9387999999999996</v>
      </c>
      <c r="Y17" s="66">
        <f t="shared" si="10"/>
        <v>18</v>
      </c>
      <c r="Z17" s="65">
        <f>VLOOKUP($A17,'Return Data'!$B$7:$R$2292,16,0)</f>
        <v>4.2864000000000004</v>
      </c>
      <c r="AA17" s="67">
        <f t="shared" si="11"/>
        <v>35</v>
      </c>
    </row>
    <row r="18" spans="1:27" x14ac:dyDescent="0.3">
      <c r="A18" s="63" t="s">
        <v>238</v>
      </c>
      <c r="B18" s="64">
        <f>VLOOKUP($A18,'Return Data'!$B$7:$R$2292,3,0)</f>
        <v>44482</v>
      </c>
      <c r="C18" s="65">
        <f>VLOOKUP($A18,'Return Data'!$B$7:$R$2292,4,0)</f>
        <v>308.2448</v>
      </c>
      <c r="D18" s="65">
        <f>VLOOKUP($A18,'Return Data'!$B$7:$R$2292,5,0)</f>
        <v>3.6829999999999998</v>
      </c>
      <c r="E18" s="66">
        <f t="shared" si="0"/>
        <v>4</v>
      </c>
      <c r="F18" s="65">
        <f>VLOOKUP($A18,'Return Data'!$B$7:$R$2292,6,0)</f>
        <v>3.8574999999999999</v>
      </c>
      <c r="G18" s="66">
        <f t="shared" si="1"/>
        <v>15</v>
      </c>
      <c r="H18" s="65">
        <f>VLOOKUP($A18,'Return Data'!$B$7:$R$2292,7,0)</f>
        <v>3.6920000000000002</v>
      </c>
      <c r="I18" s="66">
        <f t="shared" si="2"/>
        <v>18</v>
      </c>
      <c r="J18" s="65">
        <f>VLOOKUP($A18,'Return Data'!$B$7:$R$2292,8,0)</f>
        <v>3.5716000000000001</v>
      </c>
      <c r="K18" s="66">
        <f t="shared" si="3"/>
        <v>16</v>
      </c>
      <c r="L18" s="65">
        <f>VLOOKUP($A18,'Return Data'!$B$7:$R$2292,9,0)</f>
        <v>3.1052</v>
      </c>
      <c r="M18" s="66">
        <f t="shared" si="4"/>
        <v>27</v>
      </c>
      <c r="N18" s="65">
        <f>VLOOKUP($A18,'Return Data'!$B$7:$R$2292,10,0)</f>
        <v>3.2252999999999998</v>
      </c>
      <c r="O18" s="66">
        <f t="shared" si="5"/>
        <v>22</v>
      </c>
      <c r="P18" s="65">
        <f>VLOOKUP($A18,'Return Data'!$B$7:$R$2292,11,0)</f>
        <v>3.2042999999999999</v>
      </c>
      <c r="Q18" s="66">
        <f t="shared" si="6"/>
        <v>26</v>
      </c>
      <c r="R18" s="65">
        <f>VLOOKUP($A18,'Return Data'!$B$7:$R$2292,12,0)</f>
        <v>3.2097000000000002</v>
      </c>
      <c r="S18" s="66">
        <f t="shared" si="7"/>
        <v>25</v>
      </c>
      <c r="T18" s="65">
        <f>VLOOKUP($A18,'Return Data'!$B$7:$R$2292,13,0)</f>
        <v>3.1667999999999998</v>
      </c>
      <c r="U18" s="66">
        <f t="shared" si="8"/>
        <v>23</v>
      </c>
      <c r="V18" s="65">
        <f>VLOOKUP($A18,'Return Data'!$B$7:$R$2292,17,0)</f>
        <v>3.9573999999999998</v>
      </c>
      <c r="W18" s="66">
        <f t="shared" si="9"/>
        <v>9</v>
      </c>
      <c r="X18" s="65">
        <f>VLOOKUP($A18,'Return Data'!$B$7:$R$2292,14,0)</f>
        <v>5.0022000000000002</v>
      </c>
      <c r="Y18" s="66">
        <f t="shared" si="10"/>
        <v>9</v>
      </c>
      <c r="Z18" s="65">
        <f>VLOOKUP($A18,'Return Data'!$B$7:$R$2292,16,0)</f>
        <v>7.3295000000000003</v>
      </c>
      <c r="AA18" s="67">
        <f t="shared" si="11"/>
        <v>4</v>
      </c>
    </row>
    <row r="19" spans="1:27" x14ac:dyDescent="0.3">
      <c r="A19" s="63" t="s">
        <v>239</v>
      </c>
      <c r="B19" s="64">
        <f>VLOOKUP($A19,'Return Data'!$B$7:$R$2292,3,0)</f>
        <v>44482</v>
      </c>
      <c r="C19" s="65">
        <f>VLOOKUP($A19,'Return Data'!$B$7:$R$2292,4,0)</f>
        <v>2236.0623999999998</v>
      </c>
      <c r="D19" s="65">
        <f>VLOOKUP($A19,'Return Data'!$B$7:$R$2292,5,0)</f>
        <v>3.5293999999999999</v>
      </c>
      <c r="E19" s="66">
        <f t="shared" si="0"/>
        <v>10</v>
      </c>
      <c r="F19" s="65">
        <f>VLOOKUP($A19,'Return Data'!$B$7:$R$2292,6,0)</f>
        <v>4.3708</v>
      </c>
      <c r="G19" s="66">
        <f t="shared" si="1"/>
        <v>2</v>
      </c>
      <c r="H19" s="65">
        <f>VLOOKUP($A19,'Return Data'!$B$7:$R$2292,7,0)</f>
        <v>4.3560999999999996</v>
      </c>
      <c r="I19" s="66">
        <f t="shared" si="2"/>
        <v>2</v>
      </c>
      <c r="J19" s="65">
        <f>VLOOKUP($A19,'Return Data'!$B$7:$R$2292,8,0)</f>
        <v>4.0175000000000001</v>
      </c>
      <c r="K19" s="66">
        <f t="shared" si="3"/>
        <v>3</v>
      </c>
      <c r="L19" s="65">
        <f>VLOOKUP($A19,'Return Data'!$B$7:$R$2292,9,0)</f>
        <v>3.3755999999999999</v>
      </c>
      <c r="M19" s="66">
        <f t="shared" si="4"/>
        <v>3</v>
      </c>
      <c r="N19" s="65">
        <f>VLOOKUP($A19,'Return Data'!$B$7:$R$2292,10,0)</f>
        <v>3.3367</v>
      </c>
      <c r="O19" s="66">
        <f t="shared" si="5"/>
        <v>3</v>
      </c>
      <c r="P19" s="65">
        <f>VLOOKUP($A19,'Return Data'!$B$7:$R$2292,11,0)</f>
        <v>3.3721999999999999</v>
      </c>
      <c r="Q19" s="66">
        <f t="shared" si="6"/>
        <v>2</v>
      </c>
      <c r="R19" s="65">
        <f>VLOOKUP($A19,'Return Data'!$B$7:$R$2292,12,0)</f>
        <v>3.3820000000000001</v>
      </c>
      <c r="S19" s="66">
        <f t="shared" si="7"/>
        <v>2</v>
      </c>
      <c r="T19" s="65">
        <f>VLOOKUP($A19,'Return Data'!$B$7:$R$2292,13,0)</f>
        <v>3.3536999999999999</v>
      </c>
      <c r="U19" s="66">
        <f t="shared" si="8"/>
        <v>2</v>
      </c>
      <c r="V19" s="65">
        <f>VLOOKUP($A19,'Return Data'!$B$7:$R$2292,17,0)</f>
        <v>4.1771000000000003</v>
      </c>
      <c r="W19" s="66">
        <f t="shared" si="9"/>
        <v>2</v>
      </c>
      <c r="X19" s="65">
        <f>VLOOKUP($A19,'Return Data'!$B$7:$R$2292,14,0)</f>
        <v>5.1536999999999997</v>
      </c>
      <c r="Y19" s="66">
        <f t="shared" si="10"/>
        <v>2</v>
      </c>
      <c r="Z19" s="65">
        <f>VLOOKUP($A19,'Return Data'!$B$7:$R$2292,16,0)</f>
        <v>7.4005999999999998</v>
      </c>
      <c r="AA19" s="67">
        <f t="shared" si="11"/>
        <v>3</v>
      </c>
    </row>
    <row r="20" spans="1:27" x14ac:dyDescent="0.3">
      <c r="A20" s="63" t="s">
        <v>240</v>
      </c>
      <c r="B20" s="64">
        <f>VLOOKUP($A20,'Return Data'!$B$7:$R$2292,3,0)</f>
        <v>44482</v>
      </c>
      <c r="C20" s="65">
        <f>VLOOKUP($A20,'Return Data'!$B$7:$R$2292,4,0)</f>
        <v>2516.4373999999998</v>
      </c>
      <c r="D20" s="65">
        <f>VLOOKUP($A20,'Return Data'!$B$7:$R$2292,5,0)</f>
        <v>3.2160000000000002</v>
      </c>
      <c r="E20" s="66">
        <f t="shared" si="0"/>
        <v>26</v>
      </c>
      <c r="F20" s="65">
        <f>VLOOKUP($A20,'Return Data'!$B$7:$R$2292,6,0)</f>
        <v>3.8961999999999999</v>
      </c>
      <c r="G20" s="66">
        <f t="shared" si="1"/>
        <v>11</v>
      </c>
      <c r="H20" s="65">
        <f>VLOOKUP($A20,'Return Data'!$B$7:$R$2292,7,0)</f>
        <v>3.7970000000000002</v>
      </c>
      <c r="I20" s="66">
        <f t="shared" si="2"/>
        <v>11</v>
      </c>
      <c r="J20" s="65">
        <f>VLOOKUP($A20,'Return Data'!$B$7:$R$2292,8,0)</f>
        <v>3.6627999999999998</v>
      </c>
      <c r="K20" s="66">
        <f t="shared" si="3"/>
        <v>13</v>
      </c>
      <c r="L20" s="65">
        <f>VLOOKUP($A20,'Return Data'!$B$7:$R$2292,9,0)</f>
        <v>3.1913999999999998</v>
      </c>
      <c r="M20" s="66">
        <f t="shared" si="4"/>
        <v>13</v>
      </c>
      <c r="N20" s="65">
        <f>VLOOKUP($A20,'Return Data'!$B$7:$R$2292,10,0)</f>
        <v>3.2463000000000002</v>
      </c>
      <c r="O20" s="66">
        <f t="shared" si="5"/>
        <v>16</v>
      </c>
      <c r="P20" s="65">
        <f>VLOOKUP($A20,'Return Data'!$B$7:$R$2292,11,0)</f>
        <v>3.2395</v>
      </c>
      <c r="Q20" s="66">
        <f t="shared" si="6"/>
        <v>17</v>
      </c>
      <c r="R20" s="65">
        <f>VLOOKUP($A20,'Return Data'!$B$7:$R$2292,12,0)</f>
        <v>3.2324999999999999</v>
      </c>
      <c r="S20" s="66">
        <f t="shared" si="7"/>
        <v>20</v>
      </c>
      <c r="T20" s="65">
        <f>VLOOKUP($A20,'Return Data'!$B$7:$R$2292,13,0)</f>
        <v>3.1757</v>
      </c>
      <c r="U20" s="66">
        <f t="shared" si="8"/>
        <v>19</v>
      </c>
      <c r="V20" s="65">
        <f>VLOOKUP($A20,'Return Data'!$B$7:$R$2292,17,0)</f>
        <v>3.8220999999999998</v>
      </c>
      <c r="W20" s="66">
        <f t="shared" si="9"/>
        <v>27</v>
      </c>
      <c r="X20" s="65">
        <f>VLOOKUP($A20,'Return Data'!$B$7:$R$2292,14,0)</f>
        <v>4.8192000000000004</v>
      </c>
      <c r="Y20" s="66">
        <f t="shared" si="10"/>
        <v>28</v>
      </c>
      <c r="Z20" s="65">
        <f>VLOOKUP($A20,'Return Data'!$B$7:$R$2292,16,0)</f>
        <v>5.4006999999999996</v>
      </c>
      <c r="AA20" s="67">
        <f t="shared" si="11"/>
        <v>32</v>
      </c>
    </row>
    <row r="21" spans="1:27" x14ac:dyDescent="0.3">
      <c r="A21" s="63" t="s">
        <v>241</v>
      </c>
      <c r="B21" s="64">
        <f>VLOOKUP($A21,'Return Data'!$B$7:$R$2292,3,0)</f>
        <v>44482</v>
      </c>
      <c r="C21" s="65">
        <f>VLOOKUP($A21,'Return Data'!$B$7:$R$2292,4,0)</f>
        <v>1609.6043</v>
      </c>
      <c r="D21" s="65">
        <f>VLOOKUP($A21,'Return Data'!$B$7:$R$2292,5,0)</f>
        <v>2.9708000000000001</v>
      </c>
      <c r="E21" s="66">
        <f t="shared" si="0"/>
        <v>36</v>
      </c>
      <c r="F21" s="65">
        <f>VLOOKUP($A21,'Return Data'!$B$7:$R$2292,6,0)</f>
        <v>3.0969000000000002</v>
      </c>
      <c r="G21" s="66">
        <f t="shared" si="1"/>
        <v>37</v>
      </c>
      <c r="H21" s="65">
        <f>VLOOKUP($A21,'Return Data'!$B$7:$R$2292,7,0)</f>
        <v>3.1097999999999999</v>
      </c>
      <c r="I21" s="66">
        <f t="shared" si="2"/>
        <v>36</v>
      </c>
      <c r="J21" s="65">
        <f>VLOOKUP($A21,'Return Data'!$B$7:$R$2292,8,0)</f>
        <v>3.7787000000000002</v>
      </c>
      <c r="K21" s="66">
        <f t="shared" si="3"/>
        <v>7</v>
      </c>
      <c r="L21" s="65">
        <f>VLOOKUP($A21,'Return Data'!$B$7:$R$2292,9,0)</f>
        <v>3.2469000000000001</v>
      </c>
      <c r="M21" s="66">
        <f t="shared" si="4"/>
        <v>5</v>
      </c>
      <c r="N21" s="65">
        <f>VLOOKUP($A21,'Return Data'!$B$7:$R$2292,10,0)</f>
        <v>3.0674000000000001</v>
      </c>
      <c r="O21" s="66">
        <f t="shared" si="5"/>
        <v>33</v>
      </c>
      <c r="P21" s="65">
        <f>VLOOKUP($A21,'Return Data'!$B$7:$R$2292,11,0)</f>
        <v>2.9969999999999999</v>
      </c>
      <c r="Q21" s="66">
        <f t="shared" si="6"/>
        <v>34</v>
      </c>
      <c r="R21" s="65">
        <f>VLOOKUP($A21,'Return Data'!$B$7:$R$2292,12,0)</f>
        <v>2.9466999999999999</v>
      </c>
      <c r="S21" s="66">
        <f t="shared" si="7"/>
        <v>35</v>
      </c>
      <c r="T21" s="65">
        <f>VLOOKUP($A21,'Return Data'!$B$7:$R$2292,13,0)</f>
        <v>2.8807999999999998</v>
      </c>
      <c r="U21" s="66">
        <f t="shared" si="8"/>
        <v>36</v>
      </c>
      <c r="V21" s="65">
        <f>VLOOKUP($A21,'Return Data'!$B$7:$R$2292,17,0)</f>
        <v>3.3792</v>
      </c>
      <c r="W21" s="66">
        <f t="shared" si="9"/>
        <v>34</v>
      </c>
      <c r="X21" s="65">
        <f>VLOOKUP($A21,'Return Data'!$B$7:$R$2292,14,0)</f>
        <v>4.3545999999999996</v>
      </c>
      <c r="Y21" s="66">
        <f t="shared" si="10"/>
        <v>33</v>
      </c>
      <c r="Z21" s="65">
        <f>VLOOKUP($A21,'Return Data'!$B$7:$R$2292,16,0)</f>
        <v>6.1906999999999996</v>
      </c>
      <c r="AA21" s="67">
        <f t="shared" si="11"/>
        <v>30</v>
      </c>
    </row>
    <row r="22" spans="1:27" x14ac:dyDescent="0.3">
      <c r="A22" s="63" t="s">
        <v>242</v>
      </c>
      <c r="B22" s="64">
        <f>VLOOKUP($A22,'Return Data'!$B$7:$R$2292,3,0)</f>
        <v>44482</v>
      </c>
      <c r="C22" s="65">
        <f>VLOOKUP($A22,'Return Data'!$B$7:$R$2292,4,0)</f>
        <v>2021.2876000000001</v>
      </c>
      <c r="D22" s="65">
        <f>VLOOKUP($A22,'Return Data'!$B$7:$R$2292,5,0)</f>
        <v>3.1496</v>
      </c>
      <c r="E22" s="66">
        <f t="shared" si="0"/>
        <v>29</v>
      </c>
      <c r="F22" s="65">
        <f>VLOOKUP($A22,'Return Data'!$B$7:$R$2292,6,0)</f>
        <v>3.609</v>
      </c>
      <c r="G22" s="66">
        <f t="shared" si="1"/>
        <v>28</v>
      </c>
      <c r="H22" s="65">
        <f>VLOOKUP($A22,'Return Data'!$B$7:$R$2292,7,0)</f>
        <v>3.5308999999999999</v>
      </c>
      <c r="I22" s="66">
        <f t="shared" si="2"/>
        <v>27</v>
      </c>
      <c r="J22" s="65">
        <f>VLOOKUP($A22,'Return Data'!$B$7:$R$2292,8,0)</f>
        <v>3.3100999999999998</v>
      </c>
      <c r="K22" s="66">
        <f t="shared" si="3"/>
        <v>33</v>
      </c>
      <c r="L22" s="65">
        <f>VLOOKUP($A22,'Return Data'!$B$7:$R$2292,9,0)</f>
        <v>2.9641000000000002</v>
      </c>
      <c r="M22" s="66">
        <f t="shared" si="4"/>
        <v>35</v>
      </c>
      <c r="N22" s="65">
        <f>VLOOKUP($A22,'Return Data'!$B$7:$R$2292,10,0)</f>
        <v>2.9601000000000002</v>
      </c>
      <c r="O22" s="66">
        <f t="shared" si="5"/>
        <v>35</v>
      </c>
      <c r="P22" s="65">
        <f>VLOOKUP($A22,'Return Data'!$B$7:$R$2292,11,0)</f>
        <v>2.9220000000000002</v>
      </c>
      <c r="Q22" s="66">
        <f t="shared" si="6"/>
        <v>36</v>
      </c>
      <c r="R22" s="65">
        <f>VLOOKUP($A22,'Return Data'!$B$7:$R$2292,12,0)</f>
        <v>3.1572</v>
      </c>
      <c r="S22" s="66">
        <f t="shared" si="7"/>
        <v>31</v>
      </c>
      <c r="T22" s="65">
        <f>VLOOKUP($A22,'Return Data'!$B$7:$R$2292,13,0)</f>
        <v>3.0969000000000002</v>
      </c>
      <c r="U22" s="66">
        <f t="shared" si="8"/>
        <v>31</v>
      </c>
      <c r="V22" s="65">
        <f>VLOOKUP($A22,'Return Data'!$B$7:$R$2292,17,0)</f>
        <v>3.7324000000000002</v>
      </c>
      <c r="W22" s="66">
        <f t="shared" si="9"/>
        <v>28</v>
      </c>
      <c r="X22" s="65">
        <f>VLOOKUP($A22,'Return Data'!$B$7:$R$2292,14,0)</f>
        <v>4.8212999999999999</v>
      </c>
      <c r="Y22" s="66">
        <f t="shared" si="10"/>
        <v>27</v>
      </c>
      <c r="Z22" s="65">
        <f>VLOOKUP($A22,'Return Data'!$B$7:$R$2292,16,0)</f>
        <v>7.3094999999999999</v>
      </c>
      <c r="AA22" s="67">
        <f t="shared" si="11"/>
        <v>6</v>
      </c>
    </row>
    <row r="23" spans="1:27" x14ac:dyDescent="0.3">
      <c r="A23" s="63" t="s">
        <v>243</v>
      </c>
      <c r="B23" s="64">
        <f>VLOOKUP($A23,'Return Data'!$B$7:$R$2292,3,0)</f>
        <v>44482</v>
      </c>
      <c r="C23" s="65">
        <f>VLOOKUP($A23,'Return Data'!$B$7:$R$2292,4,0)</f>
        <v>2859.0234999999998</v>
      </c>
      <c r="D23" s="65">
        <f>VLOOKUP($A23,'Return Data'!$B$7:$R$2292,5,0)</f>
        <v>3.5827</v>
      </c>
      <c r="E23" s="66">
        <f t="shared" si="0"/>
        <v>7</v>
      </c>
      <c r="F23" s="65">
        <f>VLOOKUP($A23,'Return Data'!$B$7:$R$2292,6,0)</f>
        <v>3.9030999999999998</v>
      </c>
      <c r="G23" s="66">
        <f t="shared" si="1"/>
        <v>10</v>
      </c>
      <c r="H23" s="65">
        <f>VLOOKUP($A23,'Return Data'!$B$7:$R$2292,7,0)</f>
        <v>3.6576</v>
      </c>
      <c r="I23" s="66">
        <f t="shared" si="2"/>
        <v>21</v>
      </c>
      <c r="J23" s="65">
        <f>VLOOKUP($A23,'Return Data'!$B$7:$R$2292,8,0)</f>
        <v>3.5478999999999998</v>
      </c>
      <c r="K23" s="66">
        <f t="shared" si="3"/>
        <v>19</v>
      </c>
      <c r="L23" s="65">
        <f>VLOOKUP($A23,'Return Data'!$B$7:$R$2292,9,0)</f>
        <v>3.1619000000000002</v>
      </c>
      <c r="M23" s="66">
        <f t="shared" si="4"/>
        <v>16</v>
      </c>
      <c r="N23" s="65">
        <f>VLOOKUP($A23,'Return Data'!$B$7:$R$2292,10,0)</f>
        <v>3.2650999999999999</v>
      </c>
      <c r="O23" s="66">
        <f t="shared" si="5"/>
        <v>10</v>
      </c>
      <c r="P23" s="65">
        <f>VLOOKUP($A23,'Return Data'!$B$7:$R$2292,11,0)</f>
        <v>3.2402000000000002</v>
      </c>
      <c r="Q23" s="66">
        <f t="shared" si="6"/>
        <v>16</v>
      </c>
      <c r="R23" s="65">
        <f>VLOOKUP($A23,'Return Data'!$B$7:$R$2292,12,0)</f>
        <v>3.2359</v>
      </c>
      <c r="S23" s="66">
        <f t="shared" si="7"/>
        <v>17</v>
      </c>
      <c r="T23" s="65">
        <f>VLOOKUP($A23,'Return Data'!$B$7:$R$2292,13,0)</f>
        <v>3.1913</v>
      </c>
      <c r="U23" s="66">
        <f t="shared" si="8"/>
        <v>13</v>
      </c>
      <c r="V23" s="65">
        <f>VLOOKUP($A23,'Return Data'!$B$7:$R$2292,17,0)</f>
        <v>3.8624999999999998</v>
      </c>
      <c r="W23" s="66">
        <f t="shared" si="9"/>
        <v>22</v>
      </c>
      <c r="X23" s="65">
        <f>VLOOKUP($A23,'Return Data'!$B$7:$R$2292,14,0)</f>
        <v>4.8994</v>
      </c>
      <c r="Y23" s="66">
        <f t="shared" si="10"/>
        <v>25</v>
      </c>
      <c r="Z23" s="65">
        <f>VLOOKUP($A23,'Return Data'!$B$7:$R$2292,16,0)</f>
        <v>7.2969999999999997</v>
      </c>
      <c r="AA23" s="67">
        <f t="shared" si="11"/>
        <v>8</v>
      </c>
    </row>
    <row r="24" spans="1:27" x14ac:dyDescent="0.3">
      <c r="A24" s="63" t="s">
        <v>244</v>
      </c>
      <c r="B24" s="64">
        <f>VLOOKUP($A24,'Return Data'!$B$7:$R$2292,3,0)</f>
        <v>44482</v>
      </c>
      <c r="C24" s="65">
        <f>VLOOKUP($A24,'Return Data'!$B$7:$R$2292,4,0)</f>
        <v>1095.0565999999999</v>
      </c>
      <c r="D24" s="65">
        <f>VLOOKUP($A24,'Return Data'!$B$7:$R$2292,5,0)</f>
        <v>3.0034000000000001</v>
      </c>
      <c r="E24" s="66">
        <f t="shared" si="0"/>
        <v>34</v>
      </c>
      <c r="F24" s="65">
        <f>VLOOKUP($A24,'Return Data'!$B$7:$R$2292,6,0)</f>
        <v>3.1718000000000002</v>
      </c>
      <c r="G24" s="66">
        <f t="shared" si="1"/>
        <v>35</v>
      </c>
      <c r="H24" s="65">
        <f>VLOOKUP($A24,'Return Data'!$B$7:$R$2292,7,0)</f>
        <v>3.0183</v>
      </c>
      <c r="I24" s="66">
        <f t="shared" si="2"/>
        <v>37</v>
      </c>
      <c r="J24" s="65">
        <f>VLOOKUP($A24,'Return Data'!$B$7:$R$2292,8,0)</f>
        <v>3.0674999999999999</v>
      </c>
      <c r="K24" s="66">
        <f t="shared" si="3"/>
        <v>37</v>
      </c>
      <c r="L24" s="65">
        <f>VLOOKUP($A24,'Return Data'!$B$7:$R$2292,9,0)</f>
        <v>3.0072999999999999</v>
      </c>
      <c r="M24" s="66">
        <f t="shared" si="4"/>
        <v>33</v>
      </c>
      <c r="N24" s="65">
        <f>VLOOKUP($A24,'Return Data'!$B$7:$R$2292,10,0)</f>
        <v>2.9683999999999999</v>
      </c>
      <c r="O24" s="66">
        <f t="shared" si="5"/>
        <v>34</v>
      </c>
      <c r="P24" s="65">
        <f>VLOOKUP($A24,'Return Data'!$B$7:$R$2292,11,0)</f>
        <v>3.0087000000000002</v>
      </c>
      <c r="Q24" s="66">
        <f t="shared" si="6"/>
        <v>33</v>
      </c>
      <c r="R24" s="65">
        <f>VLOOKUP($A24,'Return Data'!$B$7:$R$2292,12,0)</f>
        <v>2.9780000000000002</v>
      </c>
      <c r="S24" s="66">
        <f t="shared" si="7"/>
        <v>34</v>
      </c>
      <c r="T24" s="65">
        <f>VLOOKUP($A24,'Return Data'!$B$7:$R$2292,13,0)</f>
        <v>2.9384999999999999</v>
      </c>
      <c r="U24" s="66">
        <f t="shared" si="8"/>
        <v>34</v>
      </c>
      <c r="V24" s="65"/>
      <c r="W24" s="66"/>
      <c r="X24" s="65"/>
      <c r="Y24" s="66"/>
      <c r="Z24" s="65">
        <f>VLOOKUP($A24,'Return Data'!$B$7:$R$2292,16,0)</f>
        <v>3.7351000000000001</v>
      </c>
      <c r="AA24" s="67">
        <f t="shared" si="11"/>
        <v>37</v>
      </c>
    </row>
    <row r="25" spans="1:27" x14ac:dyDescent="0.3">
      <c r="A25" s="63" t="s">
        <v>245</v>
      </c>
      <c r="B25" s="64">
        <f>VLOOKUP($A25,'Return Data'!$B$7:$R$2292,3,0)</f>
        <v>44482</v>
      </c>
      <c r="C25" s="65">
        <f>VLOOKUP($A25,'Return Data'!$B$7:$R$2292,4,0)</f>
        <v>56.860900000000001</v>
      </c>
      <c r="D25" s="65">
        <f>VLOOKUP($A25,'Return Data'!$B$7:$R$2292,5,0)</f>
        <v>3.2099000000000002</v>
      </c>
      <c r="E25" s="66">
        <f t="shared" si="0"/>
        <v>27</v>
      </c>
      <c r="F25" s="65">
        <f>VLOOKUP($A25,'Return Data'!$B$7:$R$2292,6,0)</f>
        <v>3.6814</v>
      </c>
      <c r="G25" s="66">
        <f t="shared" si="1"/>
        <v>23</v>
      </c>
      <c r="H25" s="65">
        <f>VLOOKUP($A25,'Return Data'!$B$7:$R$2292,7,0)</f>
        <v>3.7900999999999998</v>
      </c>
      <c r="I25" s="66">
        <f t="shared" si="2"/>
        <v>12</v>
      </c>
      <c r="J25" s="65">
        <f>VLOOKUP($A25,'Return Data'!$B$7:$R$2292,8,0)</f>
        <v>3.6962999999999999</v>
      </c>
      <c r="K25" s="66">
        <f t="shared" si="3"/>
        <v>11</v>
      </c>
      <c r="L25" s="65">
        <f>VLOOKUP($A25,'Return Data'!$B$7:$R$2292,9,0)</f>
        <v>3.2115999999999998</v>
      </c>
      <c r="M25" s="66">
        <f t="shared" si="4"/>
        <v>7</v>
      </c>
      <c r="N25" s="65">
        <f>VLOOKUP($A25,'Return Data'!$B$7:$R$2292,10,0)</f>
        <v>3.2890000000000001</v>
      </c>
      <c r="O25" s="66">
        <f t="shared" si="5"/>
        <v>5</v>
      </c>
      <c r="P25" s="65">
        <f>VLOOKUP($A25,'Return Data'!$B$7:$R$2292,11,0)</f>
        <v>3.2801999999999998</v>
      </c>
      <c r="Q25" s="66">
        <f t="shared" si="6"/>
        <v>6</v>
      </c>
      <c r="R25" s="65">
        <f>VLOOKUP($A25,'Return Data'!$B$7:$R$2292,12,0)</f>
        <v>3.2787000000000002</v>
      </c>
      <c r="S25" s="66">
        <f t="shared" si="7"/>
        <v>8</v>
      </c>
      <c r="T25" s="65">
        <f>VLOOKUP($A25,'Return Data'!$B$7:$R$2292,13,0)</f>
        <v>3.2124999999999999</v>
      </c>
      <c r="U25" s="66">
        <f t="shared" si="8"/>
        <v>9</v>
      </c>
      <c r="V25" s="65">
        <f>VLOOKUP($A25,'Return Data'!$B$7:$R$2292,17,0)</f>
        <v>3.8237000000000001</v>
      </c>
      <c r="W25" s="66">
        <f t="shared" ref="W25:W30" si="12">RANK(V25,V$8:V$45,0)</f>
        <v>26</v>
      </c>
      <c r="X25" s="65">
        <f>VLOOKUP($A25,'Return Data'!$B$7:$R$2292,14,0)</f>
        <v>4.9170999999999996</v>
      </c>
      <c r="Y25" s="66">
        <f t="shared" ref="Y25:Y30" si="13">RANK(X25,X$8:X$45,0)</f>
        <v>21</v>
      </c>
      <c r="Z25" s="65">
        <f>VLOOKUP($A25,'Return Data'!$B$7:$R$2292,16,0)</f>
        <v>7.5758999999999999</v>
      </c>
      <c r="AA25" s="67">
        <f t="shared" si="11"/>
        <v>2</v>
      </c>
    </row>
    <row r="26" spans="1:27" x14ac:dyDescent="0.3">
      <c r="A26" s="63" t="s">
        <v>246</v>
      </c>
      <c r="B26" s="64">
        <f>VLOOKUP($A26,'Return Data'!$B$7:$R$2292,3,0)</f>
        <v>44482</v>
      </c>
      <c r="C26" s="65">
        <f>VLOOKUP($A26,'Return Data'!$B$7:$R$2292,4,0)</f>
        <v>4211.9205000000002</v>
      </c>
      <c r="D26" s="65">
        <f>VLOOKUP($A26,'Return Data'!$B$7:$R$2292,5,0)</f>
        <v>3.1606999999999998</v>
      </c>
      <c r="E26" s="66">
        <f t="shared" si="0"/>
        <v>28</v>
      </c>
      <c r="F26" s="65">
        <f>VLOOKUP($A26,'Return Data'!$B$7:$R$2292,6,0)</f>
        <v>3.6408</v>
      </c>
      <c r="G26" s="66">
        <f t="shared" si="1"/>
        <v>26</v>
      </c>
      <c r="H26" s="65">
        <f>VLOOKUP($A26,'Return Data'!$B$7:$R$2292,7,0)</f>
        <v>3.5832999999999999</v>
      </c>
      <c r="I26" s="66">
        <f t="shared" si="2"/>
        <v>24</v>
      </c>
      <c r="J26" s="65">
        <f>VLOOKUP($A26,'Return Data'!$B$7:$R$2292,8,0)</f>
        <v>3.4912000000000001</v>
      </c>
      <c r="K26" s="66">
        <f t="shared" si="3"/>
        <v>25</v>
      </c>
      <c r="L26" s="65">
        <f>VLOOKUP($A26,'Return Data'!$B$7:$R$2292,9,0)</f>
        <v>3.0642999999999998</v>
      </c>
      <c r="M26" s="66">
        <f t="shared" si="4"/>
        <v>28</v>
      </c>
      <c r="N26" s="65">
        <f>VLOOKUP($A26,'Return Data'!$B$7:$R$2292,10,0)</f>
        <v>3.2094999999999998</v>
      </c>
      <c r="O26" s="66">
        <f t="shared" si="5"/>
        <v>27</v>
      </c>
      <c r="P26" s="65">
        <f>VLOOKUP($A26,'Return Data'!$B$7:$R$2292,11,0)</f>
        <v>3.2004000000000001</v>
      </c>
      <c r="Q26" s="66">
        <f t="shared" si="6"/>
        <v>27</v>
      </c>
      <c r="R26" s="65">
        <f>VLOOKUP($A26,'Return Data'!$B$7:$R$2292,12,0)</f>
        <v>3.2075999999999998</v>
      </c>
      <c r="S26" s="66">
        <f t="shared" si="7"/>
        <v>26</v>
      </c>
      <c r="T26" s="65">
        <f>VLOOKUP($A26,'Return Data'!$B$7:$R$2292,13,0)</f>
        <v>3.1495000000000002</v>
      </c>
      <c r="U26" s="66">
        <f t="shared" si="8"/>
        <v>27</v>
      </c>
      <c r="V26" s="65">
        <f>VLOOKUP($A26,'Return Data'!$B$7:$R$2292,17,0)</f>
        <v>3.8734999999999999</v>
      </c>
      <c r="W26" s="66">
        <f t="shared" si="12"/>
        <v>21</v>
      </c>
      <c r="X26" s="65">
        <f>VLOOKUP($A26,'Return Data'!$B$7:$R$2292,14,0)</f>
        <v>4.9039000000000001</v>
      </c>
      <c r="Y26" s="66">
        <f t="shared" si="13"/>
        <v>24</v>
      </c>
      <c r="Z26" s="65">
        <f>VLOOKUP($A26,'Return Data'!$B$7:$R$2292,16,0)</f>
        <v>7.0106000000000002</v>
      </c>
      <c r="AA26" s="67">
        <f t="shared" si="11"/>
        <v>19</v>
      </c>
    </row>
    <row r="27" spans="1:27" x14ac:dyDescent="0.3">
      <c r="A27" s="63" t="s">
        <v>247</v>
      </c>
      <c r="B27" s="64">
        <f>VLOOKUP($A27,'Return Data'!$B$7:$R$2292,3,0)</f>
        <v>44482</v>
      </c>
      <c r="C27" s="65">
        <f>VLOOKUP($A27,'Return Data'!$B$7:$R$2292,4,0)</f>
        <v>2854.5104999999999</v>
      </c>
      <c r="D27" s="65">
        <f>VLOOKUP($A27,'Return Data'!$B$7:$R$2292,5,0)</f>
        <v>3.1074999999999999</v>
      </c>
      <c r="E27" s="66">
        <f t="shared" si="0"/>
        <v>31</v>
      </c>
      <c r="F27" s="65">
        <f>VLOOKUP($A27,'Return Data'!$B$7:$R$2292,6,0)</f>
        <v>3.6722000000000001</v>
      </c>
      <c r="G27" s="66">
        <f t="shared" si="1"/>
        <v>24</v>
      </c>
      <c r="H27" s="65">
        <f>VLOOKUP($A27,'Return Data'!$B$7:$R$2292,7,0)</f>
        <v>3.6292</v>
      </c>
      <c r="I27" s="66">
        <f t="shared" si="2"/>
        <v>22</v>
      </c>
      <c r="J27" s="65">
        <f>VLOOKUP($A27,'Return Data'!$B$7:$R$2292,8,0)</f>
        <v>3.5316000000000001</v>
      </c>
      <c r="K27" s="66">
        <f t="shared" si="3"/>
        <v>22</v>
      </c>
      <c r="L27" s="65">
        <f>VLOOKUP($A27,'Return Data'!$B$7:$R$2292,9,0)</f>
        <v>3.1633</v>
      </c>
      <c r="M27" s="66">
        <f t="shared" si="4"/>
        <v>15</v>
      </c>
      <c r="N27" s="65">
        <f>VLOOKUP($A27,'Return Data'!$B$7:$R$2292,10,0)</f>
        <v>3.2115</v>
      </c>
      <c r="O27" s="66">
        <f t="shared" si="5"/>
        <v>26</v>
      </c>
      <c r="P27" s="65">
        <f>VLOOKUP($A27,'Return Data'!$B$7:$R$2292,11,0)</f>
        <v>3.2080000000000002</v>
      </c>
      <c r="Q27" s="66">
        <f t="shared" si="6"/>
        <v>22</v>
      </c>
      <c r="R27" s="65">
        <f>VLOOKUP($A27,'Return Data'!$B$7:$R$2292,12,0)</f>
        <v>3.2216999999999998</v>
      </c>
      <c r="S27" s="66">
        <f t="shared" si="7"/>
        <v>22</v>
      </c>
      <c r="T27" s="65">
        <f>VLOOKUP($A27,'Return Data'!$B$7:$R$2292,13,0)</f>
        <v>3.1775000000000002</v>
      </c>
      <c r="U27" s="66">
        <f t="shared" si="8"/>
        <v>18</v>
      </c>
      <c r="V27" s="65">
        <f>VLOOKUP($A27,'Return Data'!$B$7:$R$2292,17,0)</f>
        <v>3.9327000000000001</v>
      </c>
      <c r="W27" s="66">
        <f t="shared" si="12"/>
        <v>16</v>
      </c>
      <c r="X27" s="65">
        <f>VLOOKUP($A27,'Return Data'!$B$7:$R$2292,14,0)</f>
        <v>4.9596999999999998</v>
      </c>
      <c r="Y27" s="66">
        <f t="shared" si="13"/>
        <v>17</v>
      </c>
      <c r="Z27" s="65">
        <f>VLOOKUP($A27,'Return Data'!$B$7:$R$2292,16,0)</f>
        <v>7.2237999999999998</v>
      </c>
      <c r="AA27" s="67">
        <f t="shared" si="11"/>
        <v>10</v>
      </c>
    </row>
    <row r="28" spans="1:27" x14ac:dyDescent="0.3">
      <c r="A28" s="63" t="s">
        <v>248</v>
      </c>
      <c r="B28" s="64">
        <f>VLOOKUP($A28,'Return Data'!$B$7:$R$2292,3,0)</f>
        <v>44482</v>
      </c>
      <c r="C28" s="65">
        <f>VLOOKUP($A28,'Return Data'!$B$7:$R$2292,4,0)</f>
        <v>3766.7851000000001</v>
      </c>
      <c r="D28" s="65">
        <f>VLOOKUP($A28,'Return Data'!$B$7:$R$2292,5,0)</f>
        <v>2.8801000000000001</v>
      </c>
      <c r="E28" s="66">
        <f t="shared" si="0"/>
        <v>37</v>
      </c>
      <c r="F28" s="65">
        <f>VLOOKUP($A28,'Return Data'!$B$7:$R$2292,6,0)</f>
        <v>3.1543000000000001</v>
      </c>
      <c r="G28" s="66">
        <f t="shared" si="1"/>
        <v>36</v>
      </c>
      <c r="H28" s="65">
        <f>VLOOKUP($A28,'Return Data'!$B$7:$R$2292,7,0)</f>
        <v>3.1299000000000001</v>
      </c>
      <c r="I28" s="66">
        <f t="shared" si="2"/>
        <v>35</v>
      </c>
      <c r="J28" s="65">
        <f>VLOOKUP($A28,'Return Data'!$B$7:$R$2292,8,0)</f>
        <v>3.1659999999999999</v>
      </c>
      <c r="K28" s="66">
        <f t="shared" si="3"/>
        <v>36</v>
      </c>
      <c r="L28" s="65">
        <f>VLOOKUP($A28,'Return Data'!$B$7:$R$2292,9,0)</f>
        <v>3.0589</v>
      </c>
      <c r="M28" s="66">
        <f t="shared" si="4"/>
        <v>29</v>
      </c>
      <c r="N28" s="65">
        <f>VLOOKUP($A28,'Return Data'!$B$7:$R$2292,10,0)</f>
        <v>3.2286000000000001</v>
      </c>
      <c r="O28" s="66">
        <f t="shared" si="5"/>
        <v>20</v>
      </c>
      <c r="P28" s="65">
        <f>VLOOKUP($A28,'Return Data'!$B$7:$R$2292,11,0)</f>
        <v>3.2183999999999999</v>
      </c>
      <c r="Q28" s="66">
        <f t="shared" si="6"/>
        <v>20</v>
      </c>
      <c r="R28" s="65">
        <f>VLOOKUP($A28,'Return Data'!$B$7:$R$2292,12,0)</f>
        <v>3.2389999999999999</v>
      </c>
      <c r="S28" s="66">
        <f t="shared" si="7"/>
        <v>16</v>
      </c>
      <c r="T28" s="65">
        <f>VLOOKUP($A28,'Return Data'!$B$7:$R$2292,13,0)</f>
        <v>3.1873</v>
      </c>
      <c r="U28" s="66">
        <f t="shared" si="8"/>
        <v>14</v>
      </c>
      <c r="V28" s="65">
        <f>VLOOKUP($A28,'Return Data'!$B$7:$R$2292,17,0)</f>
        <v>3.9735999999999998</v>
      </c>
      <c r="W28" s="66">
        <f t="shared" si="12"/>
        <v>7</v>
      </c>
      <c r="X28" s="65">
        <f>VLOOKUP($A28,'Return Data'!$B$7:$R$2292,14,0)</f>
        <v>4.9730999999999996</v>
      </c>
      <c r="Y28" s="66">
        <f t="shared" si="13"/>
        <v>15</v>
      </c>
      <c r="Z28" s="65">
        <f>VLOOKUP($A28,'Return Data'!$B$7:$R$2292,16,0)</f>
        <v>7.0006000000000004</v>
      </c>
      <c r="AA28" s="67">
        <f t="shared" si="11"/>
        <v>20</v>
      </c>
    </row>
    <row r="29" spans="1:27" x14ac:dyDescent="0.3">
      <c r="A29" s="63" t="s">
        <v>437</v>
      </c>
      <c r="B29" s="64">
        <f>VLOOKUP($A29,'Return Data'!$B$7:$R$2292,3,0)</f>
        <v>44482</v>
      </c>
      <c r="C29" s="65">
        <f>VLOOKUP($A29,'Return Data'!$B$7:$R$2292,4,0)</f>
        <v>1352.7620999999999</v>
      </c>
      <c r="D29" s="65">
        <f>VLOOKUP($A29,'Return Data'!$B$7:$R$2292,5,0)</f>
        <v>3.3298999999999999</v>
      </c>
      <c r="E29" s="66">
        <f t="shared" si="0"/>
        <v>21</v>
      </c>
      <c r="F29" s="65">
        <f>VLOOKUP($A29,'Return Data'!$B$7:$R$2292,6,0)</f>
        <v>4.2024999999999997</v>
      </c>
      <c r="G29" s="66">
        <f t="shared" si="1"/>
        <v>4</v>
      </c>
      <c r="H29" s="65">
        <f>VLOOKUP($A29,'Return Data'!$B$7:$R$2292,7,0)</f>
        <v>4.0570000000000004</v>
      </c>
      <c r="I29" s="66">
        <f t="shared" si="2"/>
        <v>4</v>
      </c>
      <c r="J29" s="65">
        <f>VLOOKUP($A29,'Return Data'!$B$7:$R$2292,8,0)</f>
        <v>3.8304999999999998</v>
      </c>
      <c r="K29" s="66">
        <f t="shared" si="3"/>
        <v>4</v>
      </c>
      <c r="L29" s="65">
        <f>VLOOKUP($A29,'Return Data'!$B$7:$R$2292,9,0)</f>
        <v>3.2107000000000001</v>
      </c>
      <c r="M29" s="66">
        <f t="shared" si="4"/>
        <v>8</v>
      </c>
      <c r="N29" s="65">
        <f>VLOOKUP($A29,'Return Data'!$B$7:$R$2292,10,0)</f>
        <v>3.2793999999999999</v>
      </c>
      <c r="O29" s="66">
        <f t="shared" si="5"/>
        <v>7</v>
      </c>
      <c r="P29" s="65">
        <f>VLOOKUP($A29,'Return Data'!$B$7:$R$2292,11,0)</f>
        <v>3.2997999999999998</v>
      </c>
      <c r="Q29" s="66">
        <f t="shared" si="6"/>
        <v>3</v>
      </c>
      <c r="R29" s="65">
        <f>VLOOKUP($A29,'Return Data'!$B$7:$R$2292,12,0)</f>
        <v>3.3031000000000001</v>
      </c>
      <c r="S29" s="66">
        <f t="shared" si="7"/>
        <v>4</v>
      </c>
      <c r="T29" s="65">
        <f>VLOOKUP($A29,'Return Data'!$B$7:$R$2292,13,0)</f>
        <v>3.2599</v>
      </c>
      <c r="U29" s="66">
        <f t="shared" si="8"/>
        <v>4</v>
      </c>
      <c r="V29" s="65">
        <f>VLOOKUP($A29,'Return Data'!$B$7:$R$2292,17,0)</f>
        <v>4.0213000000000001</v>
      </c>
      <c r="W29" s="66">
        <f t="shared" si="12"/>
        <v>3</v>
      </c>
      <c r="X29" s="65">
        <f>VLOOKUP($A29,'Return Data'!$B$7:$R$2292,14,0)</f>
        <v>5.0731999999999999</v>
      </c>
      <c r="Y29" s="66">
        <f t="shared" si="13"/>
        <v>3</v>
      </c>
      <c r="Z29" s="65">
        <f>VLOOKUP($A29,'Return Data'!$B$7:$R$2292,16,0)</f>
        <v>5.8868</v>
      </c>
      <c r="AA29" s="67">
        <f t="shared" si="11"/>
        <v>31</v>
      </c>
    </row>
    <row r="30" spans="1:27" x14ac:dyDescent="0.3">
      <c r="A30" s="63" t="s">
        <v>250</v>
      </c>
      <c r="B30" s="64">
        <f>VLOOKUP($A30,'Return Data'!$B$7:$R$2292,3,0)</f>
        <v>44482</v>
      </c>
      <c r="C30" s="65">
        <f>VLOOKUP($A30,'Return Data'!$B$7:$R$2292,4,0)</f>
        <v>2181.453</v>
      </c>
      <c r="D30" s="65">
        <f>VLOOKUP($A30,'Return Data'!$B$7:$R$2292,5,0)</f>
        <v>3.1492</v>
      </c>
      <c r="E30" s="66">
        <f t="shared" si="0"/>
        <v>30</v>
      </c>
      <c r="F30" s="65">
        <f>VLOOKUP($A30,'Return Data'!$B$7:$R$2292,6,0)</f>
        <v>3.4824000000000002</v>
      </c>
      <c r="G30" s="66">
        <f t="shared" si="1"/>
        <v>31</v>
      </c>
      <c r="H30" s="65">
        <f>VLOOKUP($A30,'Return Data'!$B$7:$R$2292,7,0)</f>
        <v>3.5091000000000001</v>
      </c>
      <c r="I30" s="66">
        <f t="shared" si="2"/>
        <v>29</v>
      </c>
      <c r="J30" s="65">
        <f>VLOOKUP($A30,'Return Data'!$B$7:$R$2292,8,0)</f>
        <v>3.4794999999999998</v>
      </c>
      <c r="K30" s="66">
        <f t="shared" si="3"/>
        <v>27</v>
      </c>
      <c r="L30" s="65">
        <f>VLOOKUP($A30,'Return Data'!$B$7:$R$2292,9,0)</f>
        <v>3.1198000000000001</v>
      </c>
      <c r="M30" s="66">
        <f t="shared" si="4"/>
        <v>25</v>
      </c>
      <c r="N30" s="65">
        <f>VLOOKUP($A30,'Return Data'!$B$7:$R$2292,10,0)</f>
        <v>3.246</v>
      </c>
      <c r="O30" s="66">
        <f t="shared" si="5"/>
        <v>17</v>
      </c>
      <c r="P30" s="65">
        <f>VLOOKUP($A30,'Return Data'!$B$7:$R$2292,11,0)</f>
        <v>3.2707999999999999</v>
      </c>
      <c r="Q30" s="66">
        <f t="shared" si="6"/>
        <v>9</v>
      </c>
      <c r="R30" s="65">
        <f>VLOOKUP($A30,'Return Data'!$B$7:$R$2292,12,0)</f>
        <v>3.2978000000000001</v>
      </c>
      <c r="S30" s="66">
        <f t="shared" si="7"/>
        <v>6</v>
      </c>
      <c r="T30" s="65">
        <f>VLOOKUP($A30,'Return Data'!$B$7:$R$2292,13,0)</f>
        <v>3.2621000000000002</v>
      </c>
      <c r="U30" s="66">
        <f t="shared" si="8"/>
        <v>3</v>
      </c>
      <c r="V30" s="65">
        <f>VLOOKUP($A30,'Return Data'!$B$7:$R$2292,17,0)</f>
        <v>3.9460999999999999</v>
      </c>
      <c r="W30" s="66">
        <f t="shared" si="12"/>
        <v>10</v>
      </c>
      <c r="X30" s="65">
        <f>VLOOKUP($A30,'Return Data'!$B$7:$R$2292,14,0)</f>
        <v>4.9833999999999996</v>
      </c>
      <c r="Y30" s="66">
        <f t="shared" si="13"/>
        <v>14</v>
      </c>
      <c r="Z30" s="65">
        <f>VLOOKUP($A30,'Return Data'!$B$7:$R$2292,16,0)</f>
        <v>6.3040000000000003</v>
      </c>
      <c r="AA30" s="67">
        <f t="shared" si="11"/>
        <v>29</v>
      </c>
    </row>
    <row r="31" spans="1:27" x14ac:dyDescent="0.3">
      <c r="A31" s="63" t="s">
        <v>251</v>
      </c>
      <c r="B31" s="64">
        <f>VLOOKUP($A31,'Return Data'!$B$7:$R$2292,3,0)</f>
        <v>44482</v>
      </c>
      <c r="C31" s="65">
        <f>VLOOKUP($A31,'Return Data'!$B$7:$R$2292,4,0)</f>
        <v>11.1714</v>
      </c>
      <c r="D31" s="65">
        <f>VLOOKUP($A31,'Return Data'!$B$7:$R$2292,5,0)</f>
        <v>3.5943999999999998</v>
      </c>
      <c r="E31" s="66">
        <f t="shared" si="0"/>
        <v>6</v>
      </c>
      <c r="F31" s="65">
        <f>VLOOKUP($A31,'Return Data'!$B$7:$R$2292,6,0)</f>
        <v>3.8130000000000002</v>
      </c>
      <c r="G31" s="66">
        <f t="shared" si="1"/>
        <v>18</v>
      </c>
      <c r="H31" s="65">
        <f>VLOOKUP($A31,'Return Data'!$B$7:$R$2292,7,0)</f>
        <v>3.4095</v>
      </c>
      <c r="I31" s="66">
        <f t="shared" si="2"/>
        <v>30</v>
      </c>
      <c r="J31" s="65">
        <f>VLOOKUP($A31,'Return Data'!$B$7:$R$2292,8,0)</f>
        <v>3.2948</v>
      </c>
      <c r="K31" s="66">
        <f t="shared" si="3"/>
        <v>34</v>
      </c>
      <c r="L31" s="65">
        <f>VLOOKUP($A31,'Return Data'!$B$7:$R$2292,9,0)</f>
        <v>2.8601000000000001</v>
      </c>
      <c r="M31" s="66">
        <f t="shared" si="4"/>
        <v>37</v>
      </c>
      <c r="N31" s="65">
        <f>VLOOKUP($A31,'Return Data'!$B$7:$R$2292,10,0)</f>
        <v>2.9517000000000002</v>
      </c>
      <c r="O31" s="66">
        <f t="shared" si="5"/>
        <v>36</v>
      </c>
      <c r="P31" s="65">
        <f>VLOOKUP($A31,'Return Data'!$B$7:$R$2292,11,0)</f>
        <v>2.9409000000000001</v>
      </c>
      <c r="Q31" s="66">
        <f t="shared" si="6"/>
        <v>35</v>
      </c>
      <c r="R31" s="65">
        <f>VLOOKUP($A31,'Return Data'!$B$7:$R$2292,12,0)</f>
        <v>2.9266000000000001</v>
      </c>
      <c r="S31" s="66">
        <f t="shared" si="7"/>
        <v>36</v>
      </c>
      <c r="T31" s="65">
        <f>VLOOKUP($A31,'Return Data'!$B$7:$R$2292,13,0)</f>
        <v>2.875</v>
      </c>
      <c r="U31" s="66">
        <f t="shared" si="8"/>
        <v>37</v>
      </c>
      <c r="V31" s="65"/>
      <c r="W31" s="66"/>
      <c r="X31" s="65"/>
      <c r="Y31" s="66"/>
      <c r="Z31" s="65">
        <f>VLOOKUP($A31,'Return Data'!$B$7:$R$2292,16,0)</f>
        <v>4.0073999999999996</v>
      </c>
      <c r="AA31" s="67">
        <f t="shared" si="11"/>
        <v>36</v>
      </c>
    </row>
    <row r="32" spans="1:27" x14ac:dyDescent="0.3">
      <c r="A32" s="63" t="s">
        <v>2022</v>
      </c>
      <c r="B32" s="64">
        <f>VLOOKUP($A32,'Return Data'!$B$7:$R$2292,3,0)</f>
        <v>44482</v>
      </c>
      <c r="C32" s="65">
        <f>VLOOKUP($A32,'Return Data'!$B$7:$R$2292,4,0)</f>
        <v>2272.5625</v>
      </c>
      <c r="D32" s="65">
        <f>VLOOKUP($A32,'Return Data'!$B$7:$R$2292,5,0)</f>
        <v>3.4213</v>
      </c>
      <c r="E32" s="66">
        <f t="shared" si="0"/>
        <v>16</v>
      </c>
      <c r="F32" s="65">
        <f>VLOOKUP($A32,'Return Data'!$B$7:$R$2292,6,0)</f>
        <v>4.3621999999999996</v>
      </c>
      <c r="G32" s="66">
        <f t="shared" si="1"/>
        <v>3</v>
      </c>
      <c r="H32" s="65">
        <f>VLOOKUP($A32,'Return Data'!$B$7:$R$2292,7,0)</f>
        <v>4.1101000000000001</v>
      </c>
      <c r="I32" s="66">
        <f t="shared" si="2"/>
        <v>3</v>
      </c>
      <c r="J32" s="65">
        <f>VLOOKUP($A32,'Return Data'!$B$7:$R$2292,8,0)</f>
        <v>4.1003999999999996</v>
      </c>
      <c r="K32" s="66">
        <f t="shared" si="3"/>
        <v>2</v>
      </c>
      <c r="L32" s="65">
        <f>VLOOKUP($A32,'Return Data'!$B$7:$R$2292,9,0)</f>
        <v>3.7057000000000002</v>
      </c>
      <c r="M32" s="66">
        <f t="shared" si="4"/>
        <v>2</v>
      </c>
      <c r="N32" s="65">
        <f>VLOOKUP($A32,'Return Data'!$B$7:$R$2292,10,0)</f>
        <v>3.4754</v>
      </c>
      <c r="O32" s="66">
        <f t="shared" si="5"/>
        <v>2</v>
      </c>
      <c r="P32" s="65">
        <f>VLOOKUP($A32,'Return Data'!$B$7:$R$2292,11,0)</f>
        <v>3.2982</v>
      </c>
      <c r="Q32" s="66">
        <f t="shared" si="6"/>
        <v>4</v>
      </c>
      <c r="R32" s="65">
        <f>VLOOKUP($A32,'Return Data'!$B$7:$R$2292,12,0)</f>
        <v>3.2545999999999999</v>
      </c>
      <c r="S32" s="66">
        <f t="shared" si="7"/>
        <v>13</v>
      </c>
      <c r="T32" s="65">
        <f>VLOOKUP($A32,'Return Data'!$B$7:$R$2292,13,0)</f>
        <v>3.1560000000000001</v>
      </c>
      <c r="U32" s="66">
        <f t="shared" si="8"/>
        <v>25</v>
      </c>
      <c r="V32" s="65">
        <f>VLOOKUP($A32,'Return Data'!$B$7:$R$2292,17,0)</f>
        <v>3.6145</v>
      </c>
      <c r="W32" s="66">
        <f t="shared" ref="W32:W44" si="14">RANK(V32,V$8:V$45,0)</f>
        <v>31</v>
      </c>
      <c r="X32" s="65">
        <f>VLOOKUP($A32,'Return Data'!$B$7:$R$2292,14,0)</f>
        <v>4.6894</v>
      </c>
      <c r="Y32" s="66">
        <f>RANK(X32,X$8:X$45,0)</f>
        <v>30</v>
      </c>
      <c r="Z32" s="65">
        <f>VLOOKUP($A32,'Return Data'!$B$7:$R$2292,16,0)</f>
        <v>7.2975000000000003</v>
      </c>
      <c r="AA32" s="67">
        <f t="shared" si="11"/>
        <v>7</v>
      </c>
    </row>
    <row r="33" spans="1:27" x14ac:dyDescent="0.3">
      <c r="A33" s="63" t="s">
        <v>252</v>
      </c>
      <c r="B33" s="64">
        <f>VLOOKUP($A33,'Return Data'!$B$7:$R$2292,3,0)</f>
        <v>44482</v>
      </c>
      <c r="C33" s="65">
        <f>VLOOKUP($A33,'Return Data'!$B$7:$R$2292,4,0)</f>
        <v>5082.7722000000003</v>
      </c>
      <c r="D33" s="65">
        <f>VLOOKUP($A33,'Return Data'!$B$7:$R$2292,5,0)</f>
        <v>3.4845999999999999</v>
      </c>
      <c r="E33" s="66">
        <f t="shared" si="0"/>
        <v>13</v>
      </c>
      <c r="F33" s="65">
        <f>VLOOKUP($A33,'Return Data'!$B$7:$R$2292,6,0)</f>
        <v>3.7107000000000001</v>
      </c>
      <c r="G33" s="66">
        <f t="shared" si="1"/>
        <v>21</v>
      </c>
      <c r="H33" s="65">
        <f>VLOOKUP($A33,'Return Data'!$B$7:$R$2292,7,0)</f>
        <v>3.5224000000000002</v>
      </c>
      <c r="I33" s="66">
        <f t="shared" si="2"/>
        <v>28</v>
      </c>
      <c r="J33" s="65">
        <f>VLOOKUP($A33,'Return Data'!$B$7:$R$2292,8,0)</f>
        <v>3.4356</v>
      </c>
      <c r="K33" s="66">
        <f t="shared" si="3"/>
        <v>29</v>
      </c>
      <c r="L33" s="65">
        <f>VLOOKUP($A33,'Return Data'!$B$7:$R$2292,9,0)</f>
        <v>3.0567000000000002</v>
      </c>
      <c r="M33" s="66">
        <f t="shared" si="4"/>
        <v>30</v>
      </c>
      <c r="N33" s="65">
        <f>VLOOKUP($A33,'Return Data'!$B$7:$R$2292,10,0)</f>
        <v>3.1943000000000001</v>
      </c>
      <c r="O33" s="66">
        <f t="shared" si="5"/>
        <v>28</v>
      </c>
      <c r="P33" s="65">
        <f>VLOOKUP($A33,'Return Data'!$B$7:$R$2292,11,0)</f>
        <v>3.1852999999999998</v>
      </c>
      <c r="Q33" s="66">
        <f t="shared" si="6"/>
        <v>29</v>
      </c>
      <c r="R33" s="65">
        <f>VLOOKUP($A33,'Return Data'!$B$7:$R$2292,12,0)</f>
        <v>3.1999</v>
      </c>
      <c r="S33" s="66">
        <f t="shared" si="7"/>
        <v>28</v>
      </c>
      <c r="T33" s="65">
        <f>VLOOKUP($A33,'Return Data'!$B$7:$R$2292,13,0)</f>
        <v>3.1442000000000001</v>
      </c>
      <c r="U33" s="66">
        <f t="shared" si="8"/>
        <v>28</v>
      </c>
      <c r="V33" s="65">
        <f>VLOOKUP($A33,'Return Data'!$B$7:$R$2292,17,0)</f>
        <v>3.9447000000000001</v>
      </c>
      <c r="W33" s="66">
        <f t="shared" si="14"/>
        <v>12</v>
      </c>
      <c r="X33" s="65">
        <f>VLOOKUP($A33,'Return Data'!$B$7:$R$2292,14,0)</f>
        <v>5.0317999999999996</v>
      </c>
      <c r="Y33" s="66">
        <f>RANK(X33,X$8:X$45,0)</f>
        <v>5</v>
      </c>
      <c r="Z33" s="65">
        <f>VLOOKUP($A33,'Return Data'!$B$7:$R$2292,16,0)</f>
        <v>6.9919000000000002</v>
      </c>
      <c r="AA33" s="67">
        <f t="shared" si="11"/>
        <v>21</v>
      </c>
    </row>
    <row r="34" spans="1:27" x14ac:dyDescent="0.3">
      <c r="A34" s="63" t="s">
        <v>253</v>
      </c>
      <c r="B34" s="64">
        <f>VLOOKUP($A34,'Return Data'!$B$7:$R$2292,3,0)</f>
        <v>44482</v>
      </c>
      <c r="C34" s="65">
        <f>VLOOKUP($A34,'Return Data'!$B$7:$R$2292,4,0)</f>
        <v>1168.8062</v>
      </c>
      <c r="D34" s="65">
        <f>VLOOKUP($A34,'Return Data'!$B$7:$R$2292,5,0)</f>
        <v>2.9763000000000002</v>
      </c>
      <c r="E34" s="66">
        <f t="shared" si="0"/>
        <v>35</v>
      </c>
      <c r="F34" s="65">
        <f>VLOOKUP($A34,'Return Data'!$B$7:$R$2292,6,0)</f>
        <v>3.6694</v>
      </c>
      <c r="G34" s="66">
        <f t="shared" si="1"/>
        <v>25</v>
      </c>
      <c r="H34" s="65">
        <f>VLOOKUP($A34,'Return Data'!$B$7:$R$2292,7,0)</f>
        <v>3.7187999999999999</v>
      </c>
      <c r="I34" s="66">
        <f t="shared" si="2"/>
        <v>16</v>
      </c>
      <c r="J34" s="65">
        <f>VLOOKUP($A34,'Return Data'!$B$7:$R$2292,8,0)</f>
        <v>3.5211000000000001</v>
      </c>
      <c r="K34" s="66">
        <f t="shared" si="3"/>
        <v>23</v>
      </c>
      <c r="L34" s="65">
        <f>VLOOKUP($A34,'Return Data'!$B$7:$R$2292,9,0)</f>
        <v>3.0526</v>
      </c>
      <c r="M34" s="66">
        <f t="shared" si="4"/>
        <v>31</v>
      </c>
      <c r="N34" s="65">
        <f>VLOOKUP($A34,'Return Data'!$B$7:$R$2292,10,0)</f>
        <v>3.1360000000000001</v>
      </c>
      <c r="O34" s="66">
        <f t="shared" si="5"/>
        <v>31</v>
      </c>
      <c r="P34" s="65">
        <f>VLOOKUP($A34,'Return Data'!$B$7:$R$2292,11,0)</f>
        <v>3.1223000000000001</v>
      </c>
      <c r="Q34" s="66">
        <f t="shared" si="6"/>
        <v>31</v>
      </c>
      <c r="R34" s="65">
        <f>VLOOKUP($A34,'Return Data'!$B$7:$R$2292,12,0)</f>
        <v>3.1067999999999998</v>
      </c>
      <c r="S34" s="66">
        <f t="shared" si="7"/>
        <v>32</v>
      </c>
      <c r="T34" s="65">
        <f>VLOOKUP($A34,'Return Data'!$B$7:$R$2292,13,0)</f>
        <v>3.0480999999999998</v>
      </c>
      <c r="U34" s="66">
        <f t="shared" si="8"/>
        <v>32</v>
      </c>
      <c r="V34" s="65">
        <f>VLOOKUP($A34,'Return Data'!$B$7:$R$2292,17,0)</f>
        <v>3.5451999999999999</v>
      </c>
      <c r="W34" s="66">
        <f t="shared" si="14"/>
        <v>32</v>
      </c>
      <c r="X34" s="65"/>
      <c r="Y34" s="66"/>
      <c r="Z34" s="65">
        <f>VLOOKUP($A34,'Return Data'!$B$7:$R$2292,16,0)</f>
        <v>4.6562000000000001</v>
      </c>
      <c r="AA34" s="67">
        <f t="shared" si="11"/>
        <v>33</v>
      </c>
    </row>
    <row r="35" spans="1:27" x14ac:dyDescent="0.3">
      <c r="A35" s="63" t="s">
        <v>254</v>
      </c>
      <c r="B35" s="64">
        <f>VLOOKUP($A35,'Return Data'!$B$7:$R$2292,3,0)</f>
        <v>44482</v>
      </c>
      <c r="C35" s="65">
        <f>VLOOKUP($A35,'Return Data'!$B$7:$R$2292,4,0)</f>
        <v>270.93200000000002</v>
      </c>
      <c r="D35" s="65">
        <f>VLOOKUP($A35,'Return Data'!$B$7:$R$2292,5,0)</f>
        <v>3.5703999999999998</v>
      </c>
      <c r="E35" s="66">
        <f t="shared" si="0"/>
        <v>8</v>
      </c>
      <c r="F35" s="65">
        <f>VLOOKUP($A35,'Return Data'!$B$7:$R$2292,6,0)</f>
        <v>3.8721999999999999</v>
      </c>
      <c r="G35" s="66">
        <f t="shared" si="1"/>
        <v>14</v>
      </c>
      <c r="H35" s="65">
        <f>VLOOKUP($A35,'Return Data'!$B$7:$R$2292,7,0)</f>
        <v>3.8828</v>
      </c>
      <c r="I35" s="66">
        <f t="shared" si="2"/>
        <v>9</v>
      </c>
      <c r="J35" s="65">
        <f>VLOOKUP($A35,'Return Data'!$B$7:$R$2292,8,0)</f>
        <v>3.7534999999999998</v>
      </c>
      <c r="K35" s="66">
        <f t="shared" si="3"/>
        <v>9</v>
      </c>
      <c r="L35" s="65">
        <f>VLOOKUP($A35,'Return Data'!$B$7:$R$2292,9,0)</f>
        <v>3.2080000000000002</v>
      </c>
      <c r="M35" s="66">
        <f t="shared" si="4"/>
        <v>9</v>
      </c>
      <c r="N35" s="65">
        <f>VLOOKUP($A35,'Return Data'!$B$7:$R$2292,10,0)</f>
        <v>3.2603</v>
      </c>
      <c r="O35" s="66">
        <f t="shared" si="5"/>
        <v>12</v>
      </c>
      <c r="P35" s="65">
        <f>VLOOKUP($A35,'Return Data'!$B$7:$R$2292,11,0)</f>
        <v>3.2667999999999999</v>
      </c>
      <c r="Q35" s="66">
        <f t="shared" si="6"/>
        <v>10</v>
      </c>
      <c r="R35" s="65">
        <f>VLOOKUP($A35,'Return Data'!$B$7:$R$2292,12,0)</f>
        <v>3.2658</v>
      </c>
      <c r="S35" s="66">
        <f t="shared" si="7"/>
        <v>11</v>
      </c>
      <c r="T35" s="65">
        <f>VLOOKUP($A35,'Return Data'!$B$7:$R$2292,13,0)</f>
        <v>3.2054999999999998</v>
      </c>
      <c r="U35" s="66">
        <f t="shared" si="8"/>
        <v>11</v>
      </c>
      <c r="V35" s="65">
        <f>VLOOKUP($A35,'Return Data'!$B$7:$R$2292,17,0)</f>
        <v>3.9443000000000001</v>
      </c>
      <c r="W35" s="66">
        <f t="shared" si="14"/>
        <v>13</v>
      </c>
      <c r="X35" s="65">
        <f>VLOOKUP($A35,'Return Data'!$B$7:$R$2292,14,0)</f>
        <v>5.0301</v>
      </c>
      <c r="Y35" s="66">
        <f t="shared" ref="Y35:Y44" si="15">RANK(X35,X$8:X$45,0)</f>
        <v>6</v>
      </c>
      <c r="Z35" s="65">
        <f>VLOOKUP($A35,'Return Data'!$B$7:$R$2292,16,0)</f>
        <v>7.3150000000000004</v>
      </c>
      <c r="AA35" s="67">
        <f t="shared" si="11"/>
        <v>5</v>
      </c>
    </row>
    <row r="36" spans="1:27" x14ac:dyDescent="0.3">
      <c r="A36" s="63" t="s">
        <v>255</v>
      </c>
      <c r="B36" s="64">
        <f>VLOOKUP($A36,'Return Data'!$B$7:$R$2292,3,0)</f>
        <v>44482</v>
      </c>
      <c r="C36" s="65">
        <f>VLOOKUP($A36,'Return Data'!$B$7:$R$2292,4,0)</f>
        <v>2939.5355199999999</v>
      </c>
      <c r="D36" s="65">
        <f>VLOOKUP($A36,'Return Data'!$B$7:$R$2292,5,0)</f>
        <v>3.3896000000000002</v>
      </c>
      <c r="E36" s="66">
        <f t="shared" si="0"/>
        <v>18</v>
      </c>
      <c r="F36" s="65">
        <f>VLOOKUP($A36,'Return Data'!$B$7:$R$2292,6,0)</f>
        <v>3.5750999999999999</v>
      </c>
      <c r="G36" s="66">
        <f t="shared" si="1"/>
        <v>29</v>
      </c>
      <c r="H36" s="65">
        <f>VLOOKUP($A36,'Return Data'!$B$7:$R$2292,7,0)</f>
        <v>3.5510000000000002</v>
      </c>
      <c r="I36" s="66">
        <f t="shared" si="2"/>
        <v>25</v>
      </c>
      <c r="J36" s="65">
        <f>VLOOKUP($A36,'Return Data'!$B$7:$R$2292,8,0)</f>
        <v>3.3994</v>
      </c>
      <c r="K36" s="66">
        <f t="shared" si="3"/>
        <v>31</v>
      </c>
      <c r="L36" s="65">
        <f>VLOOKUP($A36,'Return Data'!$B$7:$R$2292,9,0)</f>
        <v>3.1532</v>
      </c>
      <c r="M36" s="66">
        <f t="shared" si="4"/>
        <v>18</v>
      </c>
      <c r="N36" s="65">
        <f>VLOOKUP($A36,'Return Data'!$B$7:$R$2292,10,0)</f>
        <v>3.1573000000000002</v>
      </c>
      <c r="O36" s="66">
        <f t="shared" si="5"/>
        <v>30</v>
      </c>
      <c r="P36" s="65">
        <f>VLOOKUP($A36,'Return Data'!$B$7:$R$2292,11,0)</f>
        <v>3.1640000000000001</v>
      </c>
      <c r="Q36" s="66">
        <f t="shared" si="6"/>
        <v>30</v>
      </c>
      <c r="R36" s="65">
        <f>VLOOKUP($A36,'Return Data'!$B$7:$R$2292,12,0)</f>
        <v>3.1667000000000001</v>
      </c>
      <c r="S36" s="66">
        <f t="shared" si="7"/>
        <v>30</v>
      </c>
      <c r="T36" s="65">
        <f>VLOOKUP($A36,'Return Data'!$B$7:$R$2292,13,0)</f>
        <v>3.1158999999999999</v>
      </c>
      <c r="U36" s="66">
        <f t="shared" si="8"/>
        <v>30</v>
      </c>
      <c r="V36" s="65">
        <f>VLOOKUP($A36,'Return Data'!$B$7:$R$2292,17,0)</f>
        <v>3.6701000000000001</v>
      </c>
      <c r="W36" s="66">
        <f t="shared" si="14"/>
        <v>29</v>
      </c>
      <c r="X36" s="65">
        <f>VLOOKUP($A36,'Return Data'!$B$7:$R$2292,14,0)</f>
        <v>4.6186999999999996</v>
      </c>
      <c r="Y36" s="66">
        <f t="shared" si="15"/>
        <v>31</v>
      </c>
      <c r="Z36" s="65">
        <f>VLOOKUP($A36,'Return Data'!$B$7:$R$2292,16,0)</f>
        <v>6.4962999999999997</v>
      </c>
      <c r="AA36" s="67">
        <f t="shared" si="11"/>
        <v>28</v>
      </c>
    </row>
    <row r="37" spans="1:27" x14ac:dyDescent="0.3">
      <c r="A37" s="63" t="s">
        <v>256</v>
      </c>
      <c r="B37" s="64">
        <f>VLOOKUP($A37,'Return Data'!$B$7:$R$2292,3,0)</f>
        <v>44482</v>
      </c>
      <c r="C37" s="65">
        <f>VLOOKUP($A37,'Return Data'!$B$7:$R$2292,4,0)</f>
        <v>33.101100000000002</v>
      </c>
      <c r="D37" s="65">
        <f>VLOOKUP($A37,'Return Data'!$B$7:$R$2292,5,0)</f>
        <v>5.1833</v>
      </c>
      <c r="E37" s="66">
        <f t="shared" si="0"/>
        <v>1</v>
      </c>
      <c r="F37" s="65">
        <f>VLOOKUP($A37,'Return Data'!$B$7:$R$2292,6,0)</f>
        <v>4.9272999999999998</v>
      </c>
      <c r="G37" s="66">
        <f t="shared" si="1"/>
        <v>1</v>
      </c>
      <c r="H37" s="65">
        <f>VLOOKUP($A37,'Return Data'!$B$7:$R$2292,7,0)</f>
        <v>4.6353999999999997</v>
      </c>
      <c r="I37" s="66">
        <f t="shared" si="2"/>
        <v>1</v>
      </c>
      <c r="J37" s="65">
        <f>VLOOKUP($A37,'Return Data'!$B$7:$R$2292,8,0)</f>
        <v>4.5129999999999999</v>
      </c>
      <c r="K37" s="66">
        <f t="shared" si="3"/>
        <v>1</v>
      </c>
      <c r="L37" s="65">
        <f>VLOOKUP($A37,'Return Data'!$B$7:$R$2292,9,0)</f>
        <v>3.7829000000000002</v>
      </c>
      <c r="M37" s="66">
        <f t="shared" si="4"/>
        <v>1</v>
      </c>
      <c r="N37" s="65">
        <f>VLOOKUP($A37,'Return Data'!$B$7:$R$2292,10,0)</f>
        <v>3.4784999999999999</v>
      </c>
      <c r="O37" s="66">
        <f t="shared" si="5"/>
        <v>1</v>
      </c>
      <c r="P37" s="65">
        <f>VLOOKUP($A37,'Return Data'!$B$7:$R$2292,11,0)</f>
        <v>3.7149000000000001</v>
      </c>
      <c r="Q37" s="66">
        <f t="shared" si="6"/>
        <v>1</v>
      </c>
      <c r="R37" s="65">
        <f>VLOOKUP($A37,'Return Data'!$B$7:$R$2292,12,0)</f>
        <v>3.9043000000000001</v>
      </c>
      <c r="S37" s="66">
        <f t="shared" si="7"/>
        <v>1</v>
      </c>
      <c r="T37" s="65">
        <f>VLOOKUP($A37,'Return Data'!$B$7:$R$2292,13,0)</f>
        <v>4.0038999999999998</v>
      </c>
      <c r="U37" s="66">
        <f t="shared" si="8"/>
        <v>1</v>
      </c>
      <c r="V37" s="65">
        <f>VLOOKUP($A37,'Return Data'!$B$7:$R$2292,17,0)</f>
        <v>4.6984000000000004</v>
      </c>
      <c r="W37" s="66">
        <f t="shared" si="14"/>
        <v>1</v>
      </c>
      <c r="X37" s="65">
        <f>VLOOKUP($A37,'Return Data'!$B$7:$R$2292,14,0)</f>
        <v>5.5902000000000003</v>
      </c>
      <c r="Y37" s="66">
        <f t="shared" si="15"/>
        <v>1</v>
      </c>
      <c r="Z37" s="65">
        <f>VLOOKUP($A37,'Return Data'!$B$7:$R$2292,16,0)</f>
        <v>7.7432999999999996</v>
      </c>
      <c r="AA37" s="67">
        <f t="shared" si="11"/>
        <v>1</v>
      </c>
    </row>
    <row r="38" spans="1:27" x14ac:dyDescent="0.3">
      <c r="A38" s="63" t="s">
        <v>257</v>
      </c>
      <c r="B38" s="64">
        <f>VLOOKUP($A38,'Return Data'!$B$7:$R$2292,3,0)</f>
        <v>44482</v>
      </c>
      <c r="C38" s="65">
        <f>VLOOKUP($A38,'Return Data'!$B$7:$R$2292,4,0)</f>
        <v>28.170200000000001</v>
      </c>
      <c r="D38" s="65">
        <f>VLOOKUP($A38,'Return Data'!$B$7:$R$2292,5,0)</f>
        <v>3.2395</v>
      </c>
      <c r="E38" s="66">
        <f t="shared" si="0"/>
        <v>24</v>
      </c>
      <c r="F38" s="65">
        <f>VLOOKUP($A38,'Return Data'!$B$7:$R$2292,6,0)</f>
        <v>3.7587000000000002</v>
      </c>
      <c r="G38" s="66">
        <f t="shared" si="1"/>
        <v>20</v>
      </c>
      <c r="H38" s="65">
        <f>VLOOKUP($A38,'Return Data'!$B$7:$R$2292,7,0)</f>
        <v>3.7416999999999998</v>
      </c>
      <c r="I38" s="66">
        <f t="shared" si="2"/>
        <v>15</v>
      </c>
      <c r="J38" s="65">
        <f>VLOOKUP($A38,'Return Data'!$B$7:$R$2292,8,0)</f>
        <v>3.5495000000000001</v>
      </c>
      <c r="K38" s="66">
        <f t="shared" si="3"/>
        <v>18</v>
      </c>
      <c r="L38" s="65">
        <f>VLOOKUP($A38,'Return Data'!$B$7:$R$2292,9,0)</f>
        <v>3.0482</v>
      </c>
      <c r="M38" s="66">
        <f t="shared" si="4"/>
        <v>32</v>
      </c>
      <c r="N38" s="65">
        <f>VLOOKUP($A38,'Return Data'!$B$7:$R$2292,10,0)</f>
        <v>3.1328</v>
      </c>
      <c r="O38" s="66">
        <f t="shared" si="5"/>
        <v>32</v>
      </c>
      <c r="P38" s="65">
        <f>VLOOKUP($A38,'Return Data'!$B$7:$R$2292,11,0)</f>
        <v>3.1092</v>
      </c>
      <c r="Q38" s="66">
        <f t="shared" si="6"/>
        <v>32</v>
      </c>
      <c r="R38" s="65">
        <f>VLOOKUP($A38,'Return Data'!$B$7:$R$2292,12,0)</f>
        <v>3.0941999999999998</v>
      </c>
      <c r="S38" s="66">
        <f t="shared" si="7"/>
        <v>33</v>
      </c>
      <c r="T38" s="65">
        <f>VLOOKUP($A38,'Return Data'!$B$7:$R$2292,13,0)</f>
        <v>3.0449000000000002</v>
      </c>
      <c r="U38" s="66">
        <f t="shared" si="8"/>
        <v>33</v>
      </c>
      <c r="V38" s="65">
        <f>VLOOKUP($A38,'Return Data'!$B$7:$R$2292,17,0)</f>
        <v>3.5181</v>
      </c>
      <c r="W38" s="66">
        <f t="shared" si="14"/>
        <v>33</v>
      </c>
      <c r="X38" s="65">
        <f>VLOOKUP($A38,'Return Data'!$B$7:$R$2292,14,0)</f>
        <v>4.4886999999999997</v>
      </c>
      <c r="Y38" s="66">
        <f t="shared" si="15"/>
        <v>32</v>
      </c>
      <c r="Z38" s="65">
        <f>VLOOKUP($A38,'Return Data'!$B$7:$R$2292,16,0)</f>
        <v>6.859</v>
      </c>
      <c r="AA38" s="67">
        <f t="shared" si="11"/>
        <v>25</v>
      </c>
    </row>
    <row r="39" spans="1:27" x14ac:dyDescent="0.3">
      <c r="A39" s="63" t="s">
        <v>260</v>
      </c>
      <c r="B39" s="64">
        <f>VLOOKUP($A39,'Return Data'!$B$7:$R$2292,3,0)</f>
        <v>44482</v>
      </c>
      <c r="C39" s="65">
        <f>VLOOKUP($A39,'Return Data'!$B$7:$R$2292,4,0)</f>
        <v>3258.5293000000001</v>
      </c>
      <c r="D39" s="65">
        <f>VLOOKUP($A39,'Return Data'!$B$7:$R$2292,5,0)</f>
        <v>3.6396999999999999</v>
      </c>
      <c r="E39" s="66">
        <f t="shared" si="0"/>
        <v>5</v>
      </c>
      <c r="F39" s="65">
        <f>VLOOKUP($A39,'Return Data'!$B$7:$R$2292,6,0)</f>
        <v>3.8734999999999999</v>
      </c>
      <c r="G39" s="66">
        <f t="shared" si="1"/>
        <v>13</v>
      </c>
      <c r="H39" s="65">
        <f>VLOOKUP($A39,'Return Data'!$B$7:$R$2292,7,0)</f>
        <v>3.6821000000000002</v>
      </c>
      <c r="I39" s="66">
        <f t="shared" si="2"/>
        <v>19</v>
      </c>
      <c r="J39" s="65">
        <f>VLOOKUP($A39,'Return Data'!$B$7:$R$2292,8,0)</f>
        <v>3.5520999999999998</v>
      </c>
      <c r="K39" s="66">
        <f t="shared" si="3"/>
        <v>17</v>
      </c>
      <c r="L39" s="65">
        <f>VLOOKUP($A39,'Return Data'!$B$7:$R$2292,9,0)</f>
        <v>3.1255999999999999</v>
      </c>
      <c r="M39" s="66">
        <f t="shared" si="4"/>
        <v>24</v>
      </c>
      <c r="N39" s="65">
        <f>VLOOKUP($A39,'Return Data'!$B$7:$R$2292,10,0)</f>
        <v>3.2494999999999998</v>
      </c>
      <c r="O39" s="66">
        <f t="shared" si="5"/>
        <v>14</v>
      </c>
      <c r="P39" s="65">
        <f>VLOOKUP($A39,'Return Data'!$B$7:$R$2292,11,0)</f>
        <v>3.2265999999999999</v>
      </c>
      <c r="Q39" s="66">
        <f t="shared" si="6"/>
        <v>18</v>
      </c>
      <c r="R39" s="65">
        <f>VLOOKUP($A39,'Return Data'!$B$7:$R$2292,12,0)</f>
        <v>3.2479</v>
      </c>
      <c r="S39" s="66">
        <f t="shared" si="7"/>
        <v>14</v>
      </c>
      <c r="T39" s="65">
        <f>VLOOKUP($A39,'Return Data'!$B$7:$R$2292,13,0)</f>
        <v>3.1846999999999999</v>
      </c>
      <c r="U39" s="66">
        <f t="shared" si="8"/>
        <v>16</v>
      </c>
      <c r="V39" s="65">
        <f>VLOOKUP($A39,'Return Data'!$B$7:$R$2292,17,0)</f>
        <v>3.9152</v>
      </c>
      <c r="W39" s="66">
        <f t="shared" si="14"/>
        <v>18</v>
      </c>
      <c r="X39" s="65">
        <f>VLOOKUP($A39,'Return Data'!$B$7:$R$2292,14,0)</f>
        <v>4.9332000000000003</v>
      </c>
      <c r="Y39" s="66">
        <f t="shared" si="15"/>
        <v>20</v>
      </c>
      <c r="Z39" s="65">
        <f>VLOOKUP($A39,'Return Data'!$B$7:$R$2292,16,0)</f>
        <v>6.8353999999999999</v>
      </c>
      <c r="AA39" s="67">
        <f t="shared" si="11"/>
        <v>26</v>
      </c>
    </row>
    <row r="40" spans="1:27" x14ac:dyDescent="0.3">
      <c r="A40" s="63" t="s">
        <v>261</v>
      </c>
      <c r="B40" s="64">
        <f>VLOOKUP($A40,'Return Data'!$B$7:$R$2292,3,0)</f>
        <v>44482</v>
      </c>
      <c r="C40" s="65">
        <f>VLOOKUP($A40,'Return Data'!$B$7:$R$2292,4,0)</f>
        <v>43.876399999999997</v>
      </c>
      <c r="D40" s="65">
        <f>VLOOKUP($A40,'Return Data'!$B$7:$R$2292,5,0)</f>
        <v>3.7439</v>
      </c>
      <c r="E40" s="66">
        <f t="shared" si="0"/>
        <v>3</v>
      </c>
      <c r="F40" s="65">
        <f>VLOOKUP($A40,'Return Data'!$B$7:$R$2292,6,0)</f>
        <v>3.9110999999999998</v>
      </c>
      <c r="G40" s="66">
        <f t="shared" si="1"/>
        <v>9</v>
      </c>
      <c r="H40" s="65">
        <f>VLOOKUP($A40,'Return Data'!$B$7:$R$2292,7,0)</f>
        <v>3.6747999999999998</v>
      </c>
      <c r="I40" s="66">
        <f t="shared" si="2"/>
        <v>20</v>
      </c>
      <c r="J40" s="65">
        <f>VLOOKUP($A40,'Return Data'!$B$7:$R$2292,8,0)</f>
        <v>3.5402999999999998</v>
      </c>
      <c r="K40" s="66">
        <f t="shared" si="3"/>
        <v>21</v>
      </c>
      <c r="L40" s="65">
        <f>VLOOKUP($A40,'Return Data'!$B$7:$R$2292,9,0)</f>
        <v>3.1499000000000001</v>
      </c>
      <c r="M40" s="66">
        <f t="shared" si="4"/>
        <v>19</v>
      </c>
      <c r="N40" s="65">
        <f>VLOOKUP($A40,'Return Data'!$B$7:$R$2292,10,0)</f>
        <v>3.2867000000000002</v>
      </c>
      <c r="O40" s="66">
        <f t="shared" si="5"/>
        <v>6</v>
      </c>
      <c r="P40" s="65">
        <f>VLOOKUP($A40,'Return Data'!$B$7:$R$2292,11,0)</f>
        <v>3.2736000000000001</v>
      </c>
      <c r="Q40" s="66">
        <f t="shared" si="6"/>
        <v>8</v>
      </c>
      <c r="R40" s="65">
        <f>VLOOKUP($A40,'Return Data'!$B$7:$R$2292,12,0)</f>
        <v>3.2869000000000002</v>
      </c>
      <c r="S40" s="66">
        <f t="shared" si="7"/>
        <v>7</v>
      </c>
      <c r="T40" s="65">
        <f>VLOOKUP($A40,'Return Data'!$B$7:$R$2292,13,0)</f>
        <v>3.2391000000000001</v>
      </c>
      <c r="U40" s="66">
        <f t="shared" si="8"/>
        <v>7</v>
      </c>
      <c r="V40" s="65">
        <f>VLOOKUP($A40,'Return Data'!$B$7:$R$2292,17,0)</f>
        <v>3.9384000000000001</v>
      </c>
      <c r="W40" s="66">
        <f t="shared" si="14"/>
        <v>14</v>
      </c>
      <c r="X40" s="65">
        <f>VLOOKUP($A40,'Return Data'!$B$7:$R$2292,14,0)</f>
        <v>4.9926000000000004</v>
      </c>
      <c r="Y40" s="66">
        <f t="shared" si="15"/>
        <v>11</v>
      </c>
      <c r="Z40" s="65">
        <f>VLOOKUP($A40,'Return Data'!$B$7:$R$2292,16,0)</f>
        <v>7.2404000000000002</v>
      </c>
      <c r="AA40" s="67">
        <f t="shared" si="11"/>
        <v>9</v>
      </c>
    </row>
    <row r="41" spans="1:27" x14ac:dyDescent="0.3">
      <c r="A41" s="63" t="s">
        <v>262</v>
      </c>
      <c r="B41" s="64">
        <f>VLOOKUP($A41,'Return Data'!$B$7:$R$2292,3,0)</f>
        <v>44482</v>
      </c>
      <c r="C41" s="65">
        <f>VLOOKUP($A41,'Return Data'!$B$7:$R$2292,4,0)</f>
        <v>3280.3126999999999</v>
      </c>
      <c r="D41" s="65">
        <f>VLOOKUP($A41,'Return Data'!$B$7:$R$2292,5,0)</f>
        <v>3.4864000000000002</v>
      </c>
      <c r="E41" s="66">
        <f t="shared" si="0"/>
        <v>11</v>
      </c>
      <c r="F41" s="65">
        <f>VLOOKUP($A41,'Return Data'!$B$7:$R$2292,6,0)</f>
        <v>3.7854999999999999</v>
      </c>
      <c r="G41" s="66">
        <f t="shared" si="1"/>
        <v>19</v>
      </c>
      <c r="H41" s="65">
        <f>VLOOKUP($A41,'Return Data'!$B$7:$R$2292,7,0)</f>
        <v>3.7595000000000001</v>
      </c>
      <c r="I41" s="66">
        <f t="shared" si="2"/>
        <v>14</v>
      </c>
      <c r="J41" s="65">
        <f>VLOOKUP($A41,'Return Data'!$B$7:$R$2292,8,0)</f>
        <v>3.6286999999999998</v>
      </c>
      <c r="K41" s="66">
        <f t="shared" si="3"/>
        <v>15</v>
      </c>
      <c r="L41" s="65">
        <f>VLOOKUP($A41,'Return Data'!$B$7:$R$2292,9,0)</f>
        <v>3.1261999999999999</v>
      </c>
      <c r="M41" s="66">
        <f t="shared" si="4"/>
        <v>23</v>
      </c>
      <c r="N41" s="65">
        <f>VLOOKUP($A41,'Return Data'!$B$7:$R$2292,10,0)</f>
        <v>3.2212000000000001</v>
      </c>
      <c r="O41" s="66">
        <f t="shared" si="5"/>
        <v>24</v>
      </c>
      <c r="P41" s="65">
        <f>VLOOKUP($A41,'Return Data'!$B$7:$R$2292,11,0)</f>
        <v>3.2048999999999999</v>
      </c>
      <c r="Q41" s="66">
        <f t="shared" si="6"/>
        <v>24</v>
      </c>
      <c r="R41" s="65">
        <f>VLOOKUP($A41,'Return Data'!$B$7:$R$2292,12,0)</f>
        <v>3.2149999999999999</v>
      </c>
      <c r="S41" s="66">
        <f t="shared" si="7"/>
        <v>24</v>
      </c>
      <c r="T41" s="65">
        <f>VLOOKUP($A41,'Return Data'!$B$7:$R$2292,13,0)</f>
        <v>3.1520999999999999</v>
      </c>
      <c r="U41" s="66">
        <f t="shared" si="8"/>
        <v>26</v>
      </c>
      <c r="V41" s="65">
        <f>VLOOKUP($A41,'Return Data'!$B$7:$R$2292,17,0)</f>
        <v>3.9678</v>
      </c>
      <c r="W41" s="66">
        <f t="shared" si="14"/>
        <v>8</v>
      </c>
      <c r="X41" s="65">
        <f>VLOOKUP($A41,'Return Data'!$B$7:$R$2292,14,0)</f>
        <v>5.0014000000000003</v>
      </c>
      <c r="Y41" s="66">
        <f t="shared" si="15"/>
        <v>10</v>
      </c>
      <c r="Z41" s="65">
        <f>VLOOKUP($A41,'Return Data'!$B$7:$R$2292,16,0)</f>
        <v>7.1826999999999996</v>
      </c>
      <c r="AA41" s="67">
        <f t="shared" si="11"/>
        <v>12</v>
      </c>
    </row>
    <row r="42" spans="1:27" x14ac:dyDescent="0.3">
      <c r="A42" s="63" t="s">
        <v>427</v>
      </c>
      <c r="B42" s="64">
        <f>VLOOKUP($A42,'Return Data'!$B$7:$R$2292,3,0)</f>
        <v>0</v>
      </c>
      <c r="C42" s="65">
        <f>VLOOKUP($A42,'Return Data'!$B$7:$R$2292,4,0)</f>
        <v>0</v>
      </c>
      <c r="D42" s="65">
        <f>VLOOKUP($A42,'Return Data'!$B$7:$R$2292,5,0)</f>
        <v>0</v>
      </c>
      <c r="E42" s="66">
        <f t="shared" si="0"/>
        <v>38</v>
      </c>
      <c r="F42" s="65">
        <f>VLOOKUP($A42,'Return Data'!$B$7:$R$2292,6,0)</f>
        <v>0</v>
      </c>
      <c r="G42" s="66">
        <f t="shared" si="1"/>
        <v>38</v>
      </c>
      <c r="H42" s="65">
        <f>VLOOKUP($A42,'Return Data'!$B$7:$R$2292,7,0)</f>
        <v>0</v>
      </c>
      <c r="I42" s="66">
        <f t="shared" si="2"/>
        <v>38</v>
      </c>
      <c r="J42" s="65">
        <f>VLOOKUP($A42,'Return Data'!$B$7:$R$2292,8,0)</f>
        <v>0</v>
      </c>
      <c r="K42" s="66">
        <f t="shared" si="3"/>
        <v>38</v>
      </c>
      <c r="L42" s="65">
        <f>VLOOKUP($A42,'Return Data'!$B$7:$R$2292,9,0)</f>
        <v>0</v>
      </c>
      <c r="M42" s="66">
        <f t="shared" si="4"/>
        <v>38</v>
      </c>
      <c r="N42" s="65">
        <f>VLOOKUP($A42,'Return Data'!$B$7:$R$2292,10,0)</f>
        <v>0</v>
      </c>
      <c r="O42" s="66">
        <f t="shared" si="5"/>
        <v>38</v>
      </c>
      <c r="P42" s="65">
        <f>VLOOKUP($A42,'Return Data'!$B$7:$R$2292,11,0)</f>
        <v>0</v>
      </c>
      <c r="Q42" s="66">
        <f t="shared" si="6"/>
        <v>38</v>
      </c>
      <c r="R42" s="65">
        <f>VLOOKUP($A42,'Return Data'!$B$7:$R$2292,12,0)</f>
        <v>0</v>
      </c>
      <c r="S42" s="66">
        <f t="shared" si="7"/>
        <v>38</v>
      </c>
      <c r="T42" s="65">
        <f>VLOOKUP($A42,'Return Data'!$B$7:$R$2292,13,0)</f>
        <v>0</v>
      </c>
      <c r="U42" s="66">
        <f t="shared" si="8"/>
        <v>38</v>
      </c>
      <c r="V42" s="65">
        <f>VLOOKUP($A42,'Return Data'!$B$7:$R$2292,17,0)</f>
        <v>0</v>
      </c>
      <c r="W42" s="66">
        <f t="shared" si="14"/>
        <v>35</v>
      </c>
      <c r="X42" s="65">
        <f>VLOOKUP($A42,'Return Data'!$B$7:$R$2292,14,0)</f>
        <v>0</v>
      </c>
      <c r="Y42" s="66">
        <f t="shared" si="15"/>
        <v>34</v>
      </c>
      <c r="Z42" s="65">
        <f>VLOOKUP($A42,'Return Data'!$B$7:$R$2292,16,0)</f>
        <v>0</v>
      </c>
      <c r="AA42" s="67">
        <f t="shared" si="11"/>
        <v>38</v>
      </c>
    </row>
    <row r="43" spans="1:27" x14ac:dyDescent="0.3">
      <c r="A43" s="63" t="s">
        <v>263</v>
      </c>
      <c r="B43" s="64">
        <f>VLOOKUP($A43,'Return Data'!$B$7:$R$2292,3,0)</f>
        <v>44482</v>
      </c>
      <c r="C43" s="65">
        <f>VLOOKUP($A43,'Return Data'!$B$7:$R$2292,4,0)</f>
        <v>2000.4245000000001</v>
      </c>
      <c r="D43" s="65">
        <f>VLOOKUP($A43,'Return Data'!$B$7:$R$2292,5,0)</f>
        <v>3.0291000000000001</v>
      </c>
      <c r="E43" s="66">
        <f t="shared" si="0"/>
        <v>33</v>
      </c>
      <c r="F43" s="65">
        <f>VLOOKUP($A43,'Return Data'!$B$7:$R$2292,6,0)</f>
        <v>3.2492999999999999</v>
      </c>
      <c r="G43" s="66">
        <f t="shared" si="1"/>
        <v>34</v>
      </c>
      <c r="H43" s="65">
        <f>VLOOKUP($A43,'Return Data'!$B$7:$R$2292,7,0)</f>
        <v>3.2046999999999999</v>
      </c>
      <c r="I43" s="66">
        <f t="shared" si="2"/>
        <v>34</v>
      </c>
      <c r="J43" s="65">
        <f>VLOOKUP($A43,'Return Data'!$B$7:$R$2292,8,0)</f>
        <v>3.2475999999999998</v>
      </c>
      <c r="K43" s="66">
        <f t="shared" si="3"/>
        <v>35</v>
      </c>
      <c r="L43" s="65">
        <f>VLOOKUP($A43,'Return Data'!$B$7:$R$2292,9,0)</f>
        <v>3.1490999999999998</v>
      </c>
      <c r="M43" s="66">
        <f t="shared" si="4"/>
        <v>20</v>
      </c>
      <c r="N43" s="65">
        <f>VLOOKUP($A43,'Return Data'!$B$7:$R$2292,10,0)</f>
        <v>3.2345000000000002</v>
      </c>
      <c r="O43" s="66">
        <f t="shared" si="5"/>
        <v>19</v>
      </c>
      <c r="P43" s="65">
        <f>VLOOKUP($A43,'Return Data'!$B$7:$R$2292,11,0)</f>
        <v>3.2441</v>
      </c>
      <c r="Q43" s="66">
        <f t="shared" si="6"/>
        <v>14</v>
      </c>
      <c r="R43" s="65">
        <f>VLOOKUP($A43,'Return Data'!$B$7:$R$2292,12,0)</f>
        <v>3.2707999999999999</v>
      </c>
      <c r="S43" s="66">
        <f t="shared" si="7"/>
        <v>9</v>
      </c>
      <c r="T43" s="65">
        <f>VLOOKUP($A43,'Return Data'!$B$7:$R$2292,13,0)</f>
        <v>3.2162000000000002</v>
      </c>
      <c r="U43" s="66">
        <f t="shared" si="8"/>
        <v>8</v>
      </c>
      <c r="V43" s="65">
        <f>VLOOKUP($A43,'Return Data'!$B$7:$R$2292,17,0)</f>
        <v>3.9887000000000001</v>
      </c>
      <c r="W43" s="66">
        <f t="shared" si="14"/>
        <v>4</v>
      </c>
      <c r="X43" s="65">
        <f>VLOOKUP($A43,'Return Data'!$B$7:$R$2292,14,0)</f>
        <v>4.9166999999999996</v>
      </c>
      <c r="Y43" s="66">
        <f t="shared" si="15"/>
        <v>22</v>
      </c>
      <c r="Z43" s="65">
        <f>VLOOKUP($A43,'Return Data'!$B$7:$R$2292,16,0)</f>
        <v>6.9358000000000004</v>
      </c>
      <c r="AA43" s="67">
        <f t="shared" si="11"/>
        <v>23</v>
      </c>
    </row>
    <row r="44" spans="1:27" x14ac:dyDescent="0.3">
      <c r="A44" s="63" t="s">
        <v>264</v>
      </c>
      <c r="B44" s="64">
        <f>VLOOKUP($A44,'Return Data'!$B$7:$R$2292,3,0)</f>
        <v>44482</v>
      </c>
      <c r="C44" s="65">
        <f>VLOOKUP($A44,'Return Data'!$B$7:$R$2292,4,0)</f>
        <v>3411.7707</v>
      </c>
      <c r="D44" s="65">
        <f>VLOOKUP($A44,'Return Data'!$B$7:$R$2292,5,0)</f>
        <v>3.5457000000000001</v>
      </c>
      <c r="E44" s="66">
        <f t="shared" si="0"/>
        <v>9</v>
      </c>
      <c r="F44" s="65">
        <f>VLOOKUP($A44,'Return Data'!$B$7:$R$2292,6,0)</f>
        <v>3.8208000000000002</v>
      </c>
      <c r="G44" s="66">
        <f t="shared" si="1"/>
        <v>16</v>
      </c>
      <c r="H44" s="65">
        <f>VLOOKUP($A44,'Return Data'!$B$7:$R$2292,7,0)</f>
        <v>3.7658</v>
      </c>
      <c r="I44" s="66">
        <f t="shared" si="2"/>
        <v>13</v>
      </c>
      <c r="J44" s="65">
        <f>VLOOKUP($A44,'Return Data'!$B$7:$R$2292,8,0)</f>
        <v>3.6661999999999999</v>
      </c>
      <c r="K44" s="66">
        <f t="shared" si="3"/>
        <v>12</v>
      </c>
      <c r="L44" s="65">
        <f>VLOOKUP($A44,'Return Data'!$B$7:$R$2292,9,0)</f>
        <v>3.2071000000000001</v>
      </c>
      <c r="M44" s="66">
        <f t="shared" si="4"/>
        <v>10</v>
      </c>
      <c r="N44" s="65">
        <f>VLOOKUP($A44,'Return Data'!$B$7:$R$2292,10,0)</f>
        <v>3.2774000000000001</v>
      </c>
      <c r="O44" s="66">
        <f t="shared" si="5"/>
        <v>8</v>
      </c>
      <c r="P44" s="65">
        <f>VLOOKUP($A44,'Return Data'!$B$7:$R$2292,11,0)</f>
        <v>3.2589000000000001</v>
      </c>
      <c r="Q44" s="66">
        <f t="shared" si="6"/>
        <v>11</v>
      </c>
      <c r="R44" s="65">
        <f>VLOOKUP($A44,'Return Data'!$B$7:$R$2292,12,0)</f>
        <v>3.2658999999999998</v>
      </c>
      <c r="S44" s="66">
        <f t="shared" si="7"/>
        <v>10</v>
      </c>
      <c r="T44" s="65">
        <f>VLOOKUP($A44,'Return Data'!$B$7:$R$2292,13,0)</f>
        <v>3.2121</v>
      </c>
      <c r="U44" s="66">
        <f t="shared" si="8"/>
        <v>10</v>
      </c>
      <c r="V44" s="65">
        <f>VLOOKUP($A44,'Return Data'!$B$7:$R$2292,17,0)</f>
        <v>3.9279999999999999</v>
      </c>
      <c r="W44" s="66">
        <f t="shared" si="14"/>
        <v>17</v>
      </c>
      <c r="X44" s="65">
        <f>VLOOKUP($A44,'Return Data'!$B$7:$R$2292,14,0)</f>
        <v>4.9912000000000001</v>
      </c>
      <c r="Y44" s="66">
        <f t="shared" si="15"/>
        <v>12</v>
      </c>
      <c r="Z44" s="65">
        <f>VLOOKUP($A44,'Return Data'!$B$7:$R$2292,16,0)</f>
        <v>6.9823000000000004</v>
      </c>
      <c r="AA44" s="67">
        <f t="shared" si="11"/>
        <v>22</v>
      </c>
    </row>
    <row r="45" spans="1:27" x14ac:dyDescent="0.3">
      <c r="A45" s="63" t="s">
        <v>265</v>
      </c>
      <c r="B45" s="64">
        <f>VLOOKUP($A45,'Return Data'!$B$7:$R$2292,3,0)</f>
        <v>44482</v>
      </c>
      <c r="C45" s="65">
        <f>VLOOKUP($A45,'Return Data'!$B$7:$R$2292,4,0)</f>
        <v>1127.2723000000001</v>
      </c>
      <c r="D45" s="65">
        <f>VLOOKUP($A45,'Return Data'!$B$7:$R$2292,5,0)</f>
        <v>3.4260000000000002</v>
      </c>
      <c r="E45" s="66">
        <f t="shared" si="0"/>
        <v>15</v>
      </c>
      <c r="F45" s="65">
        <f>VLOOKUP($A45,'Return Data'!$B$7:$R$2292,6,0)</f>
        <v>3.891</v>
      </c>
      <c r="G45" s="66">
        <f t="shared" si="1"/>
        <v>12</v>
      </c>
      <c r="H45" s="65">
        <f>VLOOKUP($A45,'Return Data'!$B$7:$R$2292,7,0)</f>
        <v>3.8087</v>
      </c>
      <c r="I45" s="66">
        <f t="shared" si="2"/>
        <v>10</v>
      </c>
      <c r="J45" s="65">
        <f>VLOOKUP($A45,'Return Data'!$B$7:$R$2292,8,0)</f>
        <v>3.4815</v>
      </c>
      <c r="K45" s="66">
        <f t="shared" si="3"/>
        <v>26</v>
      </c>
      <c r="L45" s="65">
        <f>VLOOKUP($A45,'Return Data'!$B$7:$R$2292,9,0)</f>
        <v>2.9293999999999998</v>
      </c>
      <c r="M45" s="66">
        <f t="shared" si="4"/>
        <v>36</v>
      </c>
      <c r="N45" s="65">
        <f>VLOOKUP($A45,'Return Data'!$B$7:$R$2292,10,0)</f>
        <v>2.8121</v>
      </c>
      <c r="O45" s="66">
        <f t="shared" si="5"/>
        <v>37</v>
      </c>
      <c r="P45" s="65">
        <f>VLOOKUP($A45,'Return Data'!$B$7:$R$2292,11,0)</f>
        <v>2.8721000000000001</v>
      </c>
      <c r="Q45" s="66">
        <f t="shared" si="6"/>
        <v>37</v>
      </c>
      <c r="R45" s="65">
        <f>VLOOKUP($A45,'Return Data'!$B$7:$R$2292,12,0)</f>
        <v>2.9142999999999999</v>
      </c>
      <c r="S45" s="66">
        <f t="shared" si="7"/>
        <v>37</v>
      </c>
      <c r="T45" s="65">
        <f>VLOOKUP($A45,'Return Data'!$B$7:$R$2292,13,0)</f>
        <v>2.9249999999999998</v>
      </c>
      <c r="U45" s="66">
        <f t="shared" si="8"/>
        <v>35</v>
      </c>
      <c r="V45" s="65"/>
      <c r="W45" s="66"/>
      <c r="X45" s="65"/>
      <c r="Y45" s="66"/>
      <c r="Z45" s="65">
        <f>VLOOKUP($A45,'Return Data'!$B$7:$R$2292,16,0)</f>
        <v>4.4560000000000004</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3.3129763157894736</v>
      </c>
      <c r="E47" s="65"/>
      <c r="F47" s="75">
        <f>AVERAGE(F8:F45)</f>
        <v>3.6722815789473695</v>
      </c>
      <c r="G47" s="65"/>
      <c r="H47" s="75">
        <f>AVERAGE(H8:H45)</f>
        <v>3.5846973684210526</v>
      </c>
      <c r="I47" s="65"/>
      <c r="J47" s="75">
        <f>AVERAGE(J8:J45)</f>
        <v>3.4956763157894737</v>
      </c>
      <c r="K47" s="65"/>
      <c r="L47" s="75">
        <f>AVERAGE(L8:L45)</f>
        <v>3.0791236842105261</v>
      </c>
      <c r="M47" s="65"/>
      <c r="N47" s="75">
        <f>AVERAGE(N8:N45)</f>
        <v>3.1263763157894728</v>
      </c>
      <c r="O47" s="65"/>
      <c r="P47" s="75">
        <f>AVERAGE(P8:P45)</f>
        <v>3.1235552631578947</v>
      </c>
      <c r="Q47" s="65"/>
      <c r="R47" s="75">
        <f>AVERAGE(R8:R45)</f>
        <v>3.1382210526315792</v>
      </c>
      <c r="S47" s="65"/>
      <c r="T47" s="75">
        <f>AVERAGE(T8:T45)</f>
        <v>3.0907263157894738</v>
      </c>
      <c r="U47" s="65"/>
      <c r="V47" s="75">
        <f>AVERAGE(V8:V45)</f>
        <v>3.7714342857142857</v>
      </c>
      <c r="W47" s="65"/>
      <c r="X47" s="75">
        <f>AVERAGE(X8:X45)</f>
        <v>4.7808764705882352</v>
      </c>
      <c r="Y47" s="65"/>
      <c r="Z47" s="75">
        <f>AVERAGE(Z8:Z45)</f>
        <v>6.4345210526315784</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5.1833</v>
      </c>
      <c r="E49" s="95"/>
      <c r="F49" s="79">
        <f>MAX(F8:F45)</f>
        <v>4.9272999999999998</v>
      </c>
      <c r="G49" s="95"/>
      <c r="H49" s="79">
        <f>MAX(H8:H45)</f>
        <v>4.6353999999999997</v>
      </c>
      <c r="I49" s="95"/>
      <c r="J49" s="79">
        <f>MAX(J8:J45)</f>
        <v>4.5129999999999999</v>
      </c>
      <c r="K49" s="95"/>
      <c r="L49" s="79">
        <f>MAX(L8:L45)</f>
        <v>3.7829000000000002</v>
      </c>
      <c r="M49" s="95"/>
      <c r="N49" s="79">
        <f>MAX(N8:N45)</f>
        <v>3.4784999999999999</v>
      </c>
      <c r="O49" s="95"/>
      <c r="P49" s="79">
        <f>MAX(P8:P45)</f>
        <v>3.7149000000000001</v>
      </c>
      <c r="Q49" s="95"/>
      <c r="R49" s="79">
        <f>MAX(R8:R45)</f>
        <v>3.9043000000000001</v>
      </c>
      <c r="S49" s="95"/>
      <c r="T49" s="79">
        <f>MAX(T8:T45)</f>
        <v>4.0038999999999998</v>
      </c>
      <c r="U49" s="95"/>
      <c r="V49" s="79">
        <f>MAX(V8:V45)</f>
        <v>4.6984000000000004</v>
      </c>
      <c r="W49" s="95"/>
      <c r="X49" s="79">
        <f>MAX(X8:X45)</f>
        <v>5.5902000000000003</v>
      </c>
      <c r="Y49" s="95"/>
      <c r="Z49" s="79">
        <f>MAX(Z8:Z45)</f>
        <v>7.7432999999999996</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4"/>
  <sheetViews>
    <sheetView workbookViewId="0">
      <pane xSplit="2" ySplit="5" topLeftCell="C1903"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44482</v>
      </c>
      <c r="E7" s="184">
        <v>1108.51</v>
      </c>
      <c r="F7" s="184">
        <v>0.81850000000000001</v>
      </c>
      <c r="G7" s="184">
        <v>0.8488</v>
      </c>
      <c r="H7" s="184">
        <v>2.4956</v>
      </c>
      <c r="I7" s="184">
        <v>2.6208</v>
      </c>
      <c r="J7" s="184">
        <v>2.7149000000000001</v>
      </c>
      <c r="K7" s="184">
        <v>11.074299999999999</v>
      </c>
      <c r="L7" s="184">
        <v>22.398</v>
      </c>
      <c r="M7" s="184">
        <v>24.4999</v>
      </c>
      <c r="N7" s="184">
        <v>48.571899999999999</v>
      </c>
      <c r="O7" s="184">
        <v>16.0456</v>
      </c>
      <c r="P7" s="184">
        <v>11.4376</v>
      </c>
      <c r="Q7" s="184">
        <v>19.291499999999999</v>
      </c>
      <c r="R7" s="184">
        <v>22.8779</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44482</v>
      </c>
      <c r="E8" s="184">
        <v>1205.56</v>
      </c>
      <c r="F8" s="184">
        <v>0.82120000000000004</v>
      </c>
      <c r="G8" s="184">
        <v>0.86</v>
      </c>
      <c r="H8" s="184">
        <v>2.5118999999999998</v>
      </c>
      <c r="I8" s="184">
        <v>2.6524000000000001</v>
      </c>
      <c r="J8" s="184">
        <v>2.7837000000000001</v>
      </c>
      <c r="K8" s="184">
        <v>11.3064</v>
      </c>
      <c r="L8" s="184">
        <v>22.901</v>
      </c>
      <c r="M8" s="184">
        <v>25.206199999999999</v>
      </c>
      <c r="N8" s="184">
        <v>49.723700000000001</v>
      </c>
      <c r="O8" s="184">
        <v>16.953399999999998</v>
      </c>
      <c r="P8" s="184">
        <v>12.525700000000001</v>
      </c>
      <c r="Q8" s="184">
        <v>15.1554</v>
      </c>
      <c r="R8" s="184">
        <v>23.851800000000001</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44482</v>
      </c>
      <c r="E9" s="184">
        <v>17.05</v>
      </c>
      <c r="F9" s="184">
        <v>1.0071000000000001</v>
      </c>
      <c r="G9" s="184">
        <v>1.4881</v>
      </c>
      <c r="H9" s="184">
        <v>2.8967999999999998</v>
      </c>
      <c r="I9" s="184">
        <v>3.5844</v>
      </c>
      <c r="J9" s="184">
        <v>4.6654</v>
      </c>
      <c r="K9" s="184">
        <v>14.506399999999999</v>
      </c>
      <c r="L9" s="184">
        <v>27.049199999999999</v>
      </c>
      <c r="M9" s="184">
        <v>25.275500000000001</v>
      </c>
      <c r="N9" s="184">
        <v>47.363900000000001</v>
      </c>
      <c r="O9" s="184">
        <v>21.781500000000001</v>
      </c>
      <c r="P9" s="184"/>
      <c r="Q9" s="184">
        <v>18.263400000000001</v>
      </c>
      <c r="R9" s="184">
        <v>24.613199999999999</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44482</v>
      </c>
      <c r="E10" s="184">
        <v>16.260000000000002</v>
      </c>
      <c r="F10" s="184">
        <v>0.99380000000000002</v>
      </c>
      <c r="G10" s="184">
        <v>1.4348000000000001</v>
      </c>
      <c r="H10" s="184">
        <v>2.8462999999999998</v>
      </c>
      <c r="I10" s="184">
        <v>3.5009999999999999</v>
      </c>
      <c r="J10" s="184">
        <v>4.4987000000000004</v>
      </c>
      <c r="K10" s="184">
        <v>14.1053</v>
      </c>
      <c r="L10" s="184">
        <v>26.046500000000002</v>
      </c>
      <c r="M10" s="184">
        <v>23.9329</v>
      </c>
      <c r="N10" s="184">
        <v>45.178600000000003</v>
      </c>
      <c r="O10" s="184">
        <v>20.0014</v>
      </c>
      <c r="P10" s="184"/>
      <c r="Q10" s="184">
        <v>16.512599999999999</v>
      </c>
      <c r="R10" s="184">
        <v>22.882000000000001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44482</v>
      </c>
      <c r="E11" s="184">
        <v>86.28</v>
      </c>
      <c r="F11" s="184">
        <v>1.232</v>
      </c>
      <c r="G11" s="184">
        <v>1.9256</v>
      </c>
      <c r="H11" s="184">
        <v>3.7517999999999998</v>
      </c>
      <c r="I11" s="184">
        <v>4.6706000000000003</v>
      </c>
      <c r="J11" s="184">
        <v>5.0658000000000003</v>
      </c>
      <c r="K11" s="184">
        <v>15.224399999999999</v>
      </c>
      <c r="L11" s="184">
        <v>26.9757</v>
      </c>
      <c r="M11" s="184">
        <v>26.7333</v>
      </c>
      <c r="N11" s="184">
        <v>50.760100000000001</v>
      </c>
      <c r="O11" s="184">
        <v>18.236699999999999</v>
      </c>
      <c r="P11" s="184">
        <v>12.478300000000001</v>
      </c>
      <c r="Q11" s="184">
        <v>12.6449</v>
      </c>
      <c r="R11" s="184">
        <v>27.331399999999999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44482</v>
      </c>
      <c r="E12" s="184">
        <v>94.48</v>
      </c>
      <c r="F12" s="184">
        <v>1.2322</v>
      </c>
      <c r="G12" s="184">
        <v>1.9421999999999999</v>
      </c>
      <c r="H12" s="184">
        <v>3.7557999999999998</v>
      </c>
      <c r="I12" s="184">
        <v>4.6985999999999999</v>
      </c>
      <c r="J12" s="184">
        <v>5.1413000000000002</v>
      </c>
      <c r="K12" s="184">
        <v>15.444800000000001</v>
      </c>
      <c r="L12" s="184">
        <v>27.400200000000002</v>
      </c>
      <c r="M12" s="184">
        <v>27.382999999999999</v>
      </c>
      <c r="N12" s="184">
        <v>51.775100000000002</v>
      </c>
      <c r="O12" s="184">
        <v>19.1435</v>
      </c>
      <c r="P12" s="184">
        <v>13.678599999999999</v>
      </c>
      <c r="Q12" s="184">
        <v>13.8569</v>
      </c>
      <c r="R12" s="184">
        <v>28.176600000000001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44482</v>
      </c>
      <c r="E13" s="184">
        <v>20.442</v>
      </c>
      <c r="F13" s="184">
        <v>0.75060000000000004</v>
      </c>
      <c r="G13" s="184">
        <v>1.1418999999999999</v>
      </c>
      <c r="H13" s="184">
        <v>2.4984999999999999</v>
      </c>
      <c r="I13" s="184">
        <v>2.8715000000000002</v>
      </c>
      <c r="J13" s="184">
        <v>3.7949000000000002</v>
      </c>
      <c r="K13" s="184">
        <v>8.4594000000000005</v>
      </c>
      <c r="L13" s="184">
        <v>23.868400000000001</v>
      </c>
      <c r="M13" s="184">
        <v>23.203199999999999</v>
      </c>
      <c r="N13" s="184">
        <v>46.587000000000003</v>
      </c>
      <c r="O13" s="184">
        <v>23.359200000000001</v>
      </c>
      <c r="P13" s="184"/>
      <c r="Q13" s="184">
        <v>17.136299999999999</v>
      </c>
      <c r="R13" s="184">
        <v>26.440200000000001</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44482</v>
      </c>
      <c r="E14" s="184">
        <v>19.023199999999999</v>
      </c>
      <c r="F14" s="184">
        <v>0.74570000000000003</v>
      </c>
      <c r="G14" s="184">
        <v>1.1184000000000001</v>
      </c>
      <c r="H14" s="184">
        <v>2.4653</v>
      </c>
      <c r="I14" s="184">
        <v>2.8037000000000001</v>
      </c>
      <c r="J14" s="184">
        <v>3.6495000000000002</v>
      </c>
      <c r="K14" s="184">
        <v>7.9863999999999997</v>
      </c>
      <c r="L14" s="184">
        <v>22.784199999999998</v>
      </c>
      <c r="M14" s="184">
        <v>21.5975</v>
      </c>
      <c r="N14" s="184">
        <v>44.108600000000003</v>
      </c>
      <c r="O14" s="184">
        <v>21.422499999999999</v>
      </c>
      <c r="P14" s="184"/>
      <c r="Q14" s="184">
        <v>15.2872</v>
      </c>
      <c r="R14" s="184">
        <v>24.354299999999999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44482</v>
      </c>
      <c r="E15" s="184">
        <v>24.95</v>
      </c>
      <c r="F15" s="184">
        <v>0.88959999999999995</v>
      </c>
      <c r="G15" s="184">
        <v>1.2170000000000001</v>
      </c>
      <c r="H15" s="184">
        <v>3.8717999999999999</v>
      </c>
      <c r="I15" s="184">
        <v>5.5415000000000001</v>
      </c>
      <c r="J15" s="184">
        <v>3.7854000000000001</v>
      </c>
      <c r="K15" s="184">
        <v>12.692</v>
      </c>
      <c r="L15" s="184">
        <v>39.152299999999997</v>
      </c>
      <c r="M15" s="184">
        <v>48.511899999999997</v>
      </c>
      <c r="N15" s="184">
        <v>73.625600000000006</v>
      </c>
      <c r="O15" s="184">
        <v>25.555099999999999</v>
      </c>
      <c r="P15" s="184">
        <v>18.4175</v>
      </c>
      <c r="Q15" s="184">
        <v>19.080400000000001</v>
      </c>
      <c r="R15" s="184">
        <v>44.6997</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44482</v>
      </c>
      <c r="E16" s="184">
        <v>23.84</v>
      </c>
      <c r="F16" s="184">
        <v>0.84599999999999997</v>
      </c>
      <c r="G16" s="184">
        <v>1.1884999999999999</v>
      </c>
      <c r="H16" s="184">
        <v>3.7875000000000001</v>
      </c>
      <c r="I16" s="184">
        <v>5.4866999999999999</v>
      </c>
      <c r="J16" s="184">
        <v>3.6972999999999998</v>
      </c>
      <c r="K16" s="184">
        <v>12.399800000000001</v>
      </c>
      <c r="L16" s="184">
        <v>38.524099999999997</v>
      </c>
      <c r="M16" s="184">
        <v>47.616100000000003</v>
      </c>
      <c r="N16" s="184">
        <v>72.13</v>
      </c>
      <c r="O16" s="184">
        <v>24.429300000000001</v>
      </c>
      <c r="P16" s="184">
        <v>17.388999999999999</v>
      </c>
      <c r="Q16" s="184">
        <v>18.049800000000001</v>
      </c>
      <c r="R16" s="184">
        <v>43.455800000000004</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44482</v>
      </c>
      <c r="E17" s="184">
        <v>273.19</v>
      </c>
      <c r="F17" s="184">
        <v>0.78949999999999998</v>
      </c>
      <c r="G17" s="184">
        <v>1.204</v>
      </c>
      <c r="H17" s="184">
        <v>2.4565000000000001</v>
      </c>
      <c r="I17" s="184">
        <v>2.3605</v>
      </c>
      <c r="J17" s="184">
        <v>2.3029999999999999</v>
      </c>
      <c r="K17" s="184">
        <v>10.179500000000001</v>
      </c>
      <c r="L17" s="184">
        <v>21.758700000000001</v>
      </c>
      <c r="M17" s="184">
        <v>22.688300000000002</v>
      </c>
      <c r="N17" s="184">
        <v>42.524000000000001</v>
      </c>
      <c r="O17" s="184">
        <v>21.809799999999999</v>
      </c>
      <c r="P17" s="184">
        <v>16.395700000000001</v>
      </c>
      <c r="Q17" s="184">
        <v>16.450199999999999</v>
      </c>
      <c r="R17" s="184">
        <v>27.366599999999998</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44482</v>
      </c>
      <c r="E18" s="184">
        <v>252.32</v>
      </c>
      <c r="F18" s="184">
        <v>0.78690000000000004</v>
      </c>
      <c r="G18" s="184">
        <v>1.1870000000000001</v>
      </c>
      <c r="H18" s="184">
        <v>2.4317000000000002</v>
      </c>
      <c r="I18" s="184">
        <v>2.3111999999999999</v>
      </c>
      <c r="J18" s="184">
        <v>2.1993999999999998</v>
      </c>
      <c r="K18" s="184">
        <v>9.8332999999999995</v>
      </c>
      <c r="L18" s="184">
        <v>21.005199999999999</v>
      </c>
      <c r="M18" s="184">
        <v>21.594100000000001</v>
      </c>
      <c r="N18" s="184">
        <v>40.8429</v>
      </c>
      <c r="O18" s="184">
        <v>20.391999999999999</v>
      </c>
      <c r="P18" s="184">
        <v>14.9779</v>
      </c>
      <c r="Q18" s="184">
        <v>11.898099999999999</v>
      </c>
      <c r="R18" s="184">
        <v>25.8855</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44482</v>
      </c>
      <c r="E19" s="184">
        <v>264.98899999999998</v>
      </c>
      <c r="F19" s="184">
        <v>0.7107</v>
      </c>
      <c r="G19" s="184">
        <v>1.669</v>
      </c>
      <c r="H19" s="184">
        <v>2.8732000000000002</v>
      </c>
      <c r="I19" s="184">
        <v>3.3369</v>
      </c>
      <c r="J19" s="184">
        <v>2.8153000000000001</v>
      </c>
      <c r="K19" s="184">
        <v>9.5710999999999995</v>
      </c>
      <c r="L19" s="184">
        <v>23.084099999999999</v>
      </c>
      <c r="M19" s="184">
        <v>24.656700000000001</v>
      </c>
      <c r="N19" s="184">
        <v>51.038200000000003</v>
      </c>
      <c r="O19" s="184">
        <v>22.500399999999999</v>
      </c>
      <c r="P19" s="184">
        <v>15.247299999999999</v>
      </c>
      <c r="Q19" s="184">
        <v>15.9328</v>
      </c>
      <c r="R19" s="184">
        <v>26.541599999999999</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44482</v>
      </c>
      <c r="E20" s="184">
        <v>245.072</v>
      </c>
      <c r="F20" s="184">
        <v>0.70799999999999996</v>
      </c>
      <c r="G20" s="184">
        <v>1.655</v>
      </c>
      <c r="H20" s="184">
        <v>2.8530000000000002</v>
      </c>
      <c r="I20" s="184">
        <v>3.2965</v>
      </c>
      <c r="J20" s="184">
        <v>2.7301000000000002</v>
      </c>
      <c r="K20" s="184">
        <v>9.2943999999999996</v>
      </c>
      <c r="L20" s="184">
        <v>22.458200000000001</v>
      </c>
      <c r="M20" s="184">
        <v>23.715</v>
      </c>
      <c r="N20" s="184">
        <v>49.514400000000002</v>
      </c>
      <c r="O20" s="184">
        <v>21.282499999999999</v>
      </c>
      <c r="P20" s="184">
        <v>14.033300000000001</v>
      </c>
      <c r="Q20" s="184">
        <v>15.353199999999999</v>
      </c>
      <c r="R20" s="184">
        <v>25.296299999999999</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44482</v>
      </c>
      <c r="E21" s="184">
        <v>41.57</v>
      </c>
      <c r="F21" s="184">
        <v>0.53200000000000003</v>
      </c>
      <c r="G21" s="184">
        <v>1.0451999999999999</v>
      </c>
      <c r="H21" s="184">
        <v>2.3386999999999998</v>
      </c>
      <c r="I21" s="184">
        <v>2.4649000000000001</v>
      </c>
      <c r="J21" s="184">
        <v>3.2538</v>
      </c>
      <c r="K21" s="184">
        <v>10.148400000000001</v>
      </c>
      <c r="L21" s="184">
        <v>23.061</v>
      </c>
      <c r="M21" s="184">
        <v>24.6477</v>
      </c>
      <c r="N21" s="184">
        <v>49.747799999999998</v>
      </c>
      <c r="O21" s="184">
        <v>19.3796</v>
      </c>
      <c r="P21" s="184">
        <v>14.2684</v>
      </c>
      <c r="Q21" s="184">
        <v>14.3043</v>
      </c>
      <c r="R21" s="184">
        <v>25.037600000000001</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44482</v>
      </c>
      <c r="E22" s="184">
        <v>38.6</v>
      </c>
      <c r="F22" s="184">
        <v>0.52080000000000004</v>
      </c>
      <c r="G22" s="184">
        <v>0.99419999999999997</v>
      </c>
      <c r="H22" s="184">
        <v>2.3058999999999998</v>
      </c>
      <c r="I22" s="184">
        <v>2.3601000000000001</v>
      </c>
      <c r="J22" s="184">
        <v>3.0708000000000002</v>
      </c>
      <c r="K22" s="184">
        <v>9.6279000000000003</v>
      </c>
      <c r="L22" s="184">
        <v>21.9589</v>
      </c>
      <c r="M22" s="184">
        <v>22.969100000000001</v>
      </c>
      <c r="N22" s="184">
        <v>46.991599999999998</v>
      </c>
      <c r="O22" s="184">
        <v>17.505500000000001</v>
      </c>
      <c r="P22" s="184">
        <v>12.8855</v>
      </c>
      <c r="Q22" s="184">
        <v>11.726599999999999</v>
      </c>
      <c r="R22" s="184">
        <v>22.929200000000002</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44482</v>
      </c>
      <c r="E23" s="184">
        <v>181.1619</v>
      </c>
      <c r="F23" s="184">
        <v>0.40949999999999998</v>
      </c>
      <c r="G23" s="184">
        <v>1.0812999999999999</v>
      </c>
      <c r="H23" s="184">
        <v>1.7897000000000001</v>
      </c>
      <c r="I23" s="184">
        <v>1.7057</v>
      </c>
      <c r="J23" s="184">
        <v>3.0286</v>
      </c>
      <c r="K23" s="184">
        <v>8.8394999999999992</v>
      </c>
      <c r="L23" s="184">
        <v>20.518999999999998</v>
      </c>
      <c r="M23" s="184">
        <v>20.456800000000001</v>
      </c>
      <c r="N23" s="184">
        <v>49.186100000000003</v>
      </c>
      <c r="O23" s="184">
        <v>17.580100000000002</v>
      </c>
      <c r="P23" s="184">
        <v>12.3645</v>
      </c>
      <c r="Q23" s="184">
        <v>14.1715</v>
      </c>
      <c r="R23" s="184">
        <v>23.297499999999999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44482</v>
      </c>
      <c r="E24" s="184">
        <v>199.04509999999999</v>
      </c>
      <c r="F24" s="184">
        <v>0.41239999999999999</v>
      </c>
      <c r="G24" s="184">
        <v>1.0956999999999999</v>
      </c>
      <c r="H24" s="184">
        <v>1.81</v>
      </c>
      <c r="I24" s="184">
        <v>1.7464</v>
      </c>
      <c r="J24" s="184">
        <v>3.117</v>
      </c>
      <c r="K24" s="184">
        <v>9.1221999999999994</v>
      </c>
      <c r="L24" s="184">
        <v>21.130199999999999</v>
      </c>
      <c r="M24" s="184">
        <v>21.3689</v>
      </c>
      <c r="N24" s="184">
        <v>50.6937</v>
      </c>
      <c r="O24" s="184">
        <v>18.808599999999998</v>
      </c>
      <c r="P24" s="184">
        <v>13.7127</v>
      </c>
      <c r="Q24" s="184">
        <v>15.7277</v>
      </c>
      <c r="R24" s="184">
        <v>24.547000000000001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44482</v>
      </c>
      <c r="E25" s="184">
        <v>80.617000000000004</v>
      </c>
      <c r="F25" s="184">
        <v>0.62909999999999999</v>
      </c>
      <c r="G25" s="184">
        <v>1.474</v>
      </c>
      <c r="H25" s="184">
        <v>2.6145</v>
      </c>
      <c r="I25" s="184">
        <v>2.3824999999999998</v>
      </c>
      <c r="J25" s="184">
        <v>3.7075</v>
      </c>
      <c r="K25" s="184">
        <v>8.4655000000000005</v>
      </c>
      <c r="L25" s="184">
        <v>21.5961</v>
      </c>
      <c r="M25" s="184">
        <v>23.797599999999999</v>
      </c>
      <c r="N25" s="184">
        <v>49.194000000000003</v>
      </c>
      <c r="O25" s="184">
        <v>17.998799999999999</v>
      </c>
      <c r="P25" s="184">
        <v>12.287599999999999</v>
      </c>
      <c r="Q25" s="184">
        <v>13.4567</v>
      </c>
      <c r="R25" s="184">
        <v>23.887799999999999</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44482</v>
      </c>
      <c r="E26" s="184">
        <v>80.617000000000004</v>
      </c>
      <c r="F26" s="184">
        <v>0.62909999999999999</v>
      </c>
      <c r="G26" s="184">
        <v>1.474</v>
      </c>
      <c r="H26" s="184">
        <v>2.6145</v>
      </c>
      <c r="I26" s="184">
        <v>2.3824999999999998</v>
      </c>
      <c r="J26" s="184">
        <v>3.7075</v>
      </c>
      <c r="K26" s="184">
        <v>8.4655000000000005</v>
      </c>
      <c r="L26" s="184">
        <v>21.5961</v>
      </c>
      <c r="M26" s="184">
        <v>23.797599999999999</v>
      </c>
      <c r="N26" s="184">
        <v>49.194000000000003</v>
      </c>
      <c r="O26" s="184">
        <v>17.998799999999999</v>
      </c>
      <c r="P26" s="184">
        <v>13.444000000000001</v>
      </c>
      <c r="Q26" s="184">
        <v>16.052399999999999</v>
      </c>
      <c r="R26" s="184">
        <v>23.887799999999999</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44482</v>
      </c>
      <c r="E27" s="184">
        <v>85.299000000000007</v>
      </c>
      <c r="F27" s="184">
        <v>0.63</v>
      </c>
      <c r="G27" s="184">
        <v>1.4823999999999999</v>
      </c>
      <c r="H27" s="184">
        <v>2.6263999999999998</v>
      </c>
      <c r="I27" s="184">
        <v>2.4070999999999998</v>
      </c>
      <c r="J27" s="184">
        <v>3.7612000000000001</v>
      </c>
      <c r="K27" s="184">
        <v>8.6376000000000008</v>
      </c>
      <c r="L27" s="184">
        <v>21.982900000000001</v>
      </c>
      <c r="M27" s="184">
        <v>24.3843</v>
      </c>
      <c r="N27" s="184">
        <v>50.124099999999999</v>
      </c>
      <c r="O27" s="184">
        <v>18.782800000000002</v>
      </c>
      <c r="P27" s="184">
        <v>13.069100000000001</v>
      </c>
      <c r="Q27" s="184">
        <v>13.2301</v>
      </c>
      <c r="R27" s="184">
        <v>24.671600000000002</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44482</v>
      </c>
      <c r="E28" s="184">
        <v>85.299000000000007</v>
      </c>
      <c r="F28" s="184">
        <v>0.63</v>
      </c>
      <c r="G28" s="184">
        <v>1.4823999999999999</v>
      </c>
      <c r="H28" s="184">
        <v>2.6263999999999998</v>
      </c>
      <c r="I28" s="184">
        <v>2.4070999999999998</v>
      </c>
      <c r="J28" s="184">
        <v>3.7612000000000001</v>
      </c>
      <c r="K28" s="184">
        <v>8.6376000000000008</v>
      </c>
      <c r="L28" s="184">
        <v>21.982900000000001</v>
      </c>
      <c r="M28" s="184">
        <v>24.3843</v>
      </c>
      <c r="N28" s="184">
        <v>50.124099999999999</v>
      </c>
      <c r="O28" s="184">
        <v>18.782800000000002</v>
      </c>
      <c r="P28" s="184">
        <v>14.4262</v>
      </c>
      <c r="Q28" s="184">
        <v>16.643000000000001</v>
      </c>
      <c r="R28" s="184">
        <v>24.671600000000002</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44482</v>
      </c>
      <c r="E29" s="184">
        <v>17.05</v>
      </c>
      <c r="F29" s="184">
        <v>0.83509999999999995</v>
      </c>
      <c r="G29" s="184">
        <v>0.98260000000000003</v>
      </c>
      <c r="H29" s="184">
        <v>2.5891000000000002</v>
      </c>
      <c r="I29" s="184">
        <v>3.1650999999999998</v>
      </c>
      <c r="J29" s="184">
        <v>3.8797999999999999</v>
      </c>
      <c r="K29" s="184">
        <v>10.696999999999999</v>
      </c>
      <c r="L29" s="184">
        <v>21.577300000000001</v>
      </c>
      <c r="M29" s="184">
        <v>20.758400000000002</v>
      </c>
      <c r="N29" s="184">
        <v>41.453899999999997</v>
      </c>
      <c r="O29" s="184"/>
      <c r="P29" s="184"/>
      <c r="Q29" s="184">
        <v>19.621700000000001</v>
      </c>
      <c r="R29" s="184">
        <v>25.1816</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44482</v>
      </c>
      <c r="E30" s="184">
        <v>16.341899999999999</v>
      </c>
      <c r="F30" s="184">
        <v>0.83109999999999995</v>
      </c>
      <c r="G30" s="184">
        <v>0.96189999999999998</v>
      </c>
      <c r="H30" s="184">
        <v>2.5598999999999998</v>
      </c>
      <c r="I30" s="184">
        <v>3.1074000000000002</v>
      </c>
      <c r="J30" s="184">
        <v>3.7541000000000002</v>
      </c>
      <c r="K30" s="184">
        <v>10.2849</v>
      </c>
      <c r="L30" s="184">
        <v>20.6828</v>
      </c>
      <c r="M30" s="184">
        <v>19.428699999999999</v>
      </c>
      <c r="N30" s="184">
        <v>39.374200000000002</v>
      </c>
      <c r="O30" s="184"/>
      <c r="P30" s="184"/>
      <c r="Q30" s="184">
        <v>17.93</v>
      </c>
      <c r="R30" s="184">
        <v>23.359100000000002</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44482</v>
      </c>
      <c r="E31" s="184">
        <v>221.34</v>
      </c>
      <c r="F31" s="184">
        <v>1.2071000000000001</v>
      </c>
      <c r="G31" s="184">
        <v>2.1554000000000002</v>
      </c>
      <c r="H31" s="184">
        <v>2.5291999999999999</v>
      </c>
      <c r="I31" s="184">
        <v>3.1648000000000001</v>
      </c>
      <c r="J31" s="184">
        <v>8.1607000000000003</v>
      </c>
      <c r="K31" s="184">
        <v>17.098700000000001</v>
      </c>
      <c r="L31" s="184">
        <v>31.218900000000001</v>
      </c>
      <c r="M31" s="184">
        <v>36.158999999999999</v>
      </c>
      <c r="N31" s="184">
        <v>76.563500000000005</v>
      </c>
      <c r="O31" s="184">
        <v>21.2592</v>
      </c>
      <c r="P31" s="184">
        <v>16.0154</v>
      </c>
      <c r="Q31" s="184">
        <v>15.1472</v>
      </c>
      <c r="R31" s="184">
        <v>30.467300000000002</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44482</v>
      </c>
      <c r="E32" s="184">
        <v>240.32</v>
      </c>
      <c r="F32" s="184">
        <v>1.2129000000000001</v>
      </c>
      <c r="G32" s="184">
        <v>2.1638000000000002</v>
      </c>
      <c r="H32" s="184">
        <v>2.5430999999999999</v>
      </c>
      <c r="I32" s="184">
        <v>3.1859000000000002</v>
      </c>
      <c r="J32" s="184">
        <v>8.2083999999999993</v>
      </c>
      <c r="K32" s="184">
        <v>17.246400000000001</v>
      </c>
      <c r="L32" s="184">
        <v>31.538</v>
      </c>
      <c r="M32" s="184">
        <v>36.6464</v>
      </c>
      <c r="N32" s="184">
        <v>77.410300000000007</v>
      </c>
      <c r="O32" s="184">
        <v>21.969799999999999</v>
      </c>
      <c r="P32" s="184">
        <v>17.056799999999999</v>
      </c>
      <c r="Q32" s="184">
        <v>17.991</v>
      </c>
      <c r="R32" s="184">
        <v>31.1206</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44482</v>
      </c>
      <c r="E33" s="184">
        <v>16.7546</v>
      </c>
      <c r="F33" s="184">
        <v>1.4619</v>
      </c>
      <c r="G33" s="184">
        <v>2.2126999999999999</v>
      </c>
      <c r="H33" s="184">
        <v>3.6819999999999999</v>
      </c>
      <c r="I33" s="184">
        <v>5.7625999999999999</v>
      </c>
      <c r="J33" s="184">
        <v>7.0683999999999996</v>
      </c>
      <c r="K33" s="184">
        <v>13.5451</v>
      </c>
      <c r="L33" s="184">
        <v>23.0915</v>
      </c>
      <c r="M33" s="184">
        <v>22.507400000000001</v>
      </c>
      <c r="N33" s="184">
        <v>41.127000000000002</v>
      </c>
      <c r="O33" s="184">
        <v>14.8447</v>
      </c>
      <c r="P33" s="184"/>
      <c r="Q33" s="184">
        <v>10.936299999999999</v>
      </c>
      <c r="R33" s="184">
        <v>22.749600000000001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44482</v>
      </c>
      <c r="E34" s="184">
        <v>17.979199999999999</v>
      </c>
      <c r="F34" s="184">
        <v>1.4644999999999999</v>
      </c>
      <c r="G34" s="184">
        <v>2.2254</v>
      </c>
      <c r="H34" s="184">
        <v>3.7</v>
      </c>
      <c r="I34" s="184">
        <v>5.7991999999999999</v>
      </c>
      <c r="J34" s="184">
        <v>7.1492000000000004</v>
      </c>
      <c r="K34" s="184">
        <v>13.806100000000001</v>
      </c>
      <c r="L34" s="184">
        <v>23.651700000000002</v>
      </c>
      <c r="M34" s="184">
        <v>23.271899999999999</v>
      </c>
      <c r="N34" s="184">
        <v>42.309199999999997</v>
      </c>
      <c r="O34" s="184">
        <v>16.0626</v>
      </c>
      <c r="P34" s="184"/>
      <c r="Q34" s="184">
        <v>12.5213</v>
      </c>
      <c r="R34" s="184">
        <v>23.771999999999998</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44482</v>
      </c>
      <c r="E35" s="184">
        <v>19.14</v>
      </c>
      <c r="F35" s="184">
        <v>1.1628000000000001</v>
      </c>
      <c r="G35" s="184">
        <v>1.9712000000000001</v>
      </c>
      <c r="H35" s="184">
        <v>3.7961</v>
      </c>
      <c r="I35" s="184">
        <v>4.3620999999999999</v>
      </c>
      <c r="J35" s="184">
        <v>4.6473000000000004</v>
      </c>
      <c r="K35" s="184">
        <v>12.588200000000001</v>
      </c>
      <c r="L35" s="184">
        <v>26.503599999999999</v>
      </c>
      <c r="M35" s="184">
        <v>29.236999999999998</v>
      </c>
      <c r="N35" s="184">
        <v>53.242600000000003</v>
      </c>
      <c r="O35" s="184">
        <v>19.660299999999999</v>
      </c>
      <c r="P35" s="184"/>
      <c r="Q35" s="184">
        <v>14.5176</v>
      </c>
      <c r="R35" s="184">
        <v>27.882300000000001</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44482</v>
      </c>
      <c r="E36" s="184">
        <v>17.78</v>
      </c>
      <c r="F36" s="184">
        <v>1.1376999999999999</v>
      </c>
      <c r="G36" s="184">
        <v>1.8911</v>
      </c>
      <c r="H36" s="184">
        <v>3.734</v>
      </c>
      <c r="I36" s="184">
        <v>4.2815000000000003</v>
      </c>
      <c r="J36" s="184">
        <v>4.4653</v>
      </c>
      <c r="K36" s="184">
        <v>12.1767</v>
      </c>
      <c r="L36" s="184">
        <v>25.653700000000001</v>
      </c>
      <c r="M36" s="184">
        <v>27.913699999999999</v>
      </c>
      <c r="N36" s="184">
        <v>51.1905</v>
      </c>
      <c r="O36" s="184">
        <v>18.042300000000001</v>
      </c>
      <c r="P36" s="184"/>
      <c r="Q36" s="184">
        <v>12.768599999999999</v>
      </c>
      <c r="R36" s="184">
        <v>26.157699999999998</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44482</v>
      </c>
      <c r="E37" s="184">
        <v>16.234000000000002</v>
      </c>
      <c r="F37" s="184">
        <v>0.88490000000000002</v>
      </c>
      <c r="G37" s="184">
        <v>3.0278999999999998</v>
      </c>
      <c r="H37" s="184">
        <v>4.8444000000000003</v>
      </c>
      <c r="I37" s="184">
        <v>4.5311000000000003</v>
      </c>
      <c r="J37" s="184">
        <v>6.3255999999999997</v>
      </c>
      <c r="K37" s="184">
        <v>13.5745</v>
      </c>
      <c r="L37" s="184">
        <v>20.4758</v>
      </c>
      <c r="M37" s="184">
        <v>22.420999999999999</v>
      </c>
      <c r="N37" s="184">
        <v>43.722200000000001</v>
      </c>
      <c r="O37" s="184"/>
      <c r="P37" s="184"/>
      <c r="Q37" s="184">
        <v>18.633700000000001</v>
      </c>
      <c r="R37" s="184">
        <v>22.844999999999999</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44482</v>
      </c>
      <c r="E38" s="184">
        <v>15.329499999999999</v>
      </c>
      <c r="F38" s="184">
        <v>0.87919999999999998</v>
      </c>
      <c r="G38" s="184">
        <v>2.9994000000000001</v>
      </c>
      <c r="H38" s="184">
        <v>4.8041999999999998</v>
      </c>
      <c r="I38" s="184">
        <v>4.4507000000000003</v>
      </c>
      <c r="J38" s="184">
        <v>6.1534000000000004</v>
      </c>
      <c r="K38" s="184">
        <v>13.012700000000001</v>
      </c>
      <c r="L38" s="184">
        <v>19.294799999999999</v>
      </c>
      <c r="M38" s="184">
        <v>20.623000000000001</v>
      </c>
      <c r="N38" s="184">
        <v>40.9039</v>
      </c>
      <c r="O38" s="184"/>
      <c r="P38" s="184"/>
      <c r="Q38" s="184">
        <v>16.2593</v>
      </c>
      <c r="R38" s="184">
        <v>20.408200000000001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44482</v>
      </c>
      <c r="E39" s="184">
        <v>15.6288</v>
      </c>
      <c r="F39" s="184">
        <v>0.81799999999999995</v>
      </c>
      <c r="G39" s="184">
        <v>1.0891999999999999</v>
      </c>
      <c r="H39" s="184">
        <v>2.4388999999999998</v>
      </c>
      <c r="I39" s="184">
        <v>2.605</v>
      </c>
      <c r="J39" s="184">
        <v>3.3923999999999999</v>
      </c>
      <c r="K39" s="184">
        <v>8.5914000000000001</v>
      </c>
      <c r="L39" s="184">
        <v>20.081099999999999</v>
      </c>
      <c r="M39" s="184">
        <v>19.8325</v>
      </c>
      <c r="N39" s="184">
        <v>37.121200000000002</v>
      </c>
      <c r="O39" s="184">
        <v>16.950800000000001</v>
      </c>
      <c r="P39" s="184"/>
      <c r="Q39" s="184">
        <v>14.534599999999999</v>
      </c>
      <c r="R39" s="184">
        <v>20.5261</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44482</v>
      </c>
      <c r="E40" s="184">
        <v>14.862299999999999</v>
      </c>
      <c r="F40" s="184">
        <v>0.81399999999999995</v>
      </c>
      <c r="G40" s="184">
        <v>1.0669999999999999</v>
      </c>
      <c r="H40" s="184">
        <v>2.4075000000000002</v>
      </c>
      <c r="I40" s="184">
        <v>2.5425</v>
      </c>
      <c r="J40" s="184">
        <v>3.2563</v>
      </c>
      <c r="K40" s="184">
        <v>8.1547000000000001</v>
      </c>
      <c r="L40" s="184">
        <v>19.108000000000001</v>
      </c>
      <c r="M40" s="184">
        <v>18.361499999999999</v>
      </c>
      <c r="N40" s="184">
        <v>34.872700000000002</v>
      </c>
      <c r="O40" s="184">
        <v>15.186</v>
      </c>
      <c r="P40" s="184"/>
      <c r="Q40" s="184">
        <v>12.7974</v>
      </c>
      <c r="R40" s="184">
        <v>18.674800000000001</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44482</v>
      </c>
      <c r="E41" s="184">
        <v>212.84281968048299</v>
      </c>
      <c r="F41" s="184">
        <v>0.36909999999999998</v>
      </c>
      <c r="G41" s="184">
        <v>0.91310000000000002</v>
      </c>
      <c r="H41" s="184">
        <v>1.9172</v>
      </c>
      <c r="I41" s="184">
        <v>2.3027000000000002</v>
      </c>
      <c r="J41" s="184">
        <v>3.4285000000000001</v>
      </c>
      <c r="K41" s="184">
        <v>12.1517</v>
      </c>
      <c r="L41" s="184">
        <v>23.464200000000002</v>
      </c>
      <c r="M41" s="184">
        <v>24.553899999999999</v>
      </c>
      <c r="N41" s="184">
        <v>53.384900000000002</v>
      </c>
      <c r="O41" s="184">
        <v>16.725899999999999</v>
      </c>
      <c r="P41" s="184">
        <v>12.8651</v>
      </c>
      <c r="Q41" s="184">
        <v>12.2056</v>
      </c>
      <c r="R41" s="184">
        <v>34.082599999999999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44482</v>
      </c>
      <c r="E42" s="184">
        <v>77.670699999999997</v>
      </c>
      <c r="F42" s="184">
        <v>0.37130000000000002</v>
      </c>
      <c r="G42" s="184">
        <v>0.92390000000000005</v>
      </c>
      <c r="H42" s="184">
        <v>1.9325000000000001</v>
      </c>
      <c r="I42" s="184">
        <v>2.3332999999999999</v>
      </c>
      <c r="J42" s="184">
        <v>3.4948000000000001</v>
      </c>
      <c r="K42" s="184">
        <v>12.372400000000001</v>
      </c>
      <c r="L42" s="184">
        <v>23.947900000000001</v>
      </c>
      <c r="M42" s="184">
        <v>25.2818</v>
      </c>
      <c r="N42" s="184">
        <v>54.584899999999998</v>
      </c>
      <c r="O42" s="184">
        <v>17.886900000000001</v>
      </c>
      <c r="P42" s="184">
        <v>13.716799999999999</v>
      </c>
      <c r="Q42" s="184">
        <v>13.7699</v>
      </c>
      <c r="R42" s="184">
        <v>35.139200000000002</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44482</v>
      </c>
      <c r="E43" s="184">
        <v>40.15</v>
      </c>
      <c r="F43" s="184">
        <v>0.32479999999999998</v>
      </c>
      <c r="G43" s="184">
        <v>1.0165</v>
      </c>
      <c r="H43" s="184">
        <v>2.2591000000000001</v>
      </c>
      <c r="I43" s="184">
        <v>2.5752000000000002</v>
      </c>
      <c r="J43" s="184">
        <v>3.9805000000000001</v>
      </c>
      <c r="K43" s="184">
        <v>8.8902000000000001</v>
      </c>
      <c r="L43" s="184">
        <v>19.302299999999999</v>
      </c>
      <c r="M43" s="184">
        <v>24.728200000000001</v>
      </c>
      <c r="N43" s="184">
        <v>49.606900000000003</v>
      </c>
      <c r="O43" s="184">
        <v>21.438800000000001</v>
      </c>
      <c r="P43" s="184">
        <v>13.669700000000001</v>
      </c>
      <c r="Q43" s="184">
        <v>12.5289</v>
      </c>
      <c r="R43" s="184">
        <v>26.853100000000001</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44482</v>
      </c>
      <c r="E44" s="184">
        <v>44.79</v>
      </c>
      <c r="F44" s="184">
        <v>0.32929999999999998</v>
      </c>
      <c r="G44" s="184">
        <v>1.0377000000000001</v>
      </c>
      <c r="H44" s="184">
        <v>2.286</v>
      </c>
      <c r="I44" s="184">
        <v>2.6305000000000001</v>
      </c>
      <c r="J44" s="184">
        <v>4.1022999999999996</v>
      </c>
      <c r="K44" s="184">
        <v>9.2838999999999992</v>
      </c>
      <c r="L44" s="184">
        <v>20.135200000000001</v>
      </c>
      <c r="M44" s="184">
        <v>26.005700000000001</v>
      </c>
      <c r="N44" s="184">
        <v>51.624899999999997</v>
      </c>
      <c r="O44" s="184">
        <v>23.005299999999998</v>
      </c>
      <c r="P44" s="184">
        <v>15.2066</v>
      </c>
      <c r="Q44" s="184">
        <v>14.0806</v>
      </c>
      <c r="R44" s="184">
        <v>28.529499999999999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44482</v>
      </c>
      <c r="E45" s="184">
        <v>157.63355469655201</v>
      </c>
      <c r="F45" s="184">
        <v>0.3231</v>
      </c>
      <c r="G45" s="184">
        <v>1.0145999999999999</v>
      </c>
      <c r="H45" s="184">
        <v>2.258</v>
      </c>
      <c r="I45" s="184">
        <v>2.5735999999999999</v>
      </c>
      <c r="J45" s="184">
        <v>3.9794</v>
      </c>
      <c r="K45" s="184">
        <v>8.8882999999999992</v>
      </c>
      <c r="L45" s="184">
        <v>19.299199999999999</v>
      </c>
      <c r="M45" s="184">
        <v>24.7225</v>
      </c>
      <c r="N45" s="184">
        <v>49.604300000000002</v>
      </c>
      <c r="O45" s="184">
        <v>21.0792</v>
      </c>
      <c r="P45" s="184">
        <v>13.342599999999999</v>
      </c>
      <c r="Q45" s="184">
        <v>13.420199999999999</v>
      </c>
      <c r="R45" s="184">
        <v>26.780799999999999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44482</v>
      </c>
      <c r="E46" s="184">
        <v>78.349156552068095</v>
      </c>
      <c r="F46" s="184">
        <v>0.32890000000000003</v>
      </c>
      <c r="G46" s="184">
        <v>1.034</v>
      </c>
      <c r="H46" s="184">
        <v>2.2875000000000001</v>
      </c>
      <c r="I46" s="184">
        <v>2.6276999999999999</v>
      </c>
      <c r="J46" s="184">
        <v>4.0986000000000002</v>
      </c>
      <c r="K46" s="184">
        <v>9.282</v>
      </c>
      <c r="L46" s="184">
        <v>20.136500000000002</v>
      </c>
      <c r="M46" s="184">
        <v>26.002800000000001</v>
      </c>
      <c r="N46" s="184">
        <v>51.628799999999998</v>
      </c>
      <c r="O46" s="184">
        <v>22.721299999999999</v>
      </c>
      <c r="P46" s="184">
        <v>14.912000000000001</v>
      </c>
      <c r="Q46" s="184">
        <v>14.7438</v>
      </c>
      <c r="R46" s="184">
        <v>28.456</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44482</v>
      </c>
      <c r="E47" s="184">
        <v>41.872</v>
      </c>
      <c r="F47" s="184">
        <v>1.0278</v>
      </c>
      <c r="G47" s="184">
        <v>1.3188</v>
      </c>
      <c r="H47" s="184">
        <v>2.7810999999999999</v>
      </c>
      <c r="I47" s="184">
        <v>3.2168999999999999</v>
      </c>
      <c r="J47" s="184">
        <v>3.4464000000000001</v>
      </c>
      <c r="K47" s="184">
        <v>9.7446999999999999</v>
      </c>
      <c r="L47" s="184">
        <v>19.276499999999999</v>
      </c>
      <c r="M47" s="184">
        <v>21.097799999999999</v>
      </c>
      <c r="N47" s="184">
        <v>40.467599999999997</v>
      </c>
      <c r="O47" s="184">
        <v>17.119700000000002</v>
      </c>
      <c r="P47" s="184">
        <v>13.279299999999999</v>
      </c>
      <c r="Q47" s="184">
        <v>15.802099999999999</v>
      </c>
      <c r="R47" s="184">
        <v>23.438099999999999</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44482</v>
      </c>
      <c r="E48" s="184">
        <v>38.31</v>
      </c>
      <c r="F48" s="184">
        <v>1.0258</v>
      </c>
      <c r="G48" s="184">
        <v>1.3063</v>
      </c>
      <c r="H48" s="184">
        <v>2.7629000000000001</v>
      </c>
      <c r="I48" s="184">
        <v>3.1751999999999998</v>
      </c>
      <c r="J48" s="184">
        <v>3.3618000000000001</v>
      </c>
      <c r="K48" s="184">
        <v>9.4664999999999999</v>
      </c>
      <c r="L48" s="184">
        <v>18.6693</v>
      </c>
      <c r="M48" s="184">
        <v>20.192</v>
      </c>
      <c r="N48" s="184">
        <v>39.051200000000001</v>
      </c>
      <c r="O48" s="184">
        <v>15.9193</v>
      </c>
      <c r="P48" s="184">
        <v>12.099600000000001</v>
      </c>
      <c r="Q48" s="184">
        <v>13.3909</v>
      </c>
      <c r="R48" s="184">
        <v>22.1374</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44482</v>
      </c>
      <c r="E49" s="184">
        <v>140.17529999999999</v>
      </c>
      <c r="F49" s="184">
        <v>0.2225</v>
      </c>
      <c r="G49" s="184">
        <v>0.25130000000000002</v>
      </c>
      <c r="H49" s="184">
        <v>1.3031999999999999</v>
      </c>
      <c r="I49" s="184">
        <v>1.3778999999999999</v>
      </c>
      <c r="J49" s="184">
        <v>1.0255000000000001</v>
      </c>
      <c r="K49" s="184">
        <v>7.3305999999999996</v>
      </c>
      <c r="L49" s="184">
        <v>15.6774</v>
      </c>
      <c r="M49" s="184">
        <v>13.5664</v>
      </c>
      <c r="N49" s="184">
        <v>32.619599999999998</v>
      </c>
      <c r="O49" s="184">
        <v>15.2582</v>
      </c>
      <c r="P49" s="184">
        <v>9.7057000000000002</v>
      </c>
      <c r="Q49" s="184">
        <v>8.9497999999999998</v>
      </c>
      <c r="R49" s="184">
        <v>16.2788</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44482</v>
      </c>
      <c r="E50" s="184">
        <v>152.7311</v>
      </c>
      <c r="F50" s="184">
        <v>0.22589999999999999</v>
      </c>
      <c r="G50" s="184">
        <v>0.2681</v>
      </c>
      <c r="H50" s="184">
        <v>1.327</v>
      </c>
      <c r="I50" s="184">
        <v>1.4255</v>
      </c>
      <c r="J50" s="184">
        <v>1.1272</v>
      </c>
      <c r="K50" s="184">
        <v>7.6628999999999996</v>
      </c>
      <c r="L50" s="184">
        <v>16.3902</v>
      </c>
      <c r="M50" s="184">
        <v>14.6091</v>
      </c>
      <c r="N50" s="184">
        <v>34.228000000000002</v>
      </c>
      <c r="O50" s="184">
        <v>16.507300000000001</v>
      </c>
      <c r="P50" s="184">
        <v>11.04</v>
      </c>
      <c r="Q50" s="184">
        <v>11.2446</v>
      </c>
      <c r="R50" s="184">
        <v>17.639700000000001</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44482</v>
      </c>
      <c r="E51" s="184">
        <v>17.862300000000001</v>
      </c>
      <c r="F51" s="184">
        <v>0.58389999999999997</v>
      </c>
      <c r="G51" s="184">
        <v>0.99509999999999998</v>
      </c>
      <c r="H51" s="184">
        <v>2.1964000000000001</v>
      </c>
      <c r="I51" s="184">
        <v>2.4178999999999999</v>
      </c>
      <c r="J51" s="184">
        <v>3.4788000000000001</v>
      </c>
      <c r="K51" s="184">
        <v>11.1835</v>
      </c>
      <c r="L51" s="184">
        <v>24.854399999999998</v>
      </c>
      <c r="M51" s="184">
        <v>30.0183</v>
      </c>
      <c r="N51" s="184">
        <v>55.3095</v>
      </c>
      <c r="O51" s="184"/>
      <c r="P51" s="184"/>
      <c r="Q51" s="184">
        <v>29.585000000000001</v>
      </c>
      <c r="R51" s="184">
        <v>30.874500000000001</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44482</v>
      </c>
      <c r="E52" s="184">
        <v>17.132400000000001</v>
      </c>
      <c r="F52" s="184">
        <v>0.57830000000000004</v>
      </c>
      <c r="G52" s="184">
        <v>0.96709999999999996</v>
      </c>
      <c r="H52" s="184">
        <v>2.1566999999999998</v>
      </c>
      <c r="I52" s="184">
        <v>2.3391999999999999</v>
      </c>
      <c r="J52" s="184">
        <v>3.3079999999999998</v>
      </c>
      <c r="K52" s="184">
        <v>10.630100000000001</v>
      </c>
      <c r="L52" s="184">
        <v>23.639800000000001</v>
      </c>
      <c r="M52" s="184">
        <v>28.163599999999999</v>
      </c>
      <c r="N52" s="184">
        <v>52.400399999999998</v>
      </c>
      <c r="O52" s="184"/>
      <c r="P52" s="184"/>
      <c r="Q52" s="184">
        <v>27.192</v>
      </c>
      <c r="R52" s="184">
        <v>28.451899999999998</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44482</v>
      </c>
      <c r="E57" s="184">
        <v>24.975000000000001</v>
      </c>
      <c r="F57" s="184">
        <v>0.55159999999999998</v>
      </c>
      <c r="G57" s="184">
        <v>0.87239999999999995</v>
      </c>
      <c r="H57" s="184">
        <v>2.0137</v>
      </c>
      <c r="I57" s="184">
        <v>2.0678999999999998</v>
      </c>
      <c r="J57" s="184">
        <v>2.9811999999999999</v>
      </c>
      <c r="K57" s="184">
        <v>9.9639000000000006</v>
      </c>
      <c r="L57" s="184">
        <v>22.210799999999999</v>
      </c>
      <c r="M57" s="184">
        <v>22.981100000000001</v>
      </c>
      <c r="N57" s="184">
        <v>44.933799999999998</v>
      </c>
      <c r="O57" s="184">
        <v>20.675899999999999</v>
      </c>
      <c r="P57" s="184">
        <v>16.976299999999998</v>
      </c>
      <c r="Q57" s="184">
        <v>15.8704</v>
      </c>
      <c r="R57" s="184">
        <v>26.4194</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44482</v>
      </c>
      <c r="E58" s="184">
        <v>22.529</v>
      </c>
      <c r="F58" s="184">
        <v>0.54900000000000004</v>
      </c>
      <c r="G58" s="184">
        <v>0.85050000000000003</v>
      </c>
      <c r="H58" s="184">
        <v>1.9873000000000001</v>
      </c>
      <c r="I58" s="184">
        <v>2.0150000000000001</v>
      </c>
      <c r="J58" s="184">
        <v>2.8628</v>
      </c>
      <c r="K58" s="184">
        <v>9.5662000000000003</v>
      </c>
      <c r="L58" s="184">
        <v>21.345500000000001</v>
      </c>
      <c r="M58" s="184">
        <v>21.666599999999999</v>
      </c>
      <c r="N58" s="184">
        <v>42.841700000000003</v>
      </c>
      <c r="O58" s="184">
        <v>18.817699999999999</v>
      </c>
      <c r="P58" s="184">
        <v>15.0815</v>
      </c>
      <c r="Q58" s="184">
        <v>13.9642</v>
      </c>
      <c r="R58" s="184">
        <v>24.561800000000002</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44482</v>
      </c>
      <c r="E59" s="184">
        <v>16.434100000000001</v>
      </c>
      <c r="F59" s="184">
        <v>7.5499999999999998E-2</v>
      </c>
      <c r="G59" s="184">
        <v>0.1792</v>
      </c>
      <c r="H59" s="184">
        <v>0.58509999999999995</v>
      </c>
      <c r="I59" s="184">
        <v>0.60419999999999996</v>
      </c>
      <c r="J59" s="184">
        <v>0.84499999999999997</v>
      </c>
      <c r="K59" s="184">
        <v>8.4229000000000003</v>
      </c>
      <c r="L59" s="184">
        <v>15.8155</v>
      </c>
      <c r="M59" s="184">
        <v>15.105700000000001</v>
      </c>
      <c r="N59" s="184">
        <v>34.249099999999999</v>
      </c>
      <c r="O59" s="184">
        <v>19.764700000000001</v>
      </c>
      <c r="P59" s="184"/>
      <c r="Q59" s="184">
        <v>17.489100000000001</v>
      </c>
      <c r="R59" s="184">
        <v>21.341999999999999</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44482</v>
      </c>
      <c r="E60" s="184">
        <v>15.640700000000001</v>
      </c>
      <c r="F60" s="184">
        <v>7.0999999999999994E-2</v>
      </c>
      <c r="G60" s="184">
        <v>0.15820000000000001</v>
      </c>
      <c r="H60" s="184">
        <v>0.55420000000000003</v>
      </c>
      <c r="I60" s="184">
        <v>0.54320000000000002</v>
      </c>
      <c r="J60" s="184">
        <v>0.71409999999999996</v>
      </c>
      <c r="K60" s="184">
        <v>7.9927999999999999</v>
      </c>
      <c r="L60" s="184">
        <v>14.902100000000001</v>
      </c>
      <c r="M60" s="184">
        <v>13.747199999999999</v>
      </c>
      <c r="N60" s="184">
        <v>32.130600000000001</v>
      </c>
      <c r="O60" s="184">
        <v>17.855</v>
      </c>
      <c r="P60" s="184"/>
      <c r="Q60" s="184">
        <v>15.618</v>
      </c>
      <c r="R60" s="184">
        <v>19.337399999999999</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44482</v>
      </c>
      <c r="E61" s="184">
        <v>15.471399999999999</v>
      </c>
      <c r="F61" s="184">
        <v>0.84940000000000004</v>
      </c>
      <c r="G61" s="184">
        <v>1.4444999999999999</v>
      </c>
      <c r="H61" s="184">
        <v>2.8273000000000001</v>
      </c>
      <c r="I61" s="184">
        <v>2.9655999999999998</v>
      </c>
      <c r="J61" s="184">
        <v>3.1922000000000001</v>
      </c>
      <c r="K61" s="184">
        <v>11.097200000000001</v>
      </c>
      <c r="L61" s="184">
        <v>22.262</v>
      </c>
      <c r="M61" s="184">
        <v>20.557600000000001</v>
      </c>
      <c r="N61" s="184">
        <v>39.249000000000002</v>
      </c>
      <c r="O61" s="184">
        <v>17.247800000000002</v>
      </c>
      <c r="P61" s="184"/>
      <c r="Q61" s="184">
        <v>13.453099999999999</v>
      </c>
      <c r="R61" s="184">
        <v>20.0945</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44482</v>
      </c>
      <c r="E62" s="184">
        <v>14.5655</v>
      </c>
      <c r="F62" s="184">
        <v>0.84399999999999997</v>
      </c>
      <c r="G62" s="184">
        <v>1.4176</v>
      </c>
      <c r="H62" s="184">
        <v>2.7896999999999998</v>
      </c>
      <c r="I62" s="184">
        <v>2.8898999999999999</v>
      </c>
      <c r="J62" s="184">
        <v>3.0550999999999999</v>
      </c>
      <c r="K62" s="184">
        <v>10.5977</v>
      </c>
      <c r="L62" s="184">
        <v>21.135899999999999</v>
      </c>
      <c r="M62" s="184">
        <v>18.904</v>
      </c>
      <c r="N62" s="184">
        <v>36.684399999999997</v>
      </c>
      <c r="O62" s="184">
        <v>15.115500000000001</v>
      </c>
      <c r="P62" s="184"/>
      <c r="Q62" s="184">
        <v>11.490399999999999</v>
      </c>
      <c r="R62" s="184">
        <v>17.990400000000001</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44482</v>
      </c>
      <c r="E63" s="184">
        <v>67.174999999999997</v>
      </c>
      <c r="F63" s="184">
        <v>0.86519999999999997</v>
      </c>
      <c r="G63" s="184">
        <v>1.24</v>
      </c>
      <c r="H63" s="184">
        <v>2.1825000000000001</v>
      </c>
      <c r="I63" s="184">
        <v>2.0903999999999998</v>
      </c>
      <c r="J63" s="184">
        <v>3.6065999999999998</v>
      </c>
      <c r="K63" s="184">
        <v>7.6954000000000002</v>
      </c>
      <c r="L63" s="184">
        <v>18.8339</v>
      </c>
      <c r="M63" s="184">
        <v>24.537199999999999</v>
      </c>
      <c r="N63" s="184">
        <v>49.9529</v>
      </c>
      <c r="O63" s="184">
        <v>8.9564000000000004</v>
      </c>
      <c r="P63" s="184">
        <v>8.4177999999999997</v>
      </c>
      <c r="Q63" s="184">
        <v>12.352600000000001</v>
      </c>
      <c r="R63" s="184">
        <v>14.062799999999999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44482</v>
      </c>
      <c r="E64" s="184">
        <v>73.484899999999996</v>
      </c>
      <c r="F64" s="184">
        <v>0.86719999999999997</v>
      </c>
      <c r="G64" s="184">
        <v>1.25</v>
      </c>
      <c r="H64" s="184">
        <v>2.1964999999999999</v>
      </c>
      <c r="I64" s="184">
        <v>2.1187999999999998</v>
      </c>
      <c r="J64" s="184">
        <v>3.6688999999999998</v>
      </c>
      <c r="K64" s="184">
        <v>7.8940000000000001</v>
      </c>
      <c r="L64" s="184">
        <v>19.2881</v>
      </c>
      <c r="M64" s="184">
        <v>25.276199999999999</v>
      </c>
      <c r="N64" s="184">
        <v>51.133200000000002</v>
      </c>
      <c r="O64" s="184">
        <v>9.8284000000000002</v>
      </c>
      <c r="P64" s="184">
        <v>9.5859000000000005</v>
      </c>
      <c r="Q64" s="184">
        <v>12.658300000000001</v>
      </c>
      <c r="R64" s="184">
        <v>14.9559</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44482</v>
      </c>
      <c r="E65" s="184">
        <v>5.1799999999999999E-2</v>
      </c>
      <c r="F65" s="184">
        <v>0</v>
      </c>
      <c r="G65" s="184">
        <v>0</v>
      </c>
      <c r="H65" s="184">
        <v>0</v>
      </c>
      <c r="I65" s="184">
        <v>0</v>
      </c>
      <c r="J65" s="184">
        <v>0</v>
      </c>
      <c r="K65" s="184">
        <v>0</v>
      </c>
      <c r="L65" s="184">
        <v>0</v>
      </c>
      <c r="M65" s="184">
        <v>0</v>
      </c>
      <c r="N65" s="184">
        <v>0</v>
      </c>
      <c r="O65" s="184"/>
      <c r="P65" s="184"/>
      <c r="Q65" s="184">
        <v>0</v>
      </c>
      <c r="R65" s="184">
        <v>0</v>
      </c>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44482</v>
      </c>
      <c r="E66" s="184">
        <v>5.5800000000000002E-2</v>
      </c>
      <c r="F66" s="184">
        <v>0</v>
      </c>
      <c r="G66" s="184">
        <v>0</v>
      </c>
      <c r="H66" s="184">
        <v>0</v>
      </c>
      <c r="I66" s="184">
        <v>0</v>
      </c>
      <c r="J66" s="184">
        <v>0</v>
      </c>
      <c r="K66" s="184">
        <v>0</v>
      </c>
      <c r="L66" s="184">
        <v>0</v>
      </c>
      <c r="M66" s="184">
        <v>0</v>
      </c>
      <c r="N66" s="184">
        <v>0</v>
      </c>
      <c r="O66" s="184"/>
      <c r="P66" s="184"/>
      <c r="Q66" s="184">
        <v>0</v>
      </c>
      <c r="R66" s="184">
        <v>0</v>
      </c>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44482</v>
      </c>
      <c r="E69" s="184">
        <v>101.83</v>
      </c>
      <c r="F69" s="184">
        <v>0.80179999999999996</v>
      </c>
      <c r="G69" s="184">
        <v>1.1623000000000001</v>
      </c>
      <c r="H69" s="184">
        <v>2.6511999999999998</v>
      </c>
      <c r="I69" s="184">
        <v>3.57</v>
      </c>
      <c r="J69" s="184">
        <v>4.1738999999999997</v>
      </c>
      <c r="K69" s="184">
        <v>9.6951000000000001</v>
      </c>
      <c r="L69" s="184">
        <v>22.9682</v>
      </c>
      <c r="M69" s="184">
        <v>23.835599999999999</v>
      </c>
      <c r="N69" s="184">
        <v>43.726199999999999</v>
      </c>
      <c r="O69" s="184">
        <v>16.7043</v>
      </c>
      <c r="P69" s="184">
        <v>11.2752</v>
      </c>
      <c r="Q69" s="184">
        <v>14.010899999999999</v>
      </c>
      <c r="R69" s="184">
        <v>22.7758</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44482</v>
      </c>
      <c r="E70" s="184">
        <v>114.45</v>
      </c>
      <c r="F70" s="184">
        <v>0.80149999999999999</v>
      </c>
      <c r="G70" s="184">
        <v>1.1757</v>
      </c>
      <c r="H70" s="184">
        <v>2.6734</v>
      </c>
      <c r="I70" s="184">
        <v>3.6309</v>
      </c>
      <c r="J70" s="184">
        <v>4.3109999999999999</v>
      </c>
      <c r="K70" s="184">
        <v>10.1752</v>
      </c>
      <c r="L70" s="184">
        <v>24.0381</v>
      </c>
      <c r="M70" s="184">
        <v>25.410900000000002</v>
      </c>
      <c r="N70" s="184">
        <v>46.149900000000002</v>
      </c>
      <c r="O70" s="184">
        <v>18.5608</v>
      </c>
      <c r="P70" s="184">
        <v>12.977499999999999</v>
      </c>
      <c r="Q70" s="184">
        <v>13.76</v>
      </c>
      <c r="R70" s="184">
        <v>24.799399999999999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44482</v>
      </c>
      <c r="E71" s="184">
        <v>115.81</v>
      </c>
      <c r="F71" s="184">
        <v>0.94130000000000003</v>
      </c>
      <c r="G71" s="184">
        <v>1.5876999999999999</v>
      </c>
      <c r="H71" s="184">
        <v>3.3094999999999999</v>
      </c>
      <c r="I71" s="184">
        <v>3.5590000000000002</v>
      </c>
      <c r="J71" s="184">
        <v>4.7201000000000004</v>
      </c>
      <c r="K71" s="184">
        <v>13.539199999999999</v>
      </c>
      <c r="L71" s="184">
        <v>24.299700000000001</v>
      </c>
      <c r="M71" s="184">
        <v>25.254200000000001</v>
      </c>
      <c r="N71" s="184">
        <v>47.528700000000001</v>
      </c>
      <c r="O71" s="184">
        <v>16.5807</v>
      </c>
      <c r="P71" s="184">
        <v>14.583600000000001</v>
      </c>
      <c r="Q71" s="184">
        <v>11.9133</v>
      </c>
      <c r="R71" s="184">
        <v>25.792100000000001</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44482</v>
      </c>
      <c r="E72" s="184">
        <v>126.99</v>
      </c>
      <c r="F72" s="184">
        <v>0.93789999999999996</v>
      </c>
      <c r="G72" s="184">
        <v>1.6001000000000001</v>
      </c>
      <c r="H72" s="184">
        <v>3.3279000000000001</v>
      </c>
      <c r="I72" s="184">
        <v>3.6061000000000001</v>
      </c>
      <c r="J72" s="184">
        <v>4.8291000000000004</v>
      </c>
      <c r="K72" s="184">
        <v>13.8924</v>
      </c>
      <c r="L72" s="184">
        <v>25.064</v>
      </c>
      <c r="M72" s="184">
        <v>26.4085</v>
      </c>
      <c r="N72" s="184">
        <v>49.347299999999997</v>
      </c>
      <c r="O72" s="184">
        <v>18.020299999999999</v>
      </c>
      <c r="P72" s="184">
        <v>15.998900000000001</v>
      </c>
      <c r="Q72" s="184">
        <v>16.014800000000001</v>
      </c>
      <c r="R72" s="184">
        <v>27.3551</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44482</v>
      </c>
      <c r="E73" s="184">
        <v>277.02539999999999</v>
      </c>
      <c r="F73" s="184">
        <v>0.90059999999999996</v>
      </c>
      <c r="G73" s="184">
        <v>2.2241</v>
      </c>
      <c r="H73" s="184">
        <v>3.3795000000000002</v>
      </c>
      <c r="I73" s="184">
        <v>2.9419</v>
      </c>
      <c r="J73" s="184">
        <v>3.9447000000000001</v>
      </c>
      <c r="K73" s="184">
        <v>9.8320000000000007</v>
      </c>
      <c r="L73" s="184">
        <v>28.6584</v>
      </c>
      <c r="M73" s="184">
        <v>37.9407</v>
      </c>
      <c r="N73" s="184">
        <v>72.294899999999998</v>
      </c>
      <c r="O73" s="184">
        <v>30.8659</v>
      </c>
      <c r="P73" s="184">
        <v>19.605599999999999</v>
      </c>
      <c r="Q73" s="184">
        <v>17.514199999999999</v>
      </c>
      <c r="R73" s="184">
        <v>44.073799999999999</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44482</v>
      </c>
      <c r="E74" s="184">
        <v>286.50139999999999</v>
      </c>
      <c r="F74" s="184">
        <v>0.90080000000000005</v>
      </c>
      <c r="G74" s="184">
        <v>2.2244999999999999</v>
      </c>
      <c r="H74" s="184">
        <v>3.3803999999999998</v>
      </c>
      <c r="I74" s="184">
        <v>2.9453999999999998</v>
      </c>
      <c r="J74" s="184">
        <v>3.9512</v>
      </c>
      <c r="K74" s="184">
        <v>9.8423999999999996</v>
      </c>
      <c r="L74" s="184">
        <v>28.665800000000001</v>
      </c>
      <c r="M74" s="184">
        <v>37.982900000000001</v>
      </c>
      <c r="N74" s="184">
        <v>72.419899999999998</v>
      </c>
      <c r="O74" s="184">
        <v>31.920200000000001</v>
      </c>
      <c r="P74" s="184">
        <v>20.3155</v>
      </c>
      <c r="Q74" s="184">
        <v>18.744499999999999</v>
      </c>
      <c r="R74" s="184">
        <v>45.125</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44482</v>
      </c>
      <c r="E75" s="184">
        <v>225.14189999999999</v>
      </c>
      <c r="F75" s="184">
        <v>0.66010000000000002</v>
      </c>
      <c r="G75" s="184">
        <v>1.2558</v>
      </c>
      <c r="H75" s="184">
        <v>2.3163</v>
      </c>
      <c r="I75" s="184">
        <v>2.5318000000000001</v>
      </c>
      <c r="J75" s="184">
        <v>4.3803000000000001</v>
      </c>
      <c r="K75" s="184">
        <v>11.938499999999999</v>
      </c>
      <c r="L75" s="184">
        <v>22.572199999999999</v>
      </c>
      <c r="M75" s="184">
        <v>23.778600000000001</v>
      </c>
      <c r="N75" s="184">
        <v>48.014600000000002</v>
      </c>
      <c r="O75" s="184">
        <v>20.686900000000001</v>
      </c>
      <c r="P75" s="184">
        <v>15.464600000000001</v>
      </c>
      <c r="Q75" s="184">
        <v>16.988299999999999</v>
      </c>
      <c r="R75" s="184">
        <v>23.771699999999999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44482</v>
      </c>
      <c r="E76" s="184">
        <v>100.14707720514799</v>
      </c>
      <c r="F76" s="184">
        <v>0.66010000000000002</v>
      </c>
      <c r="G76" s="184">
        <v>1.2559</v>
      </c>
      <c r="H76" s="184">
        <v>2.3161999999999998</v>
      </c>
      <c r="I76" s="184">
        <v>2.5318000000000001</v>
      </c>
      <c r="J76" s="184">
        <v>4.3802000000000003</v>
      </c>
      <c r="K76" s="184">
        <v>11.9381</v>
      </c>
      <c r="L76" s="184">
        <v>22.571999999999999</v>
      </c>
      <c r="M76" s="184">
        <v>23.779199999999999</v>
      </c>
      <c r="N76" s="184">
        <v>48.014699999999998</v>
      </c>
      <c r="O76" s="184">
        <v>20.517800000000001</v>
      </c>
      <c r="P76" s="184">
        <v>15.293799999999999</v>
      </c>
      <c r="Q76" s="184">
        <v>16.888500000000001</v>
      </c>
      <c r="R76" s="184">
        <v>23.557200000000002</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44482</v>
      </c>
      <c r="E77" s="184">
        <v>496.74984262973999</v>
      </c>
      <c r="F77" s="184">
        <v>0.65839999999999999</v>
      </c>
      <c r="G77" s="184">
        <v>1.2467999999999999</v>
      </c>
      <c r="H77" s="184">
        <v>2.3033000000000001</v>
      </c>
      <c r="I77" s="184">
        <v>2.5053999999999998</v>
      </c>
      <c r="J77" s="184">
        <v>4.3186999999999998</v>
      </c>
      <c r="K77" s="184">
        <v>11.7376</v>
      </c>
      <c r="L77" s="184">
        <v>22.135200000000001</v>
      </c>
      <c r="M77" s="184">
        <v>23.117999999999999</v>
      </c>
      <c r="N77" s="184">
        <v>46.976999999999997</v>
      </c>
      <c r="O77" s="184">
        <v>19.8706</v>
      </c>
      <c r="P77" s="184">
        <v>14.5108</v>
      </c>
      <c r="Q77" s="184">
        <v>16.324200000000001</v>
      </c>
      <c r="R77" s="184">
        <v>22.935099999999998</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44482</v>
      </c>
      <c r="E78" s="184">
        <v>448.92434240700902</v>
      </c>
      <c r="F78" s="184">
        <v>0.65849999999999997</v>
      </c>
      <c r="G78" s="184">
        <v>1.2468999999999999</v>
      </c>
      <c r="H78" s="184">
        <v>2.3033999999999999</v>
      </c>
      <c r="I78" s="184">
        <v>2.5055000000000001</v>
      </c>
      <c r="J78" s="184">
        <v>4.3188000000000004</v>
      </c>
      <c r="K78" s="184">
        <v>11.7386</v>
      </c>
      <c r="L78" s="184">
        <v>22.1372</v>
      </c>
      <c r="M78" s="184">
        <v>23.120699999999999</v>
      </c>
      <c r="N78" s="184">
        <v>46.981400000000001</v>
      </c>
      <c r="O78" s="184">
        <v>19.703299999999999</v>
      </c>
      <c r="P78" s="184">
        <v>14.3439</v>
      </c>
      <c r="Q78" s="184">
        <v>15.885999999999999</v>
      </c>
      <c r="R78" s="184">
        <v>22.727</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44482</v>
      </c>
      <c r="E79" s="184">
        <v>25.598700000000001</v>
      </c>
      <c r="F79" s="184">
        <v>0.42880000000000001</v>
      </c>
      <c r="G79" s="184">
        <v>0.95399999999999996</v>
      </c>
      <c r="H79" s="184">
        <v>1.6342000000000001</v>
      </c>
      <c r="I79" s="184">
        <v>1.7403999999999999</v>
      </c>
      <c r="J79" s="184">
        <v>2.7094999999999998</v>
      </c>
      <c r="K79" s="184">
        <v>10.6229</v>
      </c>
      <c r="L79" s="184">
        <v>18.505400000000002</v>
      </c>
      <c r="M79" s="184">
        <v>17.079899999999999</v>
      </c>
      <c r="N79" s="184">
        <v>37.512799999999999</v>
      </c>
      <c r="O79" s="184">
        <v>16.580200000000001</v>
      </c>
      <c r="P79" s="184">
        <v>12.306699999999999</v>
      </c>
      <c r="Q79" s="184">
        <v>12.7156</v>
      </c>
      <c r="R79" s="184">
        <v>20.532900000000001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44482</v>
      </c>
      <c r="E80" s="184">
        <v>23.750699999999998</v>
      </c>
      <c r="F80" s="184">
        <v>0.42449999999999999</v>
      </c>
      <c r="G80" s="184">
        <v>0.93320000000000003</v>
      </c>
      <c r="H80" s="184">
        <v>1.6047</v>
      </c>
      <c r="I80" s="184">
        <v>1.6812</v>
      </c>
      <c r="J80" s="184">
        <v>2.5819999999999999</v>
      </c>
      <c r="K80" s="184">
        <v>10.202299999999999</v>
      </c>
      <c r="L80" s="184">
        <v>17.6097</v>
      </c>
      <c r="M80" s="184">
        <v>15.765000000000001</v>
      </c>
      <c r="N80" s="184">
        <v>35.455100000000002</v>
      </c>
      <c r="O80" s="184">
        <v>14.8226</v>
      </c>
      <c r="P80" s="184">
        <v>11.0037</v>
      </c>
      <c r="Q80" s="184">
        <v>11.647399999999999</v>
      </c>
      <c r="R80" s="184">
        <v>18.7227</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44482</v>
      </c>
      <c r="E81" s="184">
        <v>137.2886</v>
      </c>
      <c r="F81" s="184">
        <v>0.59430000000000005</v>
      </c>
      <c r="G81" s="184">
        <v>0.77290000000000003</v>
      </c>
      <c r="H81" s="184">
        <v>2.0051000000000001</v>
      </c>
      <c r="I81" s="184">
        <v>2.1337999999999999</v>
      </c>
      <c r="J81" s="184">
        <v>2.8003</v>
      </c>
      <c r="K81" s="184">
        <v>10.619</v>
      </c>
      <c r="L81" s="184">
        <v>24.106999999999999</v>
      </c>
      <c r="M81" s="184">
        <v>23.8062</v>
      </c>
      <c r="N81" s="184">
        <v>45.8949</v>
      </c>
      <c r="O81" s="184">
        <v>17.898099999999999</v>
      </c>
      <c r="P81" s="184">
        <v>13.716900000000001</v>
      </c>
      <c r="Q81" s="184">
        <v>13.0587</v>
      </c>
      <c r="R81" s="184">
        <v>22.695499999999999</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44482</v>
      </c>
      <c r="E82" s="184">
        <v>148.24789999999999</v>
      </c>
      <c r="F82" s="184">
        <v>0.59799999999999998</v>
      </c>
      <c r="G82" s="184">
        <v>0.79139999999999999</v>
      </c>
      <c r="H82" s="184">
        <v>2.0312000000000001</v>
      </c>
      <c r="I82" s="184">
        <v>2.1854</v>
      </c>
      <c r="J82" s="184">
        <v>2.9110999999999998</v>
      </c>
      <c r="K82" s="184">
        <v>10.9863</v>
      </c>
      <c r="L82" s="184">
        <v>24.9207</v>
      </c>
      <c r="M82" s="184">
        <v>25.01</v>
      </c>
      <c r="N82" s="184">
        <v>47.722700000000003</v>
      </c>
      <c r="O82" s="184">
        <v>19.187100000000001</v>
      </c>
      <c r="P82" s="184">
        <v>15.071999999999999</v>
      </c>
      <c r="Q82" s="184">
        <v>13.0991</v>
      </c>
      <c r="R82" s="184">
        <v>24.0776</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44482</v>
      </c>
      <c r="E83" s="184">
        <v>334.459</v>
      </c>
      <c r="F83" s="184">
        <v>0.44829999999999998</v>
      </c>
      <c r="G83" s="184">
        <v>0.64739999999999998</v>
      </c>
      <c r="H83" s="184">
        <v>1.6805000000000001</v>
      </c>
      <c r="I83" s="184">
        <v>1.39</v>
      </c>
      <c r="J83" s="184">
        <v>2.4733000000000001</v>
      </c>
      <c r="K83" s="184">
        <v>10.4183</v>
      </c>
      <c r="L83" s="184">
        <v>21.375699999999998</v>
      </c>
      <c r="M83" s="184">
        <v>23.955400000000001</v>
      </c>
      <c r="N83" s="184">
        <v>45.547800000000002</v>
      </c>
      <c r="O83" s="184">
        <v>17.7319</v>
      </c>
      <c r="P83" s="184">
        <v>11.932</v>
      </c>
      <c r="Q83" s="184">
        <v>14.8344</v>
      </c>
      <c r="R83" s="184">
        <v>22.920200000000001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44482</v>
      </c>
      <c r="E84" s="184">
        <v>420.69209393028001</v>
      </c>
      <c r="F84" s="184">
        <v>0.44569999999999999</v>
      </c>
      <c r="G84" s="184">
        <v>0.63449999999999995</v>
      </c>
      <c r="H84" s="184">
        <v>1.6623000000000001</v>
      </c>
      <c r="I84" s="184">
        <v>1.3536999999999999</v>
      </c>
      <c r="J84" s="184">
        <v>2.3940000000000001</v>
      </c>
      <c r="K84" s="184">
        <v>10.1557</v>
      </c>
      <c r="L84" s="184">
        <v>20.814800000000002</v>
      </c>
      <c r="M84" s="184">
        <v>23.0701</v>
      </c>
      <c r="N84" s="184">
        <v>44.127499999999998</v>
      </c>
      <c r="O84" s="184">
        <v>16.456900000000001</v>
      </c>
      <c r="P84" s="184">
        <v>10.6005</v>
      </c>
      <c r="Q84" s="184">
        <v>15.4466</v>
      </c>
      <c r="R84" s="184">
        <v>21.679400000000001</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44482</v>
      </c>
      <c r="E85" s="184">
        <v>13.19</v>
      </c>
      <c r="F85" s="184">
        <v>0.99539999999999995</v>
      </c>
      <c r="G85" s="184">
        <v>1.3835999999999999</v>
      </c>
      <c r="H85" s="184">
        <v>2.9664000000000001</v>
      </c>
      <c r="I85" s="184">
        <v>3.3698999999999999</v>
      </c>
      <c r="J85" s="184">
        <v>3.6949999999999998</v>
      </c>
      <c r="K85" s="184">
        <v>11.7797</v>
      </c>
      <c r="L85" s="184">
        <v>25.142299999999999</v>
      </c>
      <c r="M85" s="184">
        <v>26.583500000000001</v>
      </c>
      <c r="N85" s="184"/>
      <c r="O85" s="184"/>
      <c r="P85" s="184"/>
      <c r="Q85" s="184">
        <v>31.9</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44482</v>
      </c>
      <c r="E86" s="184">
        <v>13.07</v>
      </c>
      <c r="F86" s="184">
        <v>1.0045999999999999</v>
      </c>
      <c r="G86" s="184">
        <v>1.3964000000000001</v>
      </c>
      <c r="H86" s="184">
        <v>2.9944999999999999</v>
      </c>
      <c r="I86" s="184">
        <v>3.4018999999999999</v>
      </c>
      <c r="J86" s="184">
        <v>3.6478999999999999</v>
      </c>
      <c r="K86" s="184">
        <v>11.518800000000001</v>
      </c>
      <c r="L86" s="184">
        <v>24.476199999999999</v>
      </c>
      <c r="M86" s="184">
        <v>25.552399999999999</v>
      </c>
      <c r="N86" s="184"/>
      <c r="O86" s="184"/>
      <c r="P86" s="184"/>
      <c r="Q86" s="184">
        <v>30.7</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44482</v>
      </c>
      <c r="E87" s="184">
        <v>269.27179999999998</v>
      </c>
      <c r="F87" s="184">
        <v>1.0148999999999999</v>
      </c>
      <c r="G87" s="184">
        <v>2.0270000000000001</v>
      </c>
      <c r="H87" s="184">
        <v>2.9826000000000001</v>
      </c>
      <c r="I87" s="184">
        <v>2.7944</v>
      </c>
      <c r="J87" s="184">
        <v>4.8352000000000004</v>
      </c>
      <c r="K87" s="184">
        <v>11.7072</v>
      </c>
      <c r="L87" s="184">
        <v>25.758400000000002</v>
      </c>
      <c r="M87" s="184">
        <v>28.772300000000001</v>
      </c>
      <c r="N87" s="184">
        <v>56.040399999999998</v>
      </c>
      <c r="O87" s="184">
        <v>17.8794</v>
      </c>
      <c r="P87" s="184">
        <v>13.204599999999999</v>
      </c>
      <c r="Q87" s="184">
        <v>13.550800000000001</v>
      </c>
      <c r="R87" s="184">
        <v>27.896799999999999</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44482</v>
      </c>
      <c r="E88" s="184">
        <v>262.85253239090702</v>
      </c>
      <c r="F88" s="184">
        <v>1.0130999999999999</v>
      </c>
      <c r="G88" s="184">
        <v>2.0184000000000002</v>
      </c>
      <c r="H88" s="184">
        <v>2.9702999999999999</v>
      </c>
      <c r="I88" s="184">
        <v>2.7696999999999998</v>
      </c>
      <c r="J88" s="184">
        <v>4.7807000000000004</v>
      </c>
      <c r="K88" s="184">
        <v>11.530799999999999</v>
      </c>
      <c r="L88" s="184">
        <v>25.353100000000001</v>
      </c>
      <c r="M88" s="184">
        <v>28.146100000000001</v>
      </c>
      <c r="N88" s="184">
        <v>55.0214</v>
      </c>
      <c r="O88" s="184">
        <v>17.0687</v>
      </c>
      <c r="P88" s="184">
        <v>12.4031</v>
      </c>
      <c r="Q88" s="184">
        <v>12.974299999999999</v>
      </c>
      <c r="R88" s="184">
        <v>26.9649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0.71981710526315767</v>
      </c>
      <c r="G89" s="186">
        <v>1.273086842105263</v>
      </c>
      <c r="H89" s="186">
        <v>2.5124605263157895</v>
      </c>
      <c r="I89" s="186">
        <v>2.7893328947368419</v>
      </c>
      <c r="J89" s="186">
        <v>3.6793144736842116</v>
      </c>
      <c r="K89" s="186">
        <v>10.510330263157899</v>
      </c>
      <c r="L89" s="186">
        <v>22.287774999999996</v>
      </c>
      <c r="M89" s="186">
        <v>23.943003947368421</v>
      </c>
      <c r="N89" s="186">
        <v>46.929101351351328</v>
      </c>
      <c r="O89" s="186">
        <v>18.950069696969699</v>
      </c>
      <c r="P89" s="186">
        <v>13.858055769230768</v>
      </c>
      <c r="Q89" s="186">
        <v>15.153484210526319</v>
      </c>
      <c r="R89" s="186">
        <v>24.671287837837831</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0.76875000000000004</v>
      </c>
      <c r="G90" s="186">
        <v>1.19625</v>
      </c>
      <c r="H90" s="186">
        <v>2.4970499999999998</v>
      </c>
      <c r="I90" s="186">
        <v>2.6128999999999998</v>
      </c>
      <c r="J90" s="186">
        <v>3.6819499999999996</v>
      </c>
      <c r="K90" s="186">
        <v>10.243600000000001</v>
      </c>
      <c r="L90" s="186">
        <v>22.2364</v>
      </c>
      <c r="M90" s="186">
        <v>23.820900000000002</v>
      </c>
      <c r="N90" s="186">
        <v>47.625700000000002</v>
      </c>
      <c r="O90" s="186">
        <v>18.39875</v>
      </c>
      <c r="P90" s="186">
        <v>13.695650000000001</v>
      </c>
      <c r="Q90" s="186">
        <v>14.639199999999999</v>
      </c>
      <c r="R90" s="186">
        <v>24.215949999999999</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44482</v>
      </c>
      <c r="E93" s="184">
        <v>21.259499999999999</v>
      </c>
      <c r="F93" s="184">
        <v>1.3599999999999999E-2</v>
      </c>
      <c r="G93" s="184">
        <v>-1.7899999999999999E-2</v>
      </c>
      <c r="H93" s="184">
        <v>-7.0999999999999994E-2</v>
      </c>
      <c r="I93" s="184">
        <v>6.9699999999999998E-2</v>
      </c>
      <c r="J93" s="184">
        <v>0.15740000000000001</v>
      </c>
      <c r="K93" s="184">
        <v>0.76500000000000001</v>
      </c>
      <c r="L93" s="184">
        <v>1.9254</v>
      </c>
      <c r="M93" s="184">
        <v>3.1118999999999999</v>
      </c>
      <c r="N93" s="184">
        <v>3.8502999999999998</v>
      </c>
      <c r="O93" s="184">
        <v>4.8619000000000003</v>
      </c>
      <c r="P93" s="184">
        <v>5.2670000000000003</v>
      </c>
      <c r="Q93" s="184">
        <v>6.3609999999999998</v>
      </c>
      <c r="R93" s="184">
        <v>4.0721999999999996</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44482</v>
      </c>
      <c r="E94" s="184">
        <v>22.3261</v>
      </c>
      <c r="F94" s="184">
        <v>1.52E-2</v>
      </c>
      <c r="G94" s="184">
        <v>-8.9999999999999993E-3</v>
      </c>
      <c r="H94" s="184">
        <v>-5.8200000000000002E-2</v>
      </c>
      <c r="I94" s="184">
        <v>9.5500000000000002E-2</v>
      </c>
      <c r="J94" s="184">
        <v>0.2132</v>
      </c>
      <c r="K94" s="184">
        <v>0.93679999999999997</v>
      </c>
      <c r="L94" s="184">
        <v>2.2654999999999998</v>
      </c>
      <c r="M94" s="184">
        <v>3.6162999999999998</v>
      </c>
      <c r="N94" s="184">
        <v>4.5190000000000001</v>
      </c>
      <c r="O94" s="184">
        <v>5.5011999999999999</v>
      </c>
      <c r="P94" s="184">
        <v>5.9166999999999996</v>
      </c>
      <c r="Q94" s="184">
        <v>7.0555000000000003</v>
      </c>
      <c r="R94" s="184">
        <v>4.7123999999999997</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44482</v>
      </c>
      <c r="E95" s="184">
        <v>15.8104</v>
      </c>
      <c r="F95" s="184">
        <v>-4.4000000000000003E-3</v>
      </c>
      <c r="G95" s="184">
        <v>-1.2999999999999999E-3</v>
      </c>
      <c r="H95" s="184">
        <v>-6.3799999999999996E-2</v>
      </c>
      <c r="I95" s="184">
        <v>9.5600000000000004E-2</v>
      </c>
      <c r="J95" s="184">
        <v>0.2301</v>
      </c>
      <c r="K95" s="184">
        <v>0.99719999999999998</v>
      </c>
      <c r="L95" s="184">
        <v>2.1547999999999998</v>
      </c>
      <c r="M95" s="184">
        <v>3.4298999999999999</v>
      </c>
      <c r="N95" s="184">
        <v>4.3266999999999998</v>
      </c>
      <c r="O95" s="184">
        <v>5.4661</v>
      </c>
      <c r="P95" s="184">
        <v>6.0430000000000001</v>
      </c>
      <c r="Q95" s="184">
        <v>6.5975000000000001</v>
      </c>
      <c r="R95" s="184">
        <v>4.6398999999999999</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44482</v>
      </c>
      <c r="E96" s="184">
        <v>14.9391</v>
      </c>
      <c r="F96" s="184">
        <v>-6.7000000000000002E-3</v>
      </c>
      <c r="G96" s="184">
        <v>-1.14E-2</v>
      </c>
      <c r="H96" s="184">
        <v>-7.8899999999999998E-2</v>
      </c>
      <c r="I96" s="184">
        <v>6.7000000000000004E-2</v>
      </c>
      <c r="J96" s="184">
        <v>0.16900000000000001</v>
      </c>
      <c r="K96" s="184">
        <v>0.80840000000000001</v>
      </c>
      <c r="L96" s="184">
        <v>1.7746999999999999</v>
      </c>
      <c r="M96" s="184">
        <v>2.8538000000000001</v>
      </c>
      <c r="N96" s="184">
        <v>3.5482</v>
      </c>
      <c r="O96" s="184">
        <v>4.6993</v>
      </c>
      <c r="P96" s="184">
        <v>5.2365000000000004</v>
      </c>
      <c r="Q96" s="184">
        <v>5.7580999999999998</v>
      </c>
      <c r="R96" s="184">
        <v>3.8704000000000001</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44482</v>
      </c>
      <c r="E97" s="184">
        <v>13.295</v>
      </c>
      <c r="F97" s="184">
        <v>-7.4999999999999997E-3</v>
      </c>
      <c r="G97" s="184">
        <v>-2.2599999999999999E-2</v>
      </c>
      <c r="H97" s="184">
        <v>-8.2699999999999996E-2</v>
      </c>
      <c r="I97" s="184">
        <v>8.2799999999999999E-2</v>
      </c>
      <c r="J97" s="184">
        <v>0.20349999999999999</v>
      </c>
      <c r="K97" s="184">
        <v>0.93379999999999996</v>
      </c>
      <c r="L97" s="184">
        <v>2.1356999999999999</v>
      </c>
      <c r="M97" s="184">
        <v>3.4146999999999998</v>
      </c>
      <c r="N97" s="184">
        <v>4.4382999999999999</v>
      </c>
      <c r="O97" s="184">
        <v>5.54</v>
      </c>
      <c r="P97" s="184"/>
      <c r="Q97" s="184">
        <v>6.1200999999999999</v>
      </c>
      <c r="R97" s="184">
        <v>4.8966000000000003</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44482</v>
      </c>
      <c r="E98" s="184">
        <v>12.92</v>
      </c>
      <c r="F98" s="184">
        <v>-7.7000000000000002E-3</v>
      </c>
      <c r="G98" s="184">
        <v>-3.8699999999999998E-2</v>
      </c>
      <c r="H98" s="184">
        <v>-0.10050000000000001</v>
      </c>
      <c r="I98" s="184">
        <v>5.4199999999999998E-2</v>
      </c>
      <c r="J98" s="184">
        <v>0.14729999999999999</v>
      </c>
      <c r="K98" s="184">
        <v>0.76429999999999998</v>
      </c>
      <c r="L98" s="184">
        <v>1.8044</v>
      </c>
      <c r="M98" s="184">
        <v>2.9154</v>
      </c>
      <c r="N98" s="184">
        <v>3.7751000000000001</v>
      </c>
      <c r="O98" s="184">
        <v>4.9180999999999999</v>
      </c>
      <c r="P98" s="184"/>
      <c r="Q98" s="184">
        <v>5.4888000000000003</v>
      </c>
      <c r="R98" s="184">
        <v>4.2454999999999998</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44482</v>
      </c>
      <c r="E99" s="184">
        <v>11.632099999999999</v>
      </c>
      <c r="F99" s="184">
        <v>-5.8400000000000001E-2</v>
      </c>
      <c r="G99" s="184">
        <v>-1.6999999999999999E-3</v>
      </c>
      <c r="H99" s="184">
        <v>-3.3500000000000002E-2</v>
      </c>
      <c r="I99" s="184">
        <v>7.7399999999999997E-2</v>
      </c>
      <c r="J99" s="184">
        <v>0.1283</v>
      </c>
      <c r="K99" s="184">
        <v>0.52890000000000004</v>
      </c>
      <c r="L99" s="184">
        <v>1.3726</v>
      </c>
      <c r="M99" s="184">
        <v>2.3115000000000001</v>
      </c>
      <c r="N99" s="184">
        <v>2.8334000000000001</v>
      </c>
      <c r="O99" s="184">
        <v>4.4465000000000003</v>
      </c>
      <c r="P99" s="184"/>
      <c r="Q99" s="184">
        <v>4.6543000000000001</v>
      </c>
      <c r="R99" s="184">
        <v>3.4582999999999999</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44482</v>
      </c>
      <c r="E100" s="184">
        <v>11.375500000000001</v>
      </c>
      <c r="F100" s="184">
        <v>-5.9700000000000003E-2</v>
      </c>
      <c r="G100" s="184">
        <v>-7.9000000000000008E-3</v>
      </c>
      <c r="H100" s="184">
        <v>-4.2200000000000001E-2</v>
      </c>
      <c r="I100" s="184">
        <v>5.9799999999999999E-2</v>
      </c>
      <c r="J100" s="184">
        <v>9.06E-2</v>
      </c>
      <c r="K100" s="184">
        <v>0.4113</v>
      </c>
      <c r="L100" s="184">
        <v>1.1209</v>
      </c>
      <c r="M100" s="184">
        <v>1.8589</v>
      </c>
      <c r="N100" s="184">
        <v>2.1764000000000001</v>
      </c>
      <c r="O100" s="184">
        <v>3.7341000000000002</v>
      </c>
      <c r="P100" s="184"/>
      <c r="Q100" s="184">
        <v>3.9542000000000002</v>
      </c>
      <c r="R100" s="184">
        <v>2.7355</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44482</v>
      </c>
      <c r="E101" s="184">
        <v>12.26</v>
      </c>
      <c r="F101" s="184">
        <v>3.2599999999999997E-2</v>
      </c>
      <c r="G101" s="184">
        <v>0</v>
      </c>
      <c r="H101" s="184">
        <v>-5.7099999999999998E-2</v>
      </c>
      <c r="I101" s="184">
        <v>9.8000000000000004E-2</v>
      </c>
      <c r="J101" s="184">
        <v>0.20430000000000001</v>
      </c>
      <c r="K101" s="184">
        <v>0.90529999999999999</v>
      </c>
      <c r="L101" s="184">
        <v>2.0985999999999998</v>
      </c>
      <c r="M101" s="184">
        <v>3.1812999999999998</v>
      </c>
      <c r="N101" s="184">
        <v>4.0659000000000001</v>
      </c>
      <c r="O101" s="184">
        <v>5.4150999999999998</v>
      </c>
      <c r="P101" s="184"/>
      <c r="Q101" s="184">
        <v>5.6334999999999997</v>
      </c>
      <c r="R101" s="184">
        <v>4.4619</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44482</v>
      </c>
      <c r="E102" s="184">
        <v>11.989000000000001</v>
      </c>
      <c r="F102" s="184">
        <v>2.5000000000000001E-2</v>
      </c>
      <c r="G102" s="184">
        <v>-8.3000000000000001E-3</v>
      </c>
      <c r="H102" s="184">
        <v>-6.6699999999999995E-2</v>
      </c>
      <c r="I102" s="184">
        <v>6.6799999999999998E-2</v>
      </c>
      <c r="J102" s="184">
        <v>0.15040000000000001</v>
      </c>
      <c r="K102" s="184">
        <v>0.75639999999999996</v>
      </c>
      <c r="L102" s="184">
        <v>1.7915000000000001</v>
      </c>
      <c r="M102" s="184">
        <v>2.7334999999999998</v>
      </c>
      <c r="N102" s="184">
        <v>3.4605000000000001</v>
      </c>
      <c r="O102" s="184">
        <v>4.7908999999999997</v>
      </c>
      <c r="P102" s="184"/>
      <c r="Q102" s="184">
        <v>5.0003000000000002</v>
      </c>
      <c r="R102" s="184">
        <v>3.8458000000000001</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44482</v>
      </c>
      <c r="E103" s="184">
        <v>16.1358</v>
      </c>
      <c r="F103" s="184">
        <v>1.43E-2</v>
      </c>
      <c r="G103" s="184">
        <v>-1.49E-2</v>
      </c>
      <c r="H103" s="184">
        <v>-5.57E-2</v>
      </c>
      <c r="I103" s="184">
        <v>0.1067</v>
      </c>
      <c r="J103" s="184">
        <v>0.22489999999999999</v>
      </c>
      <c r="K103" s="184">
        <v>0.94650000000000001</v>
      </c>
      <c r="L103" s="184">
        <v>2.2418</v>
      </c>
      <c r="M103" s="184">
        <v>3.5421</v>
      </c>
      <c r="N103" s="184">
        <v>4.4672000000000001</v>
      </c>
      <c r="O103" s="184">
        <v>5.7016999999999998</v>
      </c>
      <c r="P103" s="184">
        <v>6.1056999999999997</v>
      </c>
      <c r="Q103" s="184">
        <v>6.7724000000000002</v>
      </c>
      <c r="R103" s="184">
        <v>4.9295999999999998</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44482</v>
      </c>
      <c r="E104" s="184">
        <v>15.432</v>
      </c>
      <c r="F104" s="184">
        <v>1.23E-2</v>
      </c>
      <c r="G104" s="184">
        <v>-2.46E-2</v>
      </c>
      <c r="H104" s="184">
        <v>-6.8599999999999994E-2</v>
      </c>
      <c r="I104" s="184">
        <v>7.9799999999999996E-2</v>
      </c>
      <c r="J104" s="184">
        <v>0.1668</v>
      </c>
      <c r="K104" s="184">
        <v>0.76200000000000001</v>
      </c>
      <c r="L104" s="184">
        <v>1.8661000000000001</v>
      </c>
      <c r="M104" s="184">
        <v>2.9823</v>
      </c>
      <c r="N104" s="184">
        <v>3.7193999999999998</v>
      </c>
      <c r="O104" s="184">
        <v>4.9524999999999997</v>
      </c>
      <c r="P104" s="184">
        <v>5.3800999999999997</v>
      </c>
      <c r="Q104" s="184">
        <v>6.1222000000000003</v>
      </c>
      <c r="R104" s="184">
        <v>4.1698000000000004</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44482</v>
      </c>
      <c r="E105" s="184">
        <v>25.039000000000001</v>
      </c>
      <c r="F105" s="184">
        <v>2.4E-2</v>
      </c>
      <c r="G105" s="184">
        <v>-0.02</v>
      </c>
      <c r="H105" s="184">
        <v>-6.7799999999999999E-2</v>
      </c>
      <c r="I105" s="184">
        <v>6.7900000000000002E-2</v>
      </c>
      <c r="J105" s="184">
        <v>0.17199999999999999</v>
      </c>
      <c r="K105" s="184">
        <v>0.87419999999999998</v>
      </c>
      <c r="L105" s="184">
        <v>2.125</v>
      </c>
      <c r="M105" s="184">
        <v>3.3431000000000002</v>
      </c>
      <c r="N105" s="184">
        <v>4.2944000000000004</v>
      </c>
      <c r="O105" s="184">
        <v>5.1504000000000003</v>
      </c>
      <c r="P105" s="184">
        <v>5.5400999999999998</v>
      </c>
      <c r="Q105" s="184">
        <v>6.5726000000000004</v>
      </c>
      <c r="R105" s="184">
        <v>4.3475000000000001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44482</v>
      </c>
      <c r="E106" s="184">
        <v>24.472999999999999</v>
      </c>
      <c r="F106" s="184">
        <v>2.4500000000000001E-2</v>
      </c>
      <c r="G106" s="184">
        <v>-2.4500000000000001E-2</v>
      </c>
      <c r="H106" s="184">
        <v>-7.7600000000000002E-2</v>
      </c>
      <c r="I106" s="184">
        <v>4.9099999999999998E-2</v>
      </c>
      <c r="J106" s="184">
        <v>0.13089999999999999</v>
      </c>
      <c r="K106" s="184">
        <v>0.73270000000000002</v>
      </c>
      <c r="L106" s="184">
        <v>1.8478000000000001</v>
      </c>
      <c r="M106" s="184">
        <v>2.9228999999999998</v>
      </c>
      <c r="N106" s="184">
        <v>3.7254999999999998</v>
      </c>
      <c r="O106" s="184">
        <v>4.5949</v>
      </c>
      <c r="P106" s="184">
        <v>4.992</v>
      </c>
      <c r="Q106" s="184">
        <v>6.6094999999999997</v>
      </c>
      <c r="R106" s="184">
        <v>3.7839999999999998</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44482</v>
      </c>
      <c r="E107" s="184">
        <v>15.797000000000001</v>
      </c>
      <c r="F107" s="184">
        <v>2.53E-2</v>
      </c>
      <c r="G107" s="184">
        <v>-1.9E-2</v>
      </c>
      <c r="H107" s="184">
        <v>-6.3299999999999995E-2</v>
      </c>
      <c r="I107" s="184">
        <v>6.9699999999999998E-2</v>
      </c>
      <c r="J107" s="184">
        <v>0.17760000000000001</v>
      </c>
      <c r="K107" s="184">
        <v>0.87480000000000002</v>
      </c>
      <c r="L107" s="184">
        <v>2.1269999999999998</v>
      </c>
      <c r="M107" s="184">
        <v>3.3496999999999999</v>
      </c>
      <c r="N107" s="184">
        <v>4.2981999999999996</v>
      </c>
      <c r="O107" s="184">
        <v>5.15</v>
      </c>
      <c r="P107" s="184">
        <v>5.5438000000000001</v>
      </c>
      <c r="Q107" s="184">
        <v>6.2496999999999998</v>
      </c>
      <c r="R107" s="184">
        <v>4.3512000000000004</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44482</v>
      </c>
      <c r="E108" s="184">
        <v>27.373100000000001</v>
      </c>
      <c r="F108" s="184">
        <v>1.4200000000000001E-2</v>
      </c>
      <c r="G108" s="184">
        <v>-1.7899999999999999E-2</v>
      </c>
      <c r="H108" s="184">
        <v>-7.2599999999999998E-2</v>
      </c>
      <c r="I108" s="184">
        <v>8.1199999999999994E-2</v>
      </c>
      <c r="J108" s="184">
        <v>0.15989999999999999</v>
      </c>
      <c r="K108" s="184">
        <v>0.77159999999999995</v>
      </c>
      <c r="L108" s="184">
        <v>1.9053</v>
      </c>
      <c r="M108" s="184">
        <v>3.0310999999999999</v>
      </c>
      <c r="N108" s="184">
        <v>3.7481</v>
      </c>
      <c r="O108" s="184">
        <v>4.8284000000000002</v>
      </c>
      <c r="P108" s="184">
        <v>5.2610000000000001</v>
      </c>
      <c r="Q108" s="184">
        <v>7.0419999999999998</v>
      </c>
      <c r="R108" s="184">
        <v>4.0830000000000002</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44482</v>
      </c>
      <c r="E109" s="184">
        <v>28.733599999999999</v>
      </c>
      <c r="F109" s="184">
        <v>1.6E-2</v>
      </c>
      <c r="G109" s="184">
        <v>-1.0800000000000001E-2</v>
      </c>
      <c r="H109" s="184">
        <v>-6.2300000000000001E-2</v>
      </c>
      <c r="I109" s="184">
        <v>0.1014</v>
      </c>
      <c r="J109" s="184">
        <v>0.20369999999999999</v>
      </c>
      <c r="K109" s="184">
        <v>0.90639999999999998</v>
      </c>
      <c r="L109" s="184">
        <v>2.1766000000000001</v>
      </c>
      <c r="M109" s="184">
        <v>3.4405000000000001</v>
      </c>
      <c r="N109" s="184">
        <v>4.2995999999999999</v>
      </c>
      <c r="O109" s="184">
        <v>5.4070999999999998</v>
      </c>
      <c r="P109" s="184">
        <v>5.8762999999999996</v>
      </c>
      <c r="Q109" s="184">
        <v>7.1426999999999996</v>
      </c>
      <c r="R109" s="184">
        <v>4.6352000000000002</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44482</v>
      </c>
      <c r="E110" s="184">
        <v>27.38</v>
      </c>
      <c r="F110" s="184">
        <v>1.46E-2</v>
      </c>
      <c r="G110" s="184">
        <v>-9.4999999999999998E-3</v>
      </c>
      <c r="H110" s="184">
        <v>-5.9499999999999997E-2</v>
      </c>
      <c r="I110" s="184">
        <v>9.6100000000000005E-2</v>
      </c>
      <c r="J110" s="184">
        <v>0.2016</v>
      </c>
      <c r="K110" s="184">
        <v>0.90700000000000003</v>
      </c>
      <c r="L110" s="184">
        <v>2.0884</v>
      </c>
      <c r="M110" s="184">
        <v>3.3172000000000001</v>
      </c>
      <c r="N110" s="184">
        <v>4.2622999999999998</v>
      </c>
      <c r="O110" s="184">
        <v>5.4059999999999997</v>
      </c>
      <c r="P110" s="184">
        <v>5.8742999999999999</v>
      </c>
      <c r="Q110" s="184">
        <v>7.0064000000000002</v>
      </c>
      <c r="R110" s="184">
        <v>4.4809000000000001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44482</v>
      </c>
      <c r="E111" s="184">
        <v>25.971299999999999</v>
      </c>
      <c r="F111" s="184">
        <v>1.2699999999999999E-2</v>
      </c>
      <c r="G111" s="184">
        <v>-1.9199999999999998E-2</v>
      </c>
      <c r="H111" s="184">
        <v>-7.3099999999999998E-2</v>
      </c>
      <c r="I111" s="184">
        <v>6.9400000000000003E-2</v>
      </c>
      <c r="J111" s="184">
        <v>0.14499999999999999</v>
      </c>
      <c r="K111" s="184">
        <v>0.73350000000000004</v>
      </c>
      <c r="L111" s="184">
        <v>1.7404999999999999</v>
      </c>
      <c r="M111" s="184">
        <v>2.8127</v>
      </c>
      <c r="N111" s="184">
        <v>3.5550999999999999</v>
      </c>
      <c r="O111" s="184">
        <v>4.6677999999999997</v>
      </c>
      <c r="P111" s="184">
        <v>5.1626000000000003</v>
      </c>
      <c r="Q111" s="184">
        <v>6.6509999999999998</v>
      </c>
      <c r="R111" s="184">
        <v>3.7317999999999998</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44482</v>
      </c>
      <c r="E112" s="184">
        <v>15.0243</v>
      </c>
      <c r="F112" s="184">
        <v>-2.7000000000000001E-3</v>
      </c>
      <c r="G112" s="184">
        <v>-1.06E-2</v>
      </c>
      <c r="H112" s="184">
        <v>-8.6499999999999994E-2</v>
      </c>
      <c r="I112" s="184">
        <v>7.1900000000000006E-2</v>
      </c>
      <c r="J112" s="184">
        <v>0.1226</v>
      </c>
      <c r="K112" s="184">
        <v>0.52790000000000004</v>
      </c>
      <c r="L112" s="184">
        <v>1.4339999999999999</v>
      </c>
      <c r="M112" s="184">
        <v>2.4556</v>
      </c>
      <c r="N112" s="184">
        <v>2.8342999999999998</v>
      </c>
      <c r="O112" s="184">
        <v>4.5433000000000003</v>
      </c>
      <c r="P112" s="184">
        <v>5.3357000000000001</v>
      </c>
      <c r="Q112" s="184">
        <v>6.1489000000000003</v>
      </c>
      <c r="R112" s="184">
        <v>3.5224000000000002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44482</v>
      </c>
      <c r="E113" s="184">
        <v>14.416700000000001</v>
      </c>
      <c r="F113" s="184">
        <v>-4.8999999999999998E-3</v>
      </c>
      <c r="G113" s="184">
        <v>-2.0799999999999999E-2</v>
      </c>
      <c r="H113" s="184">
        <v>-9.98E-2</v>
      </c>
      <c r="I113" s="184">
        <v>4.5100000000000001E-2</v>
      </c>
      <c r="J113" s="184">
        <v>6.5199999999999994E-2</v>
      </c>
      <c r="K113" s="184">
        <v>0.3508</v>
      </c>
      <c r="L113" s="184">
        <v>1.0783</v>
      </c>
      <c r="M113" s="184">
        <v>1.9200999999999999</v>
      </c>
      <c r="N113" s="184">
        <v>2.1172</v>
      </c>
      <c r="O113" s="184">
        <v>3.9047000000000001</v>
      </c>
      <c r="P113" s="184">
        <v>4.7270000000000003</v>
      </c>
      <c r="Q113" s="184">
        <v>5.5084999999999997</v>
      </c>
      <c r="R113" s="184">
        <v>2.8351000000000002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44482</v>
      </c>
      <c r="E114" s="184">
        <v>25.213799999999999</v>
      </c>
      <c r="F114" s="184">
        <v>0</v>
      </c>
      <c r="G114" s="184">
        <v>-5.1499999999999997E-2</v>
      </c>
      <c r="H114" s="184">
        <v>-6.7400000000000002E-2</v>
      </c>
      <c r="I114" s="184">
        <v>4.0899999999999999E-2</v>
      </c>
      <c r="J114" s="184">
        <v>8.6499999999999994E-2</v>
      </c>
      <c r="K114" s="184">
        <v>0.66839999999999999</v>
      </c>
      <c r="L114" s="184">
        <v>1.7267999999999999</v>
      </c>
      <c r="M114" s="184">
        <v>2.7456999999999998</v>
      </c>
      <c r="N114" s="184">
        <v>3.4459</v>
      </c>
      <c r="O114" s="184">
        <v>4.6470000000000002</v>
      </c>
      <c r="P114" s="184">
        <v>5.1318999999999999</v>
      </c>
      <c r="Q114" s="184">
        <v>6.6018999999999997</v>
      </c>
      <c r="R114" s="184">
        <v>3.9136000000000002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44482</v>
      </c>
      <c r="E115" s="184">
        <v>26.5976</v>
      </c>
      <c r="F115" s="184">
        <v>1.9E-3</v>
      </c>
      <c r="G115" s="184">
        <v>-4.2799999999999998E-2</v>
      </c>
      <c r="H115" s="184">
        <v>-5.5599999999999997E-2</v>
      </c>
      <c r="I115" s="184">
        <v>6.4299999999999996E-2</v>
      </c>
      <c r="J115" s="184">
        <v>0.1363</v>
      </c>
      <c r="K115" s="184">
        <v>0.82099999999999995</v>
      </c>
      <c r="L115" s="184">
        <v>2.0468999999999999</v>
      </c>
      <c r="M115" s="184">
        <v>3.2471000000000001</v>
      </c>
      <c r="N115" s="184">
        <v>4.1360999999999999</v>
      </c>
      <c r="O115" s="184">
        <v>5.3265000000000002</v>
      </c>
      <c r="P115" s="184">
        <v>5.7945000000000002</v>
      </c>
      <c r="Q115" s="184">
        <v>6.8642000000000003</v>
      </c>
      <c r="R115" s="184">
        <v>4.6132999999999997</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44482</v>
      </c>
      <c r="E116" s="184">
        <v>10.8253</v>
      </c>
      <c r="F116" s="184">
        <v>5.0799999999999998E-2</v>
      </c>
      <c r="G116" s="184">
        <v>-1.4800000000000001E-2</v>
      </c>
      <c r="H116" s="184">
        <v>-0.10340000000000001</v>
      </c>
      <c r="I116" s="184">
        <v>1.0200000000000001E-2</v>
      </c>
      <c r="J116" s="184">
        <v>0.1212</v>
      </c>
      <c r="K116" s="184">
        <v>0.63770000000000004</v>
      </c>
      <c r="L116" s="184">
        <v>1.6164000000000001</v>
      </c>
      <c r="M116" s="184">
        <v>2.524</v>
      </c>
      <c r="N116" s="184">
        <v>3.1678999999999999</v>
      </c>
      <c r="O116" s="184"/>
      <c r="P116" s="184"/>
      <c r="Q116" s="184">
        <v>3.8561000000000001</v>
      </c>
      <c r="R116" s="184">
        <v>3.6404999999999998</v>
      </c>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44482</v>
      </c>
      <c r="E117" s="184">
        <v>10.656599999999999</v>
      </c>
      <c r="F117" s="184">
        <v>4.7899999999999998E-2</v>
      </c>
      <c r="G117" s="184">
        <v>-2.53E-2</v>
      </c>
      <c r="H117" s="184">
        <v>-0.1181</v>
      </c>
      <c r="I117" s="184">
        <v>-1.8800000000000001E-2</v>
      </c>
      <c r="J117" s="184">
        <v>5.9200000000000003E-2</v>
      </c>
      <c r="K117" s="184">
        <v>0.44769999999999999</v>
      </c>
      <c r="L117" s="184">
        <v>1.2350000000000001</v>
      </c>
      <c r="M117" s="184">
        <v>1.9517</v>
      </c>
      <c r="N117" s="184">
        <v>2.3984000000000001</v>
      </c>
      <c r="O117" s="184"/>
      <c r="P117" s="184"/>
      <c r="Q117" s="184">
        <v>3.0807000000000002</v>
      </c>
      <c r="R117" s="184">
        <v>2.8675999999999999</v>
      </c>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44482</v>
      </c>
      <c r="E118" s="184">
        <v>26.434000000000001</v>
      </c>
      <c r="F118" s="184">
        <v>1.29E-2</v>
      </c>
      <c r="G118" s="184">
        <v>-2.23E-2</v>
      </c>
      <c r="H118" s="184">
        <v>-7.4499999999999997E-2</v>
      </c>
      <c r="I118" s="184">
        <v>4.0899999999999999E-2</v>
      </c>
      <c r="J118" s="184">
        <v>0.1512</v>
      </c>
      <c r="K118" s="184">
        <v>0.58450000000000002</v>
      </c>
      <c r="L118" s="184">
        <v>1.4982</v>
      </c>
      <c r="M118" s="184">
        <v>2.1177999999999999</v>
      </c>
      <c r="N118" s="184">
        <v>2.5308999999999999</v>
      </c>
      <c r="O118" s="184">
        <v>3.6615000000000002</v>
      </c>
      <c r="P118" s="184">
        <v>4.3898000000000001</v>
      </c>
      <c r="Q118" s="184">
        <v>6.5819999999999999</v>
      </c>
      <c r="R118" s="184">
        <v>2.6855000000000002</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44482</v>
      </c>
      <c r="E119" s="184">
        <v>27.507300000000001</v>
      </c>
      <c r="F119" s="184">
        <v>1.38E-2</v>
      </c>
      <c r="G119" s="184">
        <v>-1.7100000000000001E-2</v>
      </c>
      <c r="H119" s="184">
        <v>-6.6799999999999998E-2</v>
      </c>
      <c r="I119" s="184">
        <v>5.6000000000000001E-2</v>
      </c>
      <c r="J119" s="184">
        <v>0.18390000000000001</v>
      </c>
      <c r="K119" s="184">
        <v>0.68589999999999995</v>
      </c>
      <c r="L119" s="184">
        <v>1.7019</v>
      </c>
      <c r="M119" s="184">
        <v>2.4232</v>
      </c>
      <c r="N119" s="184">
        <v>2.9415</v>
      </c>
      <c r="O119" s="184">
        <v>4.0766999999999998</v>
      </c>
      <c r="P119" s="184">
        <v>4.8101000000000003</v>
      </c>
      <c r="Q119" s="184">
        <v>6.3876999999999997</v>
      </c>
      <c r="R119" s="184">
        <v>3.0966</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44482</v>
      </c>
      <c r="E120" s="184">
        <v>29.673400000000001</v>
      </c>
      <c r="F120" s="184">
        <v>2.63E-2</v>
      </c>
      <c r="G120" s="184">
        <v>-1.6799999999999999E-2</v>
      </c>
      <c r="H120" s="184">
        <v>-6.7000000000000004E-2</v>
      </c>
      <c r="I120" s="184">
        <v>9.4100000000000003E-2</v>
      </c>
      <c r="J120" s="184">
        <v>0.1661</v>
      </c>
      <c r="K120" s="184">
        <v>0.79379999999999995</v>
      </c>
      <c r="L120" s="184">
        <v>1.9085000000000001</v>
      </c>
      <c r="M120" s="184">
        <v>3.1006999999999998</v>
      </c>
      <c r="N120" s="184">
        <v>3.9125999999999999</v>
      </c>
      <c r="O120" s="184">
        <v>4.9146999999999998</v>
      </c>
      <c r="P120" s="184">
        <v>5.3897000000000004</v>
      </c>
      <c r="Q120" s="184">
        <v>7.0118999999999998</v>
      </c>
      <c r="R120" s="184">
        <v>4.1756000000000002</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44482</v>
      </c>
      <c r="E121" s="184">
        <v>31.023299999999999</v>
      </c>
      <c r="F121" s="184">
        <v>2.81E-2</v>
      </c>
      <c r="G121" s="184">
        <v>-8.9999999999999993E-3</v>
      </c>
      <c r="H121" s="184">
        <v>-5.6099999999999997E-2</v>
      </c>
      <c r="I121" s="184">
        <v>0.1162</v>
      </c>
      <c r="J121" s="184">
        <v>0.2135</v>
      </c>
      <c r="K121" s="184">
        <v>0.94</v>
      </c>
      <c r="L121" s="184">
        <v>2.2023000000000001</v>
      </c>
      <c r="M121" s="184">
        <v>3.5497999999999998</v>
      </c>
      <c r="N121" s="184">
        <v>4.5147000000000004</v>
      </c>
      <c r="O121" s="184">
        <v>5.4782000000000002</v>
      </c>
      <c r="P121" s="184">
        <v>5.9306999999999999</v>
      </c>
      <c r="Q121" s="184">
        <v>7.1318999999999999</v>
      </c>
      <c r="R121" s="184">
        <v>4.7614999999999998</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44482</v>
      </c>
      <c r="E122" s="184">
        <v>15.954000000000001</v>
      </c>
      <c r="F122" s="184">
        <v>6.3E-3</v>
      </c>
      <c r="G122" s="184">
        <v>-1.2500000000000001E-2</v>
      </c>
      <c r="H122" s="184">
        <v>-6.8900000000000003E-2</v>
      </c>
      <c r="I122" s="184">
        <v>7.5300000000000006E-2</v>
      </c>
      <c r="J122" s="184">
        <v>0.20100000000000001</v>
      </c>
      <c r="K122" s="184">
        <v>0.89170000000000005</v>
      </c>
      <c r="L122" s="184">
        <v>2.1448</v>
      </c>
      <c r="M122" s="184">
        <v>3.4697</v>
      </c>
      <c r="N122" s="184">
        <v>4.4314999999999998</v>
      </c>
      <c r="O122" s="184">
        <v>5.5457000000000001</v>
      </c>
      <c r="P122" s="184">
        <v>5.9962</v>
      </c>
      <c r="Q122" s="184">
        <v>6.6144999999999996</v>
      </c>
      <c r="R122" s="184">
        <v>4.9527999999999999</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44482</v>
      </c>
      <c r="E123" s="184">
        <v>15.276999999999999</v>
      </c>
      <c r="F123" s="184">
        <v>6.4999999999999997E-3</v>
      </c>
      <c r="G123" s="184">
        <v>-2.6200000000000001E-2</v>
      </c>
      <c r="H123" s="184">
        <v>-8.5000000000000006E-2</v>
      </c>
      <c r="I123" s="184">
        <v>5.2400000000000002E-2</v>
      </c>
      <c r="J123" s="184">
        <v>0.14419999999999999</v>
      </c>
      <c r="K123" s="184">
        <v>0.71860000000000002</v>
      </c>
      <c r="L123" s="184">
        <v>1.7991999999999999</v>
      </c>
      <c r="M123" s="184">
        <v>2.9447000000000001</v>
      </c>
      <c r="N123" s="184">
        <v>3.7275999999999998</v>
      </c>
      <c r="O123" s="184">
        <v>4.9452999999999996</v>
      </c>
      <c r="P123" s="184">
        <v>5.3764000000000003</v>
      </c>
      <c r="Q123" s="184">
        <v>5.9825999999999997</v>
      </c>
      <c r="R123" s="184">
        <v>4.3387000000000002</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44482</v>
      </c>
      <c r="E124" s="184">
        <v>11.363300000000001</v>
      </c>
      <c r="F124" s="184">
        <v>2.5499999999999998E-2</v>
      </c>
      <c r="G124" s="184">
        <v>1.5800000000000002E-2</v>
      </c>
      <c r="H124" s="184">
        <v>-5.1900000000000002E-2</v>
      </c>
      <c r="I124" s="184">
        <v>0.126</v>
      </c>
      <c r="J124" s="184">
        <v>0.23019999999999999</v>
      </c>
      <c r="K124" s="184">
        <v>0.89139999999999997</v>
      </c>
      <c r="L124" s="184">
        <v>2.0154999999999998</v>
      </c>
      <c r="M124" s="184">
        <v>3.0489000000000002</v>
      </c>
      <c r="N124" s="184">
        <v>3.7953000000000001</v>
      </c>
      <c r="O124" s="184"/>
      <c r="P124" s="184"/>
      <c r="Q124" s="184">
        <v>4.8148</v>
      </c>
      <c r="R124" s="184">
        <v>4.0959000000000003</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44482</v>
      </c>
      <c r="E125" s="184">
        <v>11.1668</v>
      </c>
      <c r="F125" s="184">
        <v>2.3300000000000001E-2</v>
      </c>
      <c r="G125" s="184">
        <v>3.5999999999999999E-3</v>
      </c>
      <c r="H125" s="184">
        <v>-6.8900000000000003E-2</v>
      </c>
      <c r="I125" s="184">
        <v>9.3200000000000005E-2</v>
      </c>
      <c r="J125" s="184">
        <v>0.15970000000000001</v>
      </c>
      <c r="K125" s="184">
        <v>0.6744</v>
      </c>
      <c r="L125" s="184">
        <v>1.6309</v>
      </c>
      <c r="M125" s="184">
        <v>2.5192000000000001</v>
      </c>
      <c r="N125" s="184">
        <v>3.1175000000000002</v>
      </c>
      <c r="O125" s="184"/>
      <c r="P125" s="184"/>
      <c r="Q125" s="184">
        <v>4.1441999999999997</v>
      </c>
      <c r="R125" s="184">
        <v>3.4331999999999998</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44482</v>
      </c>
      <c r="E126" s="184">
        <v>10.4117</v>
      </c>
      <c r="F126" s="184">
        <v>-2.5000000000000001E-2</v>
      </c>
      <c r="G126" s="184">
        <v>-9.5000000000000001E-2</v>
      </c>
      <c r="H126" s="184">
        <v>-6.9099999999999995E-2</v>
      </c>
      <c r="I126" s="184">
        <v>3.7499999999999999E-2</v>
      </c>
      <c r="J126" s="184">
        <v>0.1346</v>
      </c>
      <c r="K126" s="184">
        <v>0.73729999999999996</v>
      </c>
      <c r="L126" s="184">
        <v>1.8488</v>
      </c>
      <c r="M126" s="184">
        <v>2.9138999999999999</v>
      </c>
      <c r="N126" s="184">
        <v>3.6299000000000001</v>
      </c>
      <c r="O126" s="184"/>
      <c r="P126" s="184"/>
      <c r="Q126" s="184">
        <v>3.6120999999999999</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44482</v>
      </c>
      <c r="E127" s="184">
        <v>10.3117</v>
      </c>
      <c r="F127" s="184">
        <v>-2.81E-2</v>
      </c>
      <c r="G127" s="184">
        <v>-0.1066</v>
      </c>
      <c r="H127" s="184">
        <v>-8.6199999999999999E-2</v>
      </c>
      <c r="I127" s="184">
        <v>3.8999999999999998E-3</v>
      </c>
      <c r="J127" s="184">
        <v>6.5000000000000002E-2</v>
      </c>
      <c r="K127" s="184">
        <v>0.52449999999999997</v>
      </c>
      <c r="L127" s="184">
        <v>1.4181999999999999</v>
      </c>
      <c r="M127" s="184">
        <v>2.2660999999999998</v>
      </c>
      <c r="N127" s="184">
        <v>2.7563</v>
      </c>
      <c r="O127" s="184"/>
      <c r="P127" s="184"/>
      <c r="Q127" s="184">
        <v>2.7364000000000002</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44482</v>
      </c>
      <c r="E128" s="184">
        <v>10.553000000000001</v>
      </c>
      <c r="F128" s="184">
        <v>2.8400000000000002E-2</v>
      </c>
      <c r="G128" s="184">
        <v>9.4999999999999998E-3</v>
      </c>
      <c r="H128" s="184">
        <v>-4.7399999999999998E-2</v>
      </c>
      <c r="I128" s="184">
        <v>0.14230000000000001</v>
      </c>
      <c r="J128" s="184">
        <v>0.19939999999999999</v>
      </c>
      <c r="K128" s="184">
        <v>0.99529999999999996</v>
      </c>
      <c r="L128" s="184">
        <v>2.1785000000000001</v>
      </c>
      <c r="M128" s="184">
        <v>3.3696000000000002</v>
      </c>
      <c r="N128" s="184">
        <v>4.3301999999999996</v>
      </c>
      <c r="O128" s="184"/>
      <c r="P128" s="184"/>
      <c r="Q128" s="184">
        <v>4.1689999999999996</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44482</v>
      </c>
      <c r="E129" s="184">
        <v>10.459</v>
      </c>
      <c r="F129" s="184">
        <v>1.9099999999999999E-2</v>
      </c>
      <c r="G129" s="184">
        <v>-9.5999999999999992E-3</v>
      </c>
      <c r="H129" s="184">
        <v>-6.6900000000000001E-2</v>
      </c>
      <c r="I129" s="184">
        <v>0.1149</v>
      </c>
      <c r="J129" s="184">
        <v>0.14360000000000001</v>
      </c>
      <c r="K129" s="184">
        <v>0.81940000000000002</v>
      </c>
      <c r="L129" s="184">
        <v>1.8304</v>
      </c>
      <c r="M129" s="184">
        <v>2.8517999999999999</v>
      </c>
      <c r="N129" s="184">
        <v>3.6364999999999998</v>
      </c>
      <c r="O129" s="184"/>
      <c r="P129" s="184"/>
      <c r="Q129" s="184">
        <v>3.4641000000000002</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44482</v>
      </c>
      <c r="E132" s="184">
        <v>21.264900000000001</v>
      </c>
      <c r="F132" s="184">
        <v>2.5899999999999999E-2</v>
      </c>
      <c r="G132" s="184">
        <v>-1.18E-2</v>
      </c>
      <c r="H132" s="184">
        <v>-6.5299999999999997E-2</v>
      </c>
      <c r="I132" s="184">
        <v>7.6200000000000004E-2</v>
      </c>
      <c r="J132" s="184">
        <v>0.15210000000000001</v>
      </c>
      <c r="K132" s="184">
        <v>0.78149999999999997</v>
      </c>
      <c r="L132" s="184">
        <v>1.8849</v>
      </c>
      <c r="M132" s="184">
        <v>2.9967000000000001</v>
      </c>
      <c r="N132" s="184">
        <v>3.7267000000000001</v>
      </c>
      <c r="O132" s="184">
        <v>4.9015000000000004</v>
      </c>
      <c r="P132" s="184">
        <v>5.4120999999999997</v>
      </c>
      <c r="Q132" s="184">
        <v>7.0959000000000003</v>
      </c>
      <c r="R132" s="184">
        <v>4.0652999999999997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44482</v>
      </c>
      <c r="E133" s="184">
        <v>22.364899999999999</v>
      </c>
      <c r="F133" s="184">
        <v>2.7699999999999999E-2</v>
      </c>
      <c r="G133" s="184">
        <v>-2.2000000000000001E-3</v>
      </c>
      <c r="H133" s="184">
        <v>-5.2299999999999999E-2</v>
      </c>
      <c r="I133" s="184">
        <v>0.10249999999999999</v>
      </c>
      <c r="J133" s="184">
        <v>0.20749999999999999</v>
      </c>
      <c r="K133" s="184">
        <v>0.95199999999999996</v>
      </c>
      <c r="L133" s="184">
        <v>2.2279</v>
      </c>
      <c r="M133" s="184">
        <v>3.5144000000000002</v>
      </c>
      <c r="N133" s="184">
        <v>4.4240000000000004</v>
      </c>
      <c r="O133" s="184">
        <v>5.6223000000000001</v>
      </c>
      <c r="P133" s="184">
        <v>6.1056999999999997</v>
      </c>
      <c r="Q133" s="184">
        <v>7.2045000000000003</v>
      </c>
      <c r="R133" s="184">
        <v>4.7838000000000003</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44482</v>
      </c>
      <c r="E134" s="184">
        <v>15.490500000000001</v>
      </c>
      <c r="F134" s="184">
        <v>2.52E-2</v>
      </c>
      <c r="G134" s="184">
        <v>-2.9700000000000001E-2</v>
      </c>
      <c r="H134" s="184">
        <v>-8.2600000000000007E-2</v>
      </c>
      <c r="I134" s="184">
        <v>7.6200000000000004E-2</v>
      </c>
      <c r="J134" s="184">
        <v>0.1636</v>
      </c>
      <c r="K134" s="184">
        <v>0.91600000000000004</v>
      </c>
      <c r="L134" s="184">
        <v>2.0253000000000001</v>
      </c>
      <c r="M134" s="184">
        <v>3.1991000000000001</v>
      </c>
      <c r="N134" s="184">
        <v>4.1252000000000004</v>
      </c>
      <c r="O134" s="184">
        <v>5.0946999999999996</v>
      </c>
      <c r="P134" s="184">
        <v>5.6657000000000002</v>
      </c>
      <c r="Q134" s="184">
        <v>6.3263999999999996</v>
      </c>
      <c r="R134" s="184">
        <v>4.4897</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44482</v>
      </c>
      <c r="E135" s="184">
        <v>14.874700000000001</v>
      </c>
      <c r="F135" s="184">
        <v>2.35E-2</v>
      </c>
      <c r="G135" s="184">
        <v>-3.9E-2</v>
      </c>
      <c r="H135" s="184">
        <v>-9.5399999999999999E-2</v>
      </c>
      <c r="I135" s="184">
        <v>5.11E-2</v>
      </c>
      <c r="J135" s="184">
        <v>0.1104</v>
      </c>
      <c r="K135" s="184">
        <v>0.75590000000000002</v>
      </c>
      <c r="L135" s="184">
        <v>1.7003999999999999</v>
      </c>
      <c r="M135" s="184">
        <v>2.7088000000000001</v>
      </c>
      <c r="N135" s="184">
        <v>3.4639000000000002</v>
      </c>
      <c r="O135" s="184">
        <v>4.4960000000000004</v>
      </c>
      <c r="P135" s="184">
        <v>5.0624000000000002</v>
      </c>
      <c r="Q135" s="184">
        <v>5.7236000000000002</v>
      </c>
      <c r="R135" s="184">
        <v>3.8479999999999999</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44482</v>
      </c>
      <c r="E136" s="184">
        <v>11.747400000000001</v>
      </c>
      <c r="F136" s="184">
        <v>-4.3E-3</v>
      </c>
      <c r="G136" s="184">
        <v>-3.15E-2</v>
      </c>
      <c r="H136" s="184">
        <v>-0.12330000000000001</v>
      </c>
      <c r="I136" s="184">
        <v>5.11E-2</v>
      </c>
      <c r="J136" s="184">
        <v>6.7299999999999999E-2</v>
      </c>
      <c r="K136" s="184">
        <v>0.42570000000000002</v>
      </c>
      <c r="L136" s="184">
        <v>1.2436</v>
      </c>
      <c r="M136" s="184">
        <v>2.0137999999999998</v>
      </c>
      <c r="N136" s="184">
        <v>2.431</v>
      </c>
      <c r="O136" s="184">
        <v>2.9544000000000001</v>
      </c>
      <c r="P136" s="184">
        <v>2.6307</v>
      </c>
      <c r="Q136" s="184">
        <v>2.9811999999999999</v>
      </c>
      <c r="R136" s="184">
        <v>2.3955000000000002</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44482</v>
      </c>
      <c r="E137" s="184">
        <v>12.1022</v>
      </c>
      <c r="F137" s="184">
        <v>-2.5000000000000001E-3</v>
      </c>
      <c r="G137" s="184">
        <v>-2.5600000000000001E-2</v>
      </c>
      <c r="H137" s="184">
        <v>-0.1147</v>
      </c>
      <c r="I137" s="184">
        <v>6.8599999999999994E-2</v>
      </c>
      <c r="J137" s="184">
        <v>0.10340000000000001</v>
      </c>
      <c r="K137" s="184">
        <v>0.53500000000000003</v>
      </c>
      <c r="L137" s="184">
        <v>1.4630000000000001</v>
      </c>
      <c r="M137" s="184">
        <v>2.3407</v>
      </c>
      <c r="N137" s="184">
        <v>2.8696000000000002</v>
      </c>
      <c r="O137" s="184">
        <v>3.4087999999999998</v>
      </c>
      <c r="P137" s="184">
        <v>3.1739000000000002</v>
      </c>
      <c r="Q137" s="184">
        <v>3.5417000000000001</v>
      </c>
      <c r="R137" s="184">
        <v>2.8426</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44482</v>
      </c>
      <c r="E138" s="184">
        <v>27.996500000000001</v>
      </c>
      <c r="F138" s="184">
        <v>1.4999999999999999E-2</v>
      </c>
      <c r="G138" s="184">
        <v>-6.2100000000000002E-2</v>
      </c>
      <c r="H138" s="184">
        <v>-0.1024</v>
      </c>
      <c r="I138" s="184">
        <v>0.3916</v>
      </c>
      <c r="J138" s="184">
        <v>0.52390000000000003</v>
      </c>
      <c r="K138" s="184">
        <v>1.2034</v>
      </c>
      <c r="L138" s="184">
        <v>2.4056999999999999</v>
      </c>
      <c r="M138" s="184">
        <v>3.5575999999999999</v>
      </c>
      <c r="N138" s="184">
        <v>4.3251999999999997</v>
      </c>
      <c r="O138" s="184">
        <v>5.1284000000000001</v>
      </c>
      <c r="P138" s="184">
        <v>5.6524999999999999</v>
      </c>
      <c r="Q138" s="184">
        <v>6.8209</v>
      </c>
      <c r="R138" s="184">
        <v>4.2271000000000001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44482</v>
      </c>
      <c r="E139" s="184">
        <v>26.825600000000001</v>
      </c>
      <c r="F139" s="184">
        <v>1.4200000000000001E-2</v>
      </c>
      <c r="G139" s="184">
        <v>-6.7799999999999999E-2</v>
      </c>
      <c r="H139" s="184">
        <v>-0.111</v>
      </c>
      <c r="I139" s="184">
        <v>0.37419999999999998</v>
      </c>
      <c r="J139" s="184">
        <v>0.48659999999999998</v>
      </c>
      <c r="K139" s="184">
        <v>1.0883</v>
      </c>
      <c r="L139" s="184">
        <v>2.1749000000000001</v>
      </c>
      <c r="M139" s="184">
        <v>3.2094999999999998</v>
      </c>
      <c r="N139" s="184">
        <v>3.8572000000000002</v>
      </c>
      <c r="O139" s="184">
        <v>4.6405000000000003</v>
      </c>
      <c r="P139" s="184">
        <v>5.1334</v>
      </c>
      <c r="Q139" s="184">
        <v>6.8216000000000001</v>
      </c>
      <c r="R139" s="184">
        <v>3.76</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44482</v>
      </c>
      <c r="E140" s="184">
        <v>10.7432</v>
      </c>
      <c r="F140" s="184">
        <v>-1.2999999999999999E-2</v>
      </c>
      <c r="G140" s="184">
        <v>-1.77E-2</v>
      </c>
      <c r="H140" s="184">
        <v>-8.9300000000000004E-2</v>
      </c>
      <c r="I140" s="184">
        <v>6.0499999999999998E-2</v>
      </c>
      <c r="J140" s="184">
        <v>-0.16259999999999999</v>
      </c>
      <c r="K140" s="184">
        <v>0.73140000000000005</v>
      </c>
      <c r="L140" s="184">
        <v>2.0257000000000001</v>
      </c>
      <c r="M140" s="184">
        <v>3.3656000000000001</v>
      </c>
      <c r="N140" s="184">
        <v>4.3281999999999998</v>
      </c>
      <c r="O140" s="184"/>
      <c r="P140" s="184"/>
      <c r="Q140" s="184">
        <v>4.3320999999999996</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44482</v>
      </c>
      <c r="E141" s="184">
        <v>10.616099999999999</v>
      </c>
      <c r="F141" s="184">
        <v>-1.5100000000000001E-2</v>
      </c>
      <c r="G141" s="184">
        <v>-2.7300000000000001E-2</v>
      </c>
      <c r="H141" s="184">
        <v>-0.10440000000000001</v>
      </c>
      <c r="I141" s="184">
        <v>3.1099999999999999E-2</v>
      </c>
      <c r="J141" s="184">
        <v>-0.22650000000000001</v>
      </c>
      <c r="K141" s="184">
        <v>0.53410000000000002</v>
      </c>
      <c r="L141" s="184">
        <v>1.6438999999999999</v>
      </c>
      <c r="M141" s="184">
        <v>2.7974999999999999</v>
      </c>
      <c r="N141" s="184">
        <v>3.5697000000000001</v>
      </c>
      <c r="O141" s="184"/>
      <c r="P141" s="184"/>
      <c r="Q141" s="184">
        <v>3.6000999999999999</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44482</v>
      </c>
      <c r="E142" s="184">
        <v>11.7598</v>
      </c>
      <c r="F142" s="184">
        <v>2.2100000000000002E-2</v>
      </c>
      <c r="G142" s="184">
        <v>-1.3599999999999999E-2</v>
      </c>
      <c r="H142" s="184">
        <v>-6.54E-2</v>
      </c>
      <c r="I142" s="184">
        <v>9.7900000000000001E-2</v>
      </c>
      <c r="J142" s="184">
        <v>9.11E-2</v>
      </c>
      <c r="K142" s="184">
        <v>0.93989999999999996</v>
      </c>
      <c r="L142" s="184">
        <v>2.2742</v>
      </c>
      <c r="M142" s="184">
        <v>3.6415999999999999</v>
      </c>
      <c r="N142" s="184">
        <v>4.6683000000000003</v>
      </c>
      <c r="O142" s="184"/>
      <c r="P142" s="184"/>
      <c r="Q142" s="184">
        <v>5.9126000000000003</v>
      </c>
      <c r="R142" s="184">
        <v>5.2797000000000001</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44482</v>
      </c>
      <c r="E143" s="184">
        <v>11.5113</v>
      </c>
      <c r="F143" s="184">
        <v>0.02</v>
      </c>
      <c r="G143" s="184">
        <v>-2.4299999999999999E-2</v>
      </c>
      <c r="H143" s="184">
        <v>-8.0699999999999994E-2</v>
      </c>
      <c r="I143" s="184">
        <v>6.8699999999999997E-2</v>
      </c>
      <c r="J143" s="184">
        <v>2.52E-2</v>
      </c>
      <c r="K143" s="184">
        <v>0.73860000000000003</v>
      </c>
      <c r="L143" s="184">
        <v>1.8744000000000001</v>
      </c>
      <c r="M143" s="184">
        <v>3.0417000000000001</v>
      </c>
      <c r="N143" s="184">
        <v>3.8673000000000002</v>
      </c>
      <c r="O143" s="184"/>
      <c r="P143" s="184"/>
      <c r="Q143" s="184">
        <v>5.1139999999999999</v>
      </c>
      <c r="R143" s="184">
        <v>4.4686000000000003</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44482</v>
      </c>
      <c r="E144" s="184">
        <v>11.445399999999999</v>
      </c>
      <c r="F144" s="184">
        <v>2.1000000000000001E-2</v>
      </c>
      <c r="G144" s="184">
        <v>4.4600000000000001E-2</v>
      </c>
      <c r="H144" s="184">
        <v>-1.6999999999999999E-3</v>
      </c>
      <c r="I144" s="184">
        <v>0.14000000000000001</v>
      </c>
      <c r="J144" s="184">
        <v>0.2215</v>
      </c>
      <c r="K144" s="184">
        <v>1.0506</v>
      </c>
      <c r="L144" s="184">
        <v>2.1345000000000001</v>
      </c>
      <c r="M144" s="184">
        <v>3.1926000000000001</v>
      </c>
      <c r="N144" s="184">
        <v>4.0103</v>
      </c>
      <c r="O144" s="184"/>
      <c r="P144" s="184"/>
      <c r="Q144" s="184">
        <v>5.2333999999999996</v>
      </c>
      <c r="R144" s="184">
        <v>4.6124999999999998</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44482</v>
      </c>
      <c r="E145" s="184">
        <v>11.302899999999999</v>
      </c>
      <c r="F145" s="184">
        <v>1.95E-2</v>
      </c>
      <c r="G145" s="184">
        <v>3.7199999999999997E-2</v>
      </c>
      <c r="H145" s="184">
        <v>-1.15E-2</v>
      </c>
      <c r="I145" s="184">
        <v>0.1196</v>
      </c>
      <c r="J145" s="184">
        <v>0.17810000000000001</v>
      </c>
      <c r="K145" s="184">
        <v>0.95840000000000003</v>
      </c>
      <c r="L145" s="184">
        <v>1.9446000000000001</v>
      </c>
      <c r="M145" s="184">
        <v>2.9277000000000002</v>
      </c>
      <c r="N145" s="184">
        <v>3.5908000000000002</v>
      </c>
      <c r="O145" s="184"/>
      <c r="P145" s="184"/>
      <c r="Q145" s="184">
        <v>4.7363999999999997</v>
      </c>
      <c r="R145" s="184">
        <v>4.1351000000000004</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44482</v>
      </c>
      <c r="E146" s="184">
        <v>29.17</v>
      </c>
      <c r="F146" s="184">
        <v>1.89E-2</v>
      </c>
      <c r="G146" s="184">
        <v>-2.0999999999999999E-3</v>
      </c>
      <c r="H146" s="184">
        <v>-5.8200000000000002E-2</v>
      </c>
      <c r="I146" s="184">
        <v>8.4699999999999998E-2</v>
      </c>
      <c r="J146" s="184">
        <v>0.20610000000000001</v>
      </c>
      <c r="K146" s="184">
        <v>0.9486</v>
      </c>
      <c r="L146" s="184">
        <v>2.2406999999999999</v>
      </c>
      <c r="M146" s="184">
        <v>3.5344000000000002</v>
      </c>
      <c r="N146" s="184">
        <v>4.4378000000000002</v>
      </c>
      <c r="O146" s="184">
        <v>5.4992999999999999</v>
      </c>
      <c r="P146" s="184">
        <v>5.9021999999999997</v>
      </c>
      <c r="Q146" s="184">
        <v>6.7934000000000001</v>
      </c>
      <c r="R146" s="184">
        <v>4.7539999999999996</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44482</v>
      </c>
      <c r="E147" s="184">
        <v>27.970199999999998</v>
      </c>
      <c r="F147" s="184">
        <v>1.72E-2</v>
      </c>
      <c r="G147" s="184">
        <v>-0.01</v>
      </c>
      <c r="H147" s="184">
        <v>-6.9699999999999998E-2</v>
      </c>
      <c r="I147" s="184">
        <v>6.2600000000000003E-2</v>
      </c>
      <c r="J147" s="184">
        <v>0.1583</v>
      </c>
      <c r="K147" s="184">
        <v>0.79459999999999997</v>
      </c>
      <c r="L147" s="184">
        <v>1.9396</v>
      </c>
      <c r="M147" s="184">
        <v>3.0848</v>
      </c>
      <c r="N147" s="184">
        <v>3.8422000000000001</v>
      </c>
      <c r="O147" s="184">
        <v>4.9413999999999998</v>
      </c>
      <c r="P147" s="184">
        <v>5.3571</v>
      </c>
      <c r="Q147" s="184">
        <v>6.9531000000000001</v>
      </c>
      <c r="R147" s="184">
        <v>4.1746999999999996</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1.028867924528302E-2</v>
      </c>
      <c r="G148" s="186">
        <v>-1.9133962264150949E-2</v>
      </c>
      <c r="H148" s="186">
        <v>-7.2122641509433955E-2</v>
      </c>
      <c r="I148" s="186">
        <v>8.5113207547169778E-2</v>
      </c>
      <c r="J148" s="186">
        <v>0.15407358490566037</v>
      </c>
      <c r="K148" s="186">
        <v>0.78076226415094341</v>
      </c>
      <c r="L148" s="186">
        <v>1.8694433962264143</v>
      </c>
      <c r="M148" s="186">
        <v>2.9568849056603774</v>
      </c>
      <c r="N148" s="186">
        <v>3.704250943396227</v>
      </c>
      <c r="O148" s="186">
        <v>4.8452025641025642</v>
      </c>
      <c r="P148" s="186">
        <v>5.3083878787878795</v>
      </c>
      <c r="Q148" s="186">
        <v>5.6734754716981133</v>
      </c>
      <c r="R148" s="186">
        <v>4.0472425531914906</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1.46E-2</v>
      </c>
      <c r="G149" s="186">
        <v>-1.7100000000000001E-2</v>
      </c>
      <c r="H149" s="186">
        <v>-6.8900000000000003E-2</v>
      </c>
      <c r="I149" s="186">
        <v>7.1900000000000006E-2</v>
      </c>
      <c r="J149" s="186">
        <v>0.1583</v>
      </c>
      <c r="K149" s="186">
        <v>0.78149999999999997</v>
      </c>
      <c r="L149" s="186">
        <v>1.9053</v>
      </c>
      <c r="M149" s="186">
        <v>3.0310999999999999</v>
      </c>
      <c r="N149" s="186">
        <v>3.7751000000000001</v>
      </c>
      <c r="O149" s="186">
        <v>4.9180999999999999</v>
      </c>
      <c r="P149" s="186">
        <v>5.3800999999999997</v>
      </c>
      <c r="Q149" s="186">
        <v>6.1222000000000003</v>
      </c>
      <c r="R149" s="186">
        <v>4.1698000000000004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44482</v>
      </c>
      <c r="E152" s="184">
        <v>74.180000000000007</v>
      </c>
      <c r="F152" s="184">
        <v>0.3382</v>
      </c>
      <c r="G152" s="184">
        <v>0.61029999999999995</v>
      </c>
      <c r="H152" s="184">
        <v>1.0214000000000001</v>
      </c>
      <c r="I152" s="184">
        <v>1.1591</v>
      </c>
      <c r="J152" s="184">
        <v>1.714</v>
      </c>
      <c r="K152" s="184">
        <v>5.5042</v>
      </c>
      <c r="L152" s="184">
        <v>13.529199999999999</v>
      </c>
      <c r="M152" s="184">
        <v>13.8428</v>
      </c>
      <c r="N152" s="184">
        <v>29.844200000000001</v>
      </c>
      <c r="O152" s="184">
        <v>13.9572</v>
      </c>
      <c r="P152" s="184">
        <v>10.684900000000001</v>
      </c>
      <c r="Q152" s="184">
        <v>9.7772000000000006</v>
      </c>
      <c r="R152" s="184">
        <v>18.235399999999998</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44482</v>
      </c>
      <c r="E153" s="184">
        <v>80.55</v>
      </c>
      <c r="F153" s="184">
        <v>0.3488</v>
      </c>
      <c r="G153" s="184">
        <v>0.63719999999999999</v>
      </c>
      <c r="H153" s="184">
        <v>1.0538000000000001</v>
      </c>
      <c r="I153" s="184">
        <v>1.2189000000000001</v>
      </c>
      <c r="J153" s="184">
        <v>1.8331</v>
      </c>
      <c r="K153" s="184">
        <v>5.8337000000000003</v>
      </c>
      <c r="L153" s="184">
        <v>14.239100000000001</v>
      </c>
      <c r="M153" s="184">
        <v>14.907299999999999</v>
      </c>
      <c r="N153" s="184">
        <v>31.424399999999999</v>
      </c>
      <c r="O153" s="184">
        <v>15.2195</v>
      </c>
      <c r="P153" s="184">
        <v>11.9472</v>
      </c>
      <c r="Q153" s="184">
        <v>13.071899999999999</v>
      </c>
      <c r="R153" s="184">
        <v>19.588899999999999</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44482</v>
      </c>
      <c r="E154" s="184">
        <v>286.71800000000002</v>
      </c>
      <c r="F154" s="184">
        <v>0.5242</v>
      </c>
      <c r="G154" s="184">
        <v>1.8851</v>
      </c>
      <c r="H154" s="184">
        <v>2.3189000000000002</v>
      </c>
      <c r="I154" s="184">
        <v>2.6040999999999999</v>
      </c>
      <c r="J154" s="184">
        <v>6.4390000000000001</v>
      </c>
      <c r="K154" s="184">
        <v>10.056900000000001</v>
      </c>
      <c r="L154" s="184">
        <v>23.726099999999999</v>
      </c>
      <c r="M154" s="184">
        <v>25.318200000000001</v>
      </c>
      <c r="N154" s="184">
        <v>62.124000000000002</v>
      </c>
      <c r="O154" s="184">
        <v>16.883900000000001</v>
      </c>
      <c r="P154" s="184">
        <v>14.428000000000001</v>
      </c>
      <c r="Q154" s="184">
        <v>17.238199999999999</v>
      </c>
      <c r="R154" s="184">
        <v>23.0717</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44482</v>
      </c>
      <c r="E155" s="184">
        <v>286.71800000000002</v>
      </c>
      <c r="F155" s="184">
        <v>0.5242</v>
      </c>
      <c r="G155" s="184">
        <v>1.8851</v>
      </c>
      <c r="H155" s="184">
        <v>2.3189000000000002</v>
      </c>
      <c r="I155" s="184">
        <v>2.6040999999999999</v>
      </c>
      <c r="J155" s="184">
        <v>6.4390000000000001</v>
      </c>
      <c r="K155" s="184">
        <v>10.056900000000001</v>
      </c>
      <c r="L155" s="184">
        <v>23.726099999999999</v>
      </c>
      <c r="M155" s="184">
        <v>25.318200000000001</v>
      </c>
      <c r="N155" s="184">
        <v>62.124000000000002</v>
      </c>
      <c r="O155" s="184">
        <v>16.883900000000001</v>
      </c>
      <c r="P155" s="184">
        <v>12.935499999999999</v>
      </c>
      <c r="Q155" s="184">
        <v>18.329699999999999</v>
      </c>
      <c r="R155" s="184">
        <v>23.0717</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44482</v>
      </c>
      <c r="E156" s="184">
        <v>302.64</v>
      </c>
      <c r="F156" s="184">
        <v>0.52580000000000005</v>
      </c>
      <c r="G156" s="184">
        <v>1.8937999999999999</v>
      </c>
      <c r="H156" s="184">
        <v>2.3311000000000002</v>
      </c>
      <c r="I156" s="184">
        <v>2.6278000000000001</v>
      </c>
      <c r="J156" s="184">
        <v>6.4913999999999996</v>
      </c>
      <c r="K156" s="184">
        <v>10.2249</v>
      </c>
      <c r="L156" s="184">
        <v>24.094799999999999</v>
      </c>
      <c r="M156" s="184">
        <v>25.876000000000001</v>
      </c>
      <c r="N156" s="184">
        <v>63.07</v>
      </c>
      <c r="O156" s="184">
        <v>17.640799999999999</v>
      </c>
      <c r="P156" s="184">
        <v>15.227399999999999</v>
      </c>
      <c r="Q156" s="184">
        <v>14.249700000000001</v>
      </c>
      <c r="R156" s="184">
        <v>23.806100000000001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44482</v>
      </c>
      <c r="E157" s="184">
        <v>302.64</v>
      </c>
      <c r="F157" s="184">
        <v>0.52580000000000005</v>
      </c>
      <c r="G157" s="184">
        <v>1.8937999999999999</v>
      </c>
      <c r="H157" s="184">
        <v>2.3311000000000002</v>
      </c>
      <c r="I157" s="184">
        <v>2.6278000000000001</v>
      </c>
      <c r="J157" s="184">
        <v>6.4913999999999996</v>
      </c>
      <c r="K157" s="184">
        <v>10.2249</v>
      </c>
      <c r="L157" s="184">
        <v>24.094799999999999</v>
      </c>
      <c r="M157" s="184">
        <v>25.876000000000001</v>
      </c>
      <c r="N157" s="184">
        <v>63.07</v>
      </c>
      <c r="O157" s="184">
        <v>17.640799999999999</v>
      </c>
      <c r="P157" s="184">
        <v>13.9214</v>
      </c>
      <c r="Q157" s="184">
        <v>14.934100000000001</v>
      </c>
      <c r="R157" s="184">
        <v>23.806100000000001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44482</v>
      </c>
      <c r="E158" s="184">
        <v>49.35</v>
      </c>
      <c r="F158" s="184">
        <v>0.38650000000000001</v>
      </c>
      <c r="G158" s="184">
        <v>0.81720000000000004</v>
      </c>
      <c r="H158" s="184">
        <v>1.3763000000000001</v>
      </c>
      <c r="I158" s="184">
        <v>1.6269</v>
      </c>
      <c r="J158" s="184">
        <v>2.8338999999999999</v>
      </c>
      <c r="K158" s="184">
        <v>6.0606</v>
      </c>
      <c r="L158" s="184">
        <v>12.1846</v>
      </c>
      <c r="M158" s="184">
        <v>13.4222</v>
      </c>
      <c r="N158" s="184">
        <v>27.4864</v>
      </c>
      <c r="O158" s="184">
        <v>14.373900000000001</v>
      </c>
      <c r="P158" s="184">
        <v>11.343</v>
      </c>
      <c r="Q158" s="184">
        <v>11.3916</v>
      </c>
      <c r="R158" s="184">
        <v>16.8294</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44482</v>
      </c>
      <c r="E159" s="184">
        <v>53.77</v>
      </c>
      <c r="F159" s="184">
        <v>0.3921</v>
      </c>
      <c r="G159" s="184">
        <v>0.82509999999999994</v>
      </c>
      <c r="H159" s="184">
        <v>1.3954</v>
      </c>
      <c r="I159" s="184">
        <v>1.6446000000000001</v>
      </c>
      <c r="J159" s="184">
        <v>2.8894000000000002</v>
      </c>
      <c r="K159" s="184">
        <v>6.2228000000000003</v>
      </c>
      <c r="L159" s="184">
        <v>12.5366</v>
      </c>
      <c r="M159" s="184">
        <v>13.9436</v>
      </c>
      <c r="N159" s="184">
        <v>28.237500000000001</v>
      </c>
      <c r="O159" s="184">
        <v>15.084199999999999</v>
      </c>
      <c r="P159" s="184">
        <v>12.3415</v>
      </c>
      <c r="Q159" s="184">
        <v>13.784000000000001</v>
      </c>
      <c r="R159" s="184">
        <v>17.521899999999999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44482</v>
      </c>
      <c r="E160" s="184">
        <v>11.590199999999999</v>
      </c>
      <c r="F160" s="184">
        <v>0.38629999999999998</v>
      </c>
      <c r="G160" s="184">
        <v>2.8111000000000002</v>
      </c>
      <c r="H160" s="184">
        <v>3.9405000000000001</v>
      </c>
      <c r="I160" s="184">
        <v>3.7591000000000001</v>
      </c>
      <c r="J160" s="184">
        <v>5.5949</v>
      </c>
      <c r="K160" s="184">
        <v>10.5503</v>
      </c>
      <c r="L160" s="184">
        <v>20.652100000000001</v>
      </c>
      <c r="M160" s="184">
        <v>22.781400000000001</v>
      </c>
      <c r="N160" s="184">
        <v>31.7652</v>
      </c>
      <c r="O160" s="184"/>
      <c r="P160" s="184"/>
      <c r="Q160" s="184">
        <v>8.6122999999999994</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44482</v>
      </c>
      <c r="E161" s="184">
        <v>11.149699999999999</v>
      </c>
      <c r="F161" s="184">
        <v>0.37990000000000002</v>
      </c>
      <c r="G161" s="184">
        <v>2.7793000000000001</v>
      </c>
      <c r="H161" s="184">
        <v>3.8959999999999999</v>
      </c>
      <c r="I161" s="184">
        <v>3.6709000000000001</v>
      </c>
      <c r="J161" s="184">
        <v>5.4055999999999997</v>
      </c>
      <c r="K161" s="184">
        <v>9.9435000000000002</v>
      </c>
      <c r="L161" s="184">
        <v>19.2073</v>
      </c>
      <c r="M161" s="184">
        <v>20.7226</v>
      </c>
      <c r="N161" s="184">
        <v>28.878900000000002</v>
      </c>
      <c r="O161" s="184"/>
      <c r="P161" s="184"/>
      <c r="Q161" s="184">
        <v>6.2816999999999998</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44482</v>
      </c>
      <c r="E162" s="184">
        <v>15.089</v>
      </c>
      <c r="F162" s="184">
        <v>0.2258</v>
      </c>
      <c r="G162" s="184">
        <v>0.35249999999999998</v>
      </c>
      <c r="H162" s="184">
        <v>0.90949999999999998</v>
      </c>
      <c r="I162" s="184">
        <v>1.0310999999999999</v>
      </c>
      <c r="J162" s="184">
        <v>1.3909</v>
      </c>
      <c r="K162" s="184">
        <v>5.8876999999999997</v>
      </c>
      <c r="L162" s="184">
        <v>11.5143</v>
      </c>
      <c r="M162" s="184">
        <v>13.1449</v>
      </c>
      <c r="N162" s="184">
        <v>23.852900000000002</v>
      </c>
      <c r="O162" s="184">
        <v>15.646599999999999</v>
      </c>
      <c r="P162" s="184"/>
      <c r="Q162" s="184">
        <v>13.7311</v>
      </c>
      <c r="R162" s="184">
        <v>17.821000000000002</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44482</v>
      </c>
      <c r="E163" s="184">
        <v>14.542</v>
      </c>
      <c r="F163" s="184">
        <v>0.2205</v>
      </c>
      <c r="G163" s="184">
        <v>0.33810000000000001</v>
      </c>
      <c r="H163" s="184">
        <v>0.88100000000000001</v>
      </c>
      <c r="I163" s="184">
        <v>0.98609999999999998</v>
      </c>
      <c r="J163" s="184">
        <v>1.2815000000000001</v>
      </c>
      <c r="K163" s="184">
        <v>5.5373999999999999</v>
      </c>
      <c r="L163" s="184">
        <v>10.796200000000001</v>
      </c>
      <c r="M163" s="184">
        <v>12.059799999999999</v>
      </c>
      <c r="N163" s="184">
        <v>22.273599999999998</v>
      </c>
      <c r="O163" s="184">
        <v>14.3322</v>
      </c>
      <c r="P163" s="184"/>
      <c r="Q163" s="184">
        <v>12.4252</v>
      </c>
      <c r="R163" s="184">
        <v>16.408300000000001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44482</v>
      </c>
      <c r="E164" s="184">
        <v>34.706000000000003</v>
      </c>
      <c r="F164" s="184">
        <v>0.50970000000000004</v>
      </c>
      <c r="G164" s="184">
        <v>0.71679999999999999</v>
      </c>
      <c r="H164" s="184">
        <v>1.2485999999999999</v>
      </c>
      <c r="I164" s="184">
        <v>1.2279</v>
      </c>
      <c r="J164" s="184">
        <v>1.8458000000000001</v>
      </c>
      <c r="K164" s="184">
        <v>5.6467000000000001</v>
      </c>
      <c r="L164" s="184">
        <v>9.9161000000000001</v>
      </c>
      <c r="M164" s="184">
        <v>9.9579000000000004</v>
      </c>
      <c r="N164" s="184">
        <v>17.4087</v>
      </c>
      <c r="O164" s="184">
        <v>12.3489</v>
      </c>
      <c r="P164" s="184">
        <v>10.1899</v>
      </c>
      <c r="Q164" s="184">
        <v>12.818</v>
      </c>
      <c r="R164" s="184">
        <v>14.9489</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44482</v>
      </c>
      <c r="E165" s="184">
        <v>31.509</v>
      </c>
      <c r="F165" s="184">
        <v>0.50719999999999998</v>
      </c>
      <c r="G165" s="184">
        <v>0.69989999999999997</v>
      </c>
      <c r="H165" s="184">
        <v>1.224</v>
      </c>
      <c r="I165" s="184">
        <v>1.1719999999999999</v>
      </c>
      <c r="J165" s="184">
        <v>1.7273000000000001</v>
      </c>
      <c r="K165" s="184">
        <v>5.2721</v>
      </c>
      <c r="L165" s="184">
        <v>9.1561000000000003</v>
      </c>
      <c r="M165" s="184">
        <v>8.8468999999999998</v>
      </c>
      <c r="N165" s="184">
        <v>15.833399999999999</v>
      </c>
      <c r="O165" s="184">
        <v>10.9374</v>
      </c>
      <c r="P165" s="184">
        <v>8.8663000000000007</v>
      </c>
      <c r="Q165" s="184">
        <v>11.3362</v>
      </c>
      <c r="R165" s="184">
        <v>13.448700000000001</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44482</v>
      </c>
      <c r="E166" s="184">
        <v>123.66</v>
      </c>
      <c r="F166" s="184">
        <v>0.3659</v>
      </c>
      <c r="G166" s="184">
        <v>0.81810000000000005</v>
      </c>
      <c r="H166" s="184">
        <v>1.3572</v>
      </c>
      <c r="I166" s="184">
        <v>1.6137999999999999</v>
      </c>
      <c r="J166" s="184">
        <v>1.8929</v>
      </c>
      <c r="K166" s="184">
        <v>6.0803000000000003</v>
      </c>
      <c r="L166" s="184">
        <v>14.164400000000001</v>
      </c>
      <c r="M166" s="184">
        <v>15.2133</v>
      </c>
      <c r="N166" s="184">
        <v>30.470400000000001</v>
      </c>
      <c r="O166" s="184">
        <v>13.469900000000001</v>
      </c>
      <c r="P166" s="184">
        <v>11.324999999999999</v>
      </c>
      <c r="Q166" s="184">
        <v>16.024699999999999</v>
      </c>
      <c r="R166" s="184">
        <v>16.993600000000001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44482</v>
      </c>
      <c r="E167" s="184">
        <v>133.589</v>
      </c>
      <c r="F167" s="184">
        <v>0.37009999999999998</v>
      </c>
      <c r="G167" s="184">
        <v>0.83930000000000005</v>
      </c>
      <c r="H167" s="184">
        <v>1.3872</v>
      </c>
      <c r="I167" s="184">
        <v>1.6739999999999999</v>
      </c>
      <c r="J167" s="184">
        <v>2.0224000000000002</v>
      </c>
      <c r="K167" s="184">
        <v>6.4626000000000001</v>
      </c>
      <c r="L167" s="184">
        <v>15.0124</v>
      </c>
      <c r="M167" s="184">
        <v>16.478000000000002</v>
      </c>
      <c r="N167" s="184">
        <v>32.331299999999999</v>
      </c>
      <c r="O167" s="184">
        <v>15.002700000000001</v>
      </c>
      <c r="P167" s="184">
        <v>12.5764</v>
      </c>
      <c r="Q167" s="184">
        <v>13.182499999999999</v>
      </c>
      <c r="R167" s="184">
        <v>18.648599999999998</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44482</v>
      </c>
      <c r="E168" s="184">
        <v>15.2194</v>
      </c>
      <c r="F168" s="184">
        <v>0.51249999999999996</v>
      </c>
      <c r="G168" s="184">
        <v>0.58620000000000005</v>
      </c>
      <c r="H168" s="184">
        <v>1.4999</v>
      </c>
      <c r="I168" s="184">
        <v>1.9677</v>
      </c>
      <c r="J168" s="184">
        <v>1.548</v>
      </c>
      <c r="K168" s="184">
        <v>6.6052999999999997</v>
      </c>
      <c r="L168" s="184">
        <v>14.2409</v>
      </c>
      <c r="M168" s="184">
        <v>15.011799999999999</v>
      </c>
      <c r="N168" s="184">
        <v>28.959399999999999</v>
      </c>
      <c r="O168" s="184"/>
      <c r="P168" s="184"/>
      <c r="Q168" s="184">
        <v>29.900099999999998</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44482</v>
      </c>
      <c r="E169" s="184">
        <v>14.760199999999999</v>
      </c>
      <c r="F169" s="184">
        <v>0.50729999999999997</v>
      </c>
      <c r="G169" s="184">
        <v>0.56000000000000005</v>
      </c>
      <c r="H169" s="184">
        <v>1.4628000000000001</v>
      </c>
      <c r="I169" s="184">
        <v>1.8929</v>
      </c>
      <c r="J169" s="184">
        <v>1.3882000000000001</v>
      </c>
      <c r="K169" s="184">
        <v>6.0922999999999998</v>
      </c>
      <c r="L169" s="184">
        <v>13.1587</v>
      </c>
      <c r="M169" s="184">
        <v>13.412599999999999</v>
      </c>
      <c r="N169" s="184">
        <v>26.5428</v>
      </c>
      <c r="O169" s="184"/>
      <c r="P169" s="184"/>
      <c r="Q169" s="184">
        <v>27.444800000000001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44482</v>
      </c>
      <c r="E170" s="184">
        <v>15.3805</v>
      </c>
      <c r="F170" s="184">
        <v>0.50839999999999996</v>
      </c>
      <c r="G170" s="184">
        <v>0.80420000000000003</v>
      </c>
      <c r="H170" s="184">
        <v>1.2621</v>
      </c>
      <c r="I170" s="184">
        <v>1.1649</v>
      </c>
      <c r="J170" s="184">
        <v>1.8165</v>
      </c>
      <c r="K170" s="184">
        <v>6.9977999999999998</v>
      </c>
      <c r="L170" s="184">
        <v>13.577999999999999</v>
      </c>
      <c r="M170" s="184">
        <v>15.755100000000001</v>
      </c>
      <c r="N170" s="184">
        <v>30.0105</v>
      </c>
      <c r="O170" s="184"/>
      <c r="P170" s="184"/>
      <c r="Q170" s="184">
        <v>17.220400000000001</v>
      </c>
      <c r="R170" s="184">
        <v>20.442900000000002</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44482</v>
      </c>
      <c r="E171" s="184">
        <v>14.6592</v>
      </c>
      <c r="F171" s="184">
        <v>0.50390000000000001</v>
      </c>
      <c r="G171" s="184">
        <v>0.78100000000000003</v>
      </c>
      <c r="H171" s="184">
        <v>1.2299</v>
      </c>
      <c r="I171" s="184">
        <v>1.1007</v>
      </c>
      <c r="J171" s="184">
        <v>1.6778</v>
      </c>
      <c r="K171" s="184">
        <v>6.5247999999999999</v>
      </c>
      <c r="L171" s="184">
        <v>12.6158</v>
      </c>
      <c r="M171" s="184">
        <v>14.3071</v>
      </c>
      <c r="N171" s="184">
        <v>27.805800000000001</v>
      </c>
      <c r="O171" s="184"/>
      <c r="P171" s="184"/>
      <c r="Q171" s="184">
        <v>15.1608</v>
      </c>
      <c r="R171" s="184">
        <v>18.3965</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44482</v>
      </c>
      <c r="E172" s="184">
        <v>15.58</v>
      </c>
      <c r="F172" s="184">
        <v>0.32200000000000001</v>
      </c>
      <c r="G172" s="184">
        <v>0.58099999999999996</v>
      </c>
      <c r="H172" s="184">
        <v>1.1032</v>
      </c>
      <c r="I172" s="184">
        <v>1.1032</v>
      </c>
      <c r="J172" s="184">
        <v>1.6971000000000001</v>
      </c>
      <c r="K172" s="184">
        <v>5.6271000000000004</v>
      </c>
      <c r="L172" s="184">
        <v>9.6410999999999998</v>
      </c>
      <c r="M172" s="184">
        <v>9.2567000000000004</v>
      </c>
      <c r="N172" s="184">
        <v>21.8139</v>
      </c>
      <c r="O172" s="184">
        <v>15.7431</v>
      </c>
      <c r="P172" s="184"/>
      <c r="Q172" s="184">
        <v>12.404999999999999</v>
      </c>
      <c r="R172" s="184">
        <v>19.034199999999998</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44482</v>
      </c>
      <c r="E173" s="184">
        <v>15.14</v>
      </c>
      <c r="F173" s="184">
        <v>0.39789999999999998</v>
      </c>
      <c r="G173" s="184">
        <v>0.59799999999999998</v>
      </c>
      <c r="H173" s="184">
        <v>1.1355999999999999</v>
      </c>
      <c r="I173" s="184">
        <v>1.0681</v>
      </c>
      <c r="J173" s="184">
        <v>1.6107</v>
      </c>
      <c r="K173" s="184">
        <v>5.3583999999999996</v>
      </c>
      <c r="L173" s="184">
        <v>8.9992999999999999</v>
      </c>
      <c r="M173" s="184">
        <v>8.3750999999999998</v>
      </c>
      <c r="N173" s="184">
        <v>20.637499999999999</v>
      </c>
      <c r="O173" s="184">
        <v>14.874000000000001</v>
      </c>
      <c r="P173" s="184"/>
      <c r="Q173" s="184">
        <v>11.5589</v>
      </c>
      <c r="R173" s="184">
        <v>18.046199999999999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0.42195454545454536</v>
      </c>
      <c r="G174" s="186">
        <v>1.0778681818181817</v>
      </c>
      <c r="H174" s="186">
        <v>1.6674727272727274</v>
      </c>
      <c r="I174" s="186">
        <v>1.7975318181818187</v>
      </c>
      <c r="J174" s="186">
        <v>3.0013999999999994</v>
      </c>
      <c r="K174" s="186">
        <v>7.1259636363636361</v>
      </c>
      <c r="L174" s="186">
        <v>15.03563636363636</v>
      </c>
      <c r="M174" s="186">
        <v>16.083068181818181</v>
      </c>
      <c r="N174" s="186">
        <v>32.998399999999997</v>
      </c>
      <c r="O174" s="186">
        <v>15.002437500000001</v>
      </c>
      <c r="P174" s="186">
        <v>12.148874999999999</v>
      </c>
      <c r="Q174" s="186">
        <v>14.585368181818181</v>
      </c>
      <c r="R174" s="186">
        <v>18.89556111111111</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0.39500000000000002</v>
      </c>
      <c r="G175" s="186">
        <v>0.79259999999999997</v>
      </c>
      <c r="H175" s="186">
        <v>1.3667500000000001</v>
      </c>
      <c r="I175" s="186">
        <v>1.62035</v>
      </c>
      <c r="J175" s="186">
        <v>1.83945</v>
      </c>
      <c r="K175" s="186">
        <v>6.1575500000000005</v>
      </c>
      <c r="L175" s="186">
        <v>13.553599999999999</v>
      </c>
      <c r="M175" s="186">
        <v>14.607199999999999</v>
      </c>
      <c r="N175" s="186">
        <v>28.919150000000002</v>
      </c>
      <c r="O175" s="186">
        <v>15.04345</v>
      </c>
      <c r="P175" s="186">
        <v>12.144349999999999</v>
      </c>
      <c r="Q175" s="186">
        <v>13.456799999999999</v>
      </c>
      <c r="R175" s="186">
        <v>18.315950000000001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44482</v>
      </c>
      <c r="E178" s="184">
        <v>291.9599</v>
      </c>
      <c r="F178" s="184">
        <v>16.3721</v>
      </c>
      <c r="G178" s="184">
        <v>6.6044</v>
      </c>
      <c r="H178" s="184">
        <v>4.1306000000000003</v>
      </c>
      <c r="I178" s="184">
        <v>2.161</v>
      </c>
      <c r="J178" s="184">
        <v>1.4498</v>
      </c>
      <c r="K178" s="184">
        <v>5.3193000000000001</v>
      </c>
      <c r="L178" s="184">
        <v>5.3536999999999999</v>
      </c>
      <c r="M178" s="184">
        <v>3.9321000000000002</v>
      </c>
      <c r="N178" s="184">
        <v>4.6957000000000004</v>
      </c>
      <c r="O178" s="184">
        <v>8.7731999999999992</v>
      </c>
      <c r="P178" s="184">
        <v>7.4717000000000002</v>
      </c>
      <c r="Q178" s="184">
        <v>8.2859999999999996</v>
      </c>
      <c r="R178" s="184">
        <v>7.7849000000000004</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44482</v>
      </c>
      <c r="E179" s="184">
        <v>299.18790000000001</v>
      </c>
      <c r="F179" s="184">
        <v>16.6968</v>
      </c>
      <c r="G179" s="184">
        <v>6.9359999999999999</v>
      </c>
      <c r="H179" s="184">
        <v>4.4602000000000004</v>
      </c>
      <c r="I179" s="184">
        <v>2.4910999999999999</v>
      </c>
      <c r="J179" s="184">
        <v>1.7805</v>
      </c>
      <c r="K179" s="184">
        <v>5.6542000000000003</v>
      </c>
      <c r="L179" s="184">
        <v>5.7074999999999996</v>
      </c>
      <c r="M179" s="184">
        <v>4.2820999999999998</v>
      </c>
      <c r="N179" s="184">
        <v>5.0492999999999997</v>
      </c>
      <c r="O179" s="184">
        <v>9.1211000000000002</v>
      </c>
      <c r="P179" s="184">
        <v>7.8110999999999997</v>
      </c>
      <c r="Q179" s="184">
        <v>9.2553999999999998</v>
      </c>
      <c r="R179" s="184">
        <v>8.1423000000000005</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44482</v>
      </c>
      <c r="E180" s="184">
        <v>2150.7898</v>
      </c>
      <c r="F180" s="184">
        <v>11.1547</v>
      </c>
      <c r="G180" s="184">
        <v>6.4202000000000004</v>
      </c>
      <c r="H180" s="184">
        <v>6.0495000000000001</v>
      </c>
      <c r="I180" s="184">
        <v>3.4192</v>
      </c>
      <c r="J180" s="184">
        <v>1.395</v>
      </c>
      <c r="K180" s="184">
        <v>4.1893000000000002</v>
      </c>
      <c r="L180" s="184">
        <v>4.5616000000000003</v>
      </c>
      <c r="M180" s="184">
        <v>4.0914999999999999</v>
      </c>
      <c r="N180" s="184">
        <v>4.3426999999999998</v>
      </c>
      <c r="O180" s="184">
        <v>9.0116999999999994</v>
      </c>
      <c r="P180" s="184">
        <v>8.1085999999999991</v>
      </c>
      <c r="Q180" s="184">
        <v>8.4701000000000004</v>
      </c>
      <c r="R180" s="184">
        <v>7.3597999999999999</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44482</v>
      </c>
      <c r="E181" s="184">
        <v>2108.0497999999998</v>
      </c>
      <c r="F181" s="184">
        <v>10.864699999999999</v>
      </c>
      <c r="G181" s="184">
        <v>6.13</v>
      </c>
      <c r="H181" s="184">
        <v>5.7591999999999999</v>
      </c>
      <c r="I181" s="184">
        <v>3.1288999999999998</v>
      </c>
      <c r="J181" s="184">
        <v>1.1047</v>
      </c>
      <c r="K181" s="184">
        <v>3.8963000000000001</v>
      </c>
      <c r="L181" s="184">
        <v>4.2571000000000003</v>
      </c>
      <c r="M181" s="184">
        <v>3.7808000000000002</v>
      </c>
      <c r="N181" s="184">
        <v>4.0260999999999996</v>
      </c>
      <c r="O181" s="184">
        <v>8.6922999999999995</v>
      </c>
      <c r="P181" s="184">
        <v>7.8221999999999996</v>
      </c>
      <c r="Q181" s="184">
        <v>8.2995999999999999</v>
      </c>
      <c r="R181" s="184">
        <v>7.0343999999999998</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44482</v>
      </c>
      <c r="E182" s="184">
        <v>10.332100000000001</v>
      </c>
      <c r="F182" s="184">
        <v>9.1873000000000005</v>
      </c>
      <c r="G182" s="184">
        <v>-0.77710000000000001</v>
      </c>
      <c r="H182" s="184">
        <v>0.1009</v>
      </c>
      <c r="I182" s="184">
        <v>-1.5130999999999999</v>
      </c>
      <c r="J182" s="184">
        <v>-9.4200000000000006E-2</v>
      </c>
      <c r="K182" s="184">
        <v>5.1539000000000001</v>
      </c>
      <c r="L182" s="184">
        <v>5.2339000000000002</v>
      </c>
      <c r="M182" s="184">
        <v>4.1932999999999998</v>
      </c>
      <c r="N182" s="184"/>
      <c r="O182" s="184"/>
      <c r="P182" s="184"/>
      <c r="Q182" s="184">
        <v>4.0404999999999998</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44482</v>
      </c>
      <c r="E183" s="184">
        <v>10.296099999999999</v>
      </c>
      <c r="F183" s="184">
        <v>8.5100999999999996</v>
      </c>
      <c r="G183" s="184">
        <v>-1.2051000000000001</v>
      </c>
      <c r="H183" s="184">
        <v>-0.30380000000000001</v>
      </c>
      <c r="I183" s="184">
        <v>-1.923</v>
      </c>
      <c r="J183" s="184">
        <v>-0.50790000000000002</v>
      </c>
      <c r="K183" s="184">
        <v>4.7298</v>
      </c>
      <c r="L183" s="184">
        <v>4.8110999999999997</v>
      </c>
      <c r="M183" s="184">
        <v>3.7595000000000001</v>
      </c>
      <c r="N183" s="184"/>
      <c r="O183" s="184"/>
      <c r="P183" s="184"/>
      <c r="Q183" s="184">
        <v>3.6025</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44482</v>
      </c>
      <c r="E184" s="184">
        <v>19.684999999999999</v>
      </c>
      <c r="F184" s="184">
        <v>14.6541</v>
      </c>
      <c r="G184" s="184">
        <v>7.7587999999999999</v>
      </c>
      <c r="H184" s="184">
        <v>7.7992999999999997</v>
      </c>
      <c r="I184" s="184">
        <v>2.9436</v>
      </c>
      <c r="J184" s="184">
        <v>0.61839999999999995</v>
      </c>
      <c r="K184" s="184">
        <v>4.7914000000000003</v>
      </c>
      <c r="L184" s="184">
        <v>4.7051999999999996</v>
      </c>
      <c r="M184" s="184">
        <v>3.9443999999999999</v>
      </c>
      <c r="N184" s="184">
        <v>4.2107999999999999</v>
      </c>
      <c r="O184" s="184">
        <v>8.9469999999999992</v>
      </c>
      <c r="P184" s="184">
        <v>7.6002000000000001</v>
      </c>
      <c r="Q184" s="184">
        <v>8.7378</v>
      </c>
      <c r="R184" s="184">
        <v>7.8296000000000001</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44482</v>
      </c>
      <c r="E185" s="184">
        <v>19.1965</v>
      </c>
      <c r="F185" s="184">
        <v>14.266</v>
      </c>
      <c r="G185" s="184">
        <v>7.4992000000000001</v>
      </c>
      <c r="H185" s="184">
        <v>7.5349000000000004</v>
      </c>
      <c r="I185" s="184">
        <v>2.6783000000000001</v>
      </c>
      <c r="J185" s="184">
        <v>0.3614</v>
      </c>
      <c r="K185" s="184">
        <v>4.5445000000000002</v>
      </c>
      <c r="L185" s="184">
        <v>4.4610000000000003</v>
      </c>
      <c r="M185" s="184">
        <v>3.6806000000000001</v>
      </c>
      <c r="N185" s="184">
        <v>3.9447000000000001</v>
      </c>
      <c r="O185" s="184">
        <v>8.6280999999999999</v>
      </c>
      <c r="P185" s="184">
        <v>7.3036000000000003</v>
      </c>
      <c r="Q185" s="184">
        <v>8.4003999999999994</v>
      </c>
      <c r="R185" s="184">
        <v>7.5471000000000004</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44482</v>
      </c>
      <c r="E186" s="184">
        <v>20.213799999999999</v>
      </c>
      <c r="F186" s="184">
        <v>26.382200000000001</v>
      </c>
      <c r="G186" s="184">
        <v>4.7702</v>
      </c>
      <c r="H186" s="184">
        <v>-9.3469999999999995</v>
      </c>
      <c r="I186" s="184">
        <v>-7.8183999999999996</v>
      </c>
      <c r="J186" s="184">
        <v>0.86129999999999995</v>
      </c>
      <c r="K186" s="184">
        <v>8.2995999999999999</v>
      </c>
      <c r="L186" s="184">
        <v>6.0202999999999998</v>
      </c>
      <c r="M186" s="184">
        <v>4.8962000000000003</v>
      </c>
      <c r="N186" s="184">
        <v>5.6980000000000004</v>
      </c>
      <c r="O186" s="184">
        <v>10.8469</v>
      </c>
      <c r="P186" s="184">
        <v>8.7705000000000002</v>
      </c>
      <c r="Q186" s="184">
        <v>9.0916999999999994</v>
      </c>
      <c r="R186" s="184">
        <v>9.8123000000000005</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44482</v>
      </c>
      <c r="E187" s="184">
        <v>19.738700000000001</v>
      </c>
      <c r="F187" s="184">
        <v>26.091799999999999</v>
      </c>
      <c r="G187" s="184">
        <v>4.4776999999999996</v>
      </c>
      <c r="H187" s="184">
        <v>-9.6506000000000007</v>
      </c>
      <c r="I187" s="184">
        <v>-8.1241000000000003</v>
      </c>
      <c r="J187" s="184">
        <v>0.55500000000000005</v>
      </c>
      <c r="K187" s="184">
        <v>7.9843000000000002</v>
      </c>
      <c r="L187" s="184">
        <v>5.7027999999999999</v>
      </c>
      <c r="M187" s="184">
        <v>4.5715000000000003</v>
      </c>
      <c r="N187" s="184">
        <v>5.3567999999999998</v>
      </c>
      <c r="O187" s="184">
        <v>10.5113</v>
      </c>
      <c r="P187" s="184">
        <v>8.4526000000000003</v>
      </c>
      <c r="Q187" s="184">
        <v>8.7713999999999999</v>
      </c>
      <c r="R187" s="184">
        <v>9.4418000000000006</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44482</v>
      </c>
      <c r="E188" s="184">
        <v>17.9726</v>
      </c>
      <c r="F188" s="184">
        <v>12.3925</v>
      </c>
      <c r="G188" s="184">
        <v>8.0104000000000006</v>
      </c>
      <c r="H188" s="184">
        <v>7.2050000000000001</v>
      </c>
      <c r="I188" s="184">
        <v>1.2481</v>
      </c>
      <c r="J188" s="184">
        <v>0.5554</v>
      </c>
      <c r="K188" s="184">
        <v>4.7401999999999997</v>
      </c>
      <c r="L188" s="184">
        <v>4.8288000000000002</v>
      </c>
      <c r="M188" s="184">
        <v>3.9315000000000002</v>
      </c>
      <c r="N188" s="184">
        <v>4.4736000000000002</v>
      </c>
      <c r="O188" s="184">
        <v>8.8519000000000005</v>
      </c>
      <c r="P188" s="184">
        <v>7.5461</v>
      </c>
      <c r="Q188" s="184">
        <v>8.1599000000000004</v>
      </c>
      <c r="R188" s="184">
        <v>7.1246</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44482</v>
      </c>
      <c r="E189" s="184">
        <v>18.543500000000002</v>
      </c>
      <c r="F189" s="184">
        <v>12.601800000000001</v>
      </c>
      <c r="G189" s="184">
        <v>8.3552999999999997</v>
      </c>
      <c r="H189" s="184">
        <v>7.5750999999999999</v>
      </c>
      <c r="I189" s="184">
        <v>1.5896999999999999</v>
      </c>
      <c r="J189" s="184">
        <v>0.89949999999999997</v>
      </c>
      <c r="K189" s="184">
        <v>5.0880000000000001</v>
      </c>
      <c r="L189" s="184">
        <v>5.1744000000000003</v>
      </c>
      <c r="M189" s="184">
        <v>4.2699999999999996</v>
      </c>
      <c r="N189" s="184">
        <v>4.8122999999999996</v>
      </c>
      <c r="O189" s="184">
        <v>9.2117000000000004</v>
      </c>
      <c r="P189" s="184">
        <v>7.9276999999999997</v>
      </c>
      <c r="Q189" s="184">
        <v>8.6134000000000004</v>
      </c>
      <c r="R189" s="184">
        <v>7.4684999999999997</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44482</v>
      </c>
      <c r="E190" s="184">
        <v>18.8538</v>
      </c>
      <c r="F190" s="184">
        <v>36.820099999999996</v>
      </c>
      <c r="G190" s="184">
        <v>12.527699999999999</v>
      </c>
      <c r="H190" s="184">
        <v>6.3964999999999996</v>
      </c>
      <c r="I190" s="184">
        <v>2.6162000000000001</v>
      </c>
      <c r="J190" s="184">
        <v>2.2563</v>
      </c>
      <c r="K190" s="184">
        <v>5.5735999999999999</v>
      </c>
      <c r="L190" s="184">
        <v>5.7108999999999996</v>
      </c>
      <c r="M190" s="184">
        <v>4.4150999999999998</v>
      </c>
      <c r="N190" s="184">
        <v>5.3026</v>
      </c>
      <c r="O190" s="184">
        <v>9.3467000000000002</v>
      </c>
      <c r="P190" s="184">
        <v>7.9151999999999996</v>
      </c>
      <c r="Q190" s="184">
        <v>8.7544000000000004</v>
      </c>
      <c r="R190" s="184">
        <v>8.2736000000000001</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44482</v>
      </c>
      <c r="E191" s="184">
        <v>18.383299999999998</v>
      </c>
      <c r="F191" s="184">
        <v>36.569800000000001</v>
      </c>
      <c r="G191" s="184">
        <v>12.091799999999999</v>
      </c>
      <c r="H191" s="184">
        <v>5.9348999999999998</v>
      </c>
      <c r="I191" s="184">
        <v>2.1575000000000002</v>
      </c>
      <c r="J191" s="184">
        <v>1.8028999999999999</v>
      </c>
      <c r="K191" s="184">
        <v>5.1130000000000004</v>
      </c>
      <c r="L191" s="184">
        <v>5.2422000000000004</v>
      </c>
      <c r="M191" s="184">
        <v>3.9451999999999998</v>
      </c>
      <c r="N191" s="184">
        <v>4.8239999999999998</v>
      </c>
      <c r="O191" s="184">
        <v>8.8523999999999994</v>
      </c>
      <c r="P191" s="184">
        <v>7.4284999999999997</v>
      </c>
      <c r="Q191" s="184">
        <v>8.3912999999999993</v>
      </c>
      <c r="R191" s="184">
        <v>7.7827000000000002</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44482</v>
      </c>
      <c r="E192" s="184">
        <v>25.790099999999999</v>
      </c>
      <c r="F192" s="184">
        <v>31.304300000000001</v>
      </c>
      <c r="G192" s="184">
        <v>4.4183000000000003</v>
      </c>
      <c r="H192" s="184">
        <v>1.9821</v>
      </c>
      <c r="I192" s="184">
        <v>0.33360000000000001</v>
      </c>
      <c r="J192" s="184">
        <v>3.1547999999999998</v>
      </c>
      <c r="K192" s="184">
        <v>6.4615</v>
      </c>
      <c r="L192" s="184">
        <v>5.8853</v>
      </c>
      <c r="M192" s="184">
        <v>4.5073999999999996</v>
      </c>
      <c r="N192" s="184">
        <v>5.2051999999999996</v>
      </c>
      <c r="O192" s="184">
        <v>8.2675000000000001</v>
      </c>
      <c r="P192" s="184">
        <v>7.2024999999999997</v>
      </c>
      <c r="Q192" s="184">
        <v>8.3681000000000001</v>
      </c>
      <c r="R192" s="184">
        <v>7.5495999999999999</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44482</v>
      </c>
      <c r="E193" s="184">
        <v>26.509699999999999</v>
      </c>
      <c r="F193" s="184">
        <v>31.557200000000002</v>
      </c>
      <c r="G193" s="184">
        <v>4.8497000000000003</v>
      </c>
      <c r="H193" s="184">
        <v>2.4205000000000001</v>
      </c>
      <c r="I193" s="184">
        <v>0.7772</v>
      </c>
      <c r="J193" s="184">
        <v>3.6089000000000002</v>
      </c>
      <c r="K193" s="184">
        <v>6.9206000000000003</v>
      </c>
      <c r="L193" s="184">
        <v>6.3502000000000001</v>
      </c>
      <c r="M193" s="184">
        <v>4.9752999999999998</v>
      </c>
      <c r="N193" s="184">
        <v>5.6820000000000004</v>
      </c>
      <c r="O193" s="184">
        <v>8.7535000000000007</v>
      </c>
      <c r="P193" s="184">
        <v>7.6239999999999997</v>
      </c>
      <c r="Q193" s="184">
        <v>8.7670999999999992</v>
      </c>
      <c r="R193" s="184">
        <v>8.0365000000000002</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44482</v>
      </c>
      <c r="E194" s="184">
        <v>20.071300000000001</v>
      </c>
      <c r="F194" s="184">
        <v>16.373999999999999</v>
      </c>
      <c r="G194" s="184">
        <v>8.9215999999999998</v>
      </c>
      <c r="H194" s="184">
        <v>8.9260000000000002</v>
      </c>
      <c r="I194" s="184">
        <v>4.0460000000000003</v>
      </c>
      <c r="J194" s="184">
        <v>1.0132000000000001</v>
      </c>
      <c r="K194" s="184">
        <v>4.4676</v>
      </c>
      <c r="L194" s="184">
        <v>4.827</v>
      </c>
      <c r="M194" s="184">
        <v>4.2112999999999996</v>
      </c>
      <c r="N194" s="184">
        <v>4.6398999999999999</v>
      </c>
      <c r="O194" s="184">
        <v>9.8124000000000002</v>
      </c>
      <c r="P194" s="184">
        <v>8.1051000000000002</v>
      </c>
      <c r="Q194" s="184">
        <v>8.43</v>
      </c>
      <c r="R194" s="184">
        <v>8.1234999999999999</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44482</v>
      </c>
      <c r="E195" s="184">
        <v>19.723099999999999</v>
      </c>
      <c r="F195" s="184">
        <v>15.9223</v>
      </c>
      <c r="G195" s="184">
        <v>8.5599000000000007</v>
      </c>
      <c r="H195" s="184">
        <v>8.5798000000000005</v>
      </c>
      <c r="I195" s="184">
        <v>3.7198000000000002</v>
      </c>
      <c r="J195" s="184">
        <v>0.69130000000000003</v>
      </c>
      <c r="K195" s="184">
        <v>4.1422999999999996</v>
      </c>
      <c r="L195" s="184">
        <v>4.4969000000000001</v>
      </c>
      <c r="M195" s="184">
        <v>3.8805000000000001</v>
      </c>
      <c r="N195" s="184">
        <v>4.2981999999999996</v>
      </c>
      <c r="O195" s="184">
        <v>9.4643999999999995</v>
      </c>
      <c r="P195" s="184">
        <v>7.8129</v>
      </c>
      <c r="Q195" s="184">
        <v>8.2097999999999995</v>
      </c>
      <c r="R195" s="184">
        <v>7.7602000000000002</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44482</v>
      </c>
      <c r="E198" s="184">
        <v>1853.134</v>
      </c>
      <c r="F198" s="184">
        <v>36.119399999999999</v>
      </c>
      <c r="G198" s="184">
        <v>6.4013999999999998</v>
      </c>
      <c r="H198" s="184">
        <v>-8.2997999999999994</v>
      </c>
      <c r="I198" s="184">
        <v>-7.1553000000000004</v>
      </c>
      <c r="J198" s="184">
        <v>0.64029999999999998</v>
      </c>
      <c r="K198" s="184">
        <v>5.7004000000000001</v>
      </c>
      <c r="L198" s="184">
        <v>4.2107999999999999</v>
      </c>
      <c r="M198" s="184">
        <v>3.3331</v>
      </c>
      <c r="N198" s="184">
        <v>4.0499000000000001</v>
      </c>
      <c r="O198" s="184">
        <v>7.8722000000000003</v>
      </c>
      <c r="P198" s="184">
        <v>7.0286</v>
      </c>
      <c r="Q198" s="184">
        <v>7.2662000000000004</v>
      </c>
      <c r="R198" s="184">
        <v>6.8183999999999996</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44482</v>
      </c>
      <c r="E199" s="184">
        <v>1957.0732</v>
      </c>
      <c r="F199" s="184">
        <v>36.538899999999998</v>
      </c>
      <c r="G199" s="184">
        <v>6.8219000000000003</v>
      </c>
      <c r="H199" s="184">
        <v>-7.8803000000000001</v>
      </c>
      <c r="I199" s="184">
        <v>-6.7363999999999997</v>
      </c>
      <c r="J199" s="184">
        <v>1.0606</v>
      </c>
      <c r="K199" s="184">
        <v>6.1265999999999998</v>
      </c>
      <c r="L199" s="184">
        <v>4.6383999999999999</v>
      </c>
      <c r="M199" s="184">
        <v>3.7635000000000001</v>
      </c>
      <c r="N199" s="184">
        <v>4.4870999999999999</v>
      </c>
      <c r="O199" s="184">
        <v>8.3364999999999991</v>
      </c>
      <c r="P199" s="184">
        <v>7.4767000000000001</v>
      </c>
      <c r="Q199" s="184">
        <v>7.8959999999999999</v>
      </c>
      <c r="R199" s="184">
        <v>7.2941000000000003</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44482</v>
      </c>
      <c r="E200" s="184">
        <v>10.478199999999999</v>
      </c>
      <c r="F200" s="184">
        <v>13.2418</v>
      </c>
      <c r="G200" s="184">
        <v>4.7404999999999999</v>
      </c>
      <c r="H200" s="184">
        <v>1.5430999999999999</v>
      </c>
      <c r="I200" s="184">
        <v>0.69689999999999996</v>
      </c>
      <c r="J200" s="184">
        <v>1.9655</v>
      </c>
      <c r="K200" s="184">
        <v>5.0190000000000001</v>
      </c>
      <c r="L200" s="184">
        <v>5.2347999999999999</v>
      </c>
      <c r="M200" s="184">
        <v>4.6529999999999996</v>
      </c>
      <c r="N200" s="184"/>
      <c r="O200" s="184"/>
      <c r="P200" s="184"/>
      <c r="Q200" s="184">
        <v>4.9028999999999998</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44482</v>
      </c>
      <c r="E201" s="184">
        <v>10.422000000000001</v>
      </c>
      <c r="F201" s="184">
        <v>12.612299999999999</v>
      </c>
      <c r="G201" s="184">
        <v>4.1349</v>
      </c>
      <c r="H201" s="184">
        <v>1.0007999999999999</v>
      </c>
      <c r="I201" s="184">
        <v>0.15010000000000001</v>
      </c>
      <c r="J201" s="184">
        <v>1.4025000000000001</v>
      </c>
      <c r="K201" s="184">
        <v>4.4615999999999998</v>
      </c>
      <c r="L201" s="184">
        <v>4.6738</v>
      </c>
      <c r="M201" s="184">
        <v>4.0852000000000004</v>
      </c>
      <c r="N201" s="184"/>
      <c r="O201" s="184"/>
      <c r="P201" s="184"/>
      <c r="Q201" s="184">
        <v>4.3266999999999998</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44482</v>
      </c>
      <c r="E202" s="184">
        <v>52.088700000000003</v>
      </c>
      <c r="F202" s="184">
        <v>28.822700000000001</v>
      </c>
      <c r="G202" s="184">
        <v>15.8005</v>
      </c>
      <c r="H202" s="184">
        <v>6.2038000000000002</v>
      </c>
      <c r="I202" s="184">
        <v>5.7134</v>
      </c>
      <c r="J202" s="184">
        <v>5.3254000000000001</v>
      </c>
      <c r="K202" s="184">
        <v>7.3353999999999999</v>
      </c>
      <c r="L202" s="184">
        <v>6.3682999999999996</v>
      </c>
      <c r="M202" s="184">
        <v>4.3449999999999998</v>
      </c>
      <c r="N202" s="184">
        <v>5.1241000000000003</v>
      </c>
      <c r="O202" s="184">
        <v>9.1681000000000008</v>
      </c>
      <c r="P202" s="184">
        <v>7.7850999999999999</v>
      </c>
      <c r="Q202" s="184">
        <v>7.5049999999999999</v>
      </c>
      <c r="R202" s="184">
        <v>7.9242999999999997</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44482</v>
      </c>
      <c r="E203" s="184">
        <v>53.455300000000001</v>
      </c>
      <c r="F203" s="184">
        <v>29.247800000000002</v>
      </c>
      <c r="G203" s="184">
        <v>16.204899999999999</v>
      </c>
      <c r="H203" s="184">
        <v>6.6121999999999996</v>
      </c>
      <c r="I203" s="184">
        <v>6.1157000000000004</v>
      </c>
      <c r="J203" s="184">
        <v>5.7282999999999999</v>
      </c>
      <c r="K203" s="184">
        <v>7.7430000000000003</v>
      </c>
      <c r="L203" s="184">
        <v>6.7838000000000003</v>
      </c>
      <c r="M203" s="184">
        <v>4.7679999999999998</v>
      </c>
      <c r="N203" s="184">
        <v>5.5582000000000003</v>
      </c>
      <c r="O203" s="184">
        <v>9.5588999999999995</v>
      </c>
      <c r="P203" s="184">
        <v>8.1720000000000006</v>
      </c>
      <c r="Q203" s="184">
        <v>8.8720999999999997</v>
      </c>
      <c r="R203" s="184">
        <v>8.3347999999999995</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44482</v>
      </c>
      <c r="E204" s="184">
        <v>20.682700000000001</v>
      </c>
      <c r="F204" s="184">
        <v>14.476800000000001</v>
      </c>
      <c r="G204" s="184">
        <v>8.0562000000000005</v>
      </c>
      <c r="H204" s="184">
        <v>8.9651999999999994</v>
      </c>
      <c r="I204" s="184">
        <v>2.7004000000000001</v>
      </c>
      <c r="J204" s="184">
        <v>0.42370000000000002</v>
      </c>
      <c r="K204" s="184">
        <v>4.6223999999999998</v>
      </c>
      <c r="L204" s="184">
        <v>5.0575000000000001</v>
      </c>
      <c r="M204" s="184">
        <v>4.0185000000000004</v>
      </c>
      <c r="N204" s="184">
        <v>4.6022999999999996</v>
      </c>
      <c r="O204" s="184">
        <v>8.4788999999999994</v>
      </c>
      <c r="P204" s="184">
        <v>7.6329000000000002</v>
      </c>
      <c r="Q204" s="184">
        <v>8.3152000000000008</v>
      </c>
      <c r="R204" s="184">
        <v>7.8324999999999996</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44482</v>
      </c>
      <c r="E205" s="184">
        <v>19.914300000000001</v>
      </c>
      <c r="F205" s="184">
        <v>13.935</v>
      </c>
      <c r="G205" s="184">
        <v>7.6694000000000004</v>
      </c>
      <c r="H205" s="184">
        <v>8.5761000000000003</v>
      </c>
      <c r="I205" s="184">
        <v>2.3193000000000001</v>
      </c>
      <c r="J205" s="184">
        <v>4.2799999999999998E-2</v>
      </c>
      <c r="K205" s="184">
        <v>4.2385000000000002</v>
      </c>
      <c r="L205" s="184">
        <v>4.6675000000000004</v>
      </c>
      <c r="M205" s="184">
        <v>3.6215999999999999</v>
      </c>
      <c r="N205" s="184">
        <v>4.1957000000000004</v>
      </c>
      <c r="O205" s="184">
        <v>8.0516000000000005</v>
      </c>
      <c r="P205" s="184">
        <v>7.1817000000000002</v>
      </c>
      <c r="Q205" s="184">
        <v>5.0163000000000002</v>
      </c>
      <c r="R205" s="184">
        <v>7.4077000000000002</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44482</v>
      </c>
      <c r="E206" s="184">
        <v>27.9816</v>
      </c>
      <c r="F206" s="184">
        <v>11.8742</v>
      </c>
      <c r="G206" s="184">
        <v>6.2927999999999997</v>
      </c>
      <c r="H206" s="184">
        <v>6.1566999999999998</v>
      </c>
      <c r="I206" s="184">
        <v>2.1354000000000002</v>
      </c>
      <c r="J206" s="184">
        <v>0.96599999999999997</v>
      </c>
      <c r="K206" s="184">
        <v>3.5390999999999999</v>
      </c>
      <c r="L206" s="184">
        <v>3.7414999999999998</v>
      </c>
      <c r="M206" s="184">
        <v>2.9836</v>
      </c>
      <c r="N206" s="184">
        <v>3.1972</v>
      </c>
      <c r="O206" s="184">
        <v>7.7201000000000004</v>
      </c>
      <c r="P206" s="184">
        <v>7.0247999999999999</v>
      </c>
      <c r="Q206" s="184">
        <v>7.4157999999999999</v>
      </c>
      <c r="R206" s="184">
        <v>6.0785</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44482</v>
      </c>
      <c r="E207" s="184">
        <v>29.596599999999999</v>
      </c>
      <c r="F207" s="184">
        <v>12.460100000000001</v>
      </c>
      <c r="G207" s="184">
        <v>6.8385999999999996</v>
      </c>
      <c r="H207" s="184">
        <v>6.7034000000000002</v>
      </c>
      <c r="I207" s="184">
        <v>2.6983000000000001</v>
      </c>
      <c r="J207" s="184">
        <v>1.5187999999999999</v>
      </c>
      <c r="K207" s="184">
        <v>4.0955000000000004</v>
      </c>
      <c r="L207" s="184">
        <v>4.3025000000000002</v>
      </c>
      <c r="M207" s="184">
        <v>3.5474999999999999</v>
      </c>
      <c r="N207" s="184">
        <v>3.7595999999999998</v>
      </c>
      <c r="O207" s="184">
        <v>8.3033000000000001</v>
      </c>
      <c r="P207" s="184">
        <v>7.6369999999999996</v>
      </c>
      <c r="Q207" s="184">
        <v>7.907</v>
      </c>
      <c r="R207" s="184">
        <v>6.6540999999999997</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44482</v>
      </c>
      <c r="E208" s="184">
        <v>10.536799999999999</v>
      </c>
      <c r="F208" s="184">
        <v>12.8215</v>
      </c>
      <c r="G208" s="184">
        <v>6.7958999999999996</v>
      </c>
      <c r="H208" s="184">
        <v>7.4335000000000004</v>
      </c>
      <c r="I208" s="184">
        <v>1.8075000000000001</v>
      </c>
      <c r="J208" s="184">
        <v>1.0517000000000001</v>
      </c>
      <c r="K208" s="184">
        <v>5.0989000000000004</v>
      </c>
      <c r="L208" s="184">
        <v>4.8032000000000004</v>
      </c>
      <c r="M208" s="184">
        <v>4.2294999999999998</v>
      </c>
      <c r="N208" s="184">
        <v>4.4985999999999997</v>
      </c>
      <c r="O208" s="184"/>
      <c r="P208" s="184"/>
      <c r="Q208" s="184">
        <v>4.3720999999999997</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44482</v>
      </c>
      <c r="E209" s="184">
        <v>10.479100000000001</v>
      </c>
      <c r="F209" s="184">
        <v>12.5436</v>
      </c>
      <c r="G209" s="184">
        <v>6.4146000000000001</v>
      </c>
      <c r="H209" s="184">
        <v>6.9756</v>
      </c>
      <c r="I209" s="184">
        <v>1.3691</v>
      </c>
      <c r="J209" s="184">
        <v>0.65049999999999997</v>
      </c>
      <c r="K209" s="184">
        <v>4.6539999999999999</v>
      </c>
      <c r="L209" s="184">
        <v>4.3526999999999996</v>
      </c>
      <c r="M209" s="184">
        <v>3.7743000000000002</v>
      </c>
      <c r="N209" s="184">
        <v>4.0366999999999997</v>
      </c>
      <c r="O209" s="184"/>
      <c r="P209" s="184"/>
      <c r="Q209" s="184">
        <v>3.9041000000000001</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44482</v>
      </c>
      <c r="E210" s="184">
        <v>16.6006</v>
      </c>
      <c r="F210" s="184">
        <v>10.9969</v>
      </c>
      <c r="G210" s="184">
        <v>7.1749000000000001</v>
      </c>
      <c r="H210" s="184">
        <v>3.7719999999999998</v>
      </c>
      <c r="I210" s="184">
        <v>1.7916000000000001</v>
      </c>
      <c r="J210" s="184">
        <v>1.6659999999999999</v>
      </c>
      <c r="K210" s="184">
        <v>5.8765000000000001</v>
      </c>
      <c r="L210" s="184">
        <v>5.1201999999999996</v>
      </c>
      <c r="M210" s="184">
        <v>4.3113999999999999</v>
      </c>
      <c r="N210" s="184">
        <v>4.6761999999999997</v>
      </c>
      <c r="O210" s="184">
        <v>9.1355000000000004</v>
      </c>
      <c r="P210" s="184">
        <v>7.6553000000000004</v>
      </c>
      <c r="Q210" s="184">
        <v>8.2159999999999993</v>
      </c>
      <c r="R210" s="184">
        <v>7.8752000000000004</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44482</v>
      </c>
      <c r="E211" s="184">
        <v>16.958300000000001</v>
      </c>
      <c r="F211" s="184">
        <v>11.411</v>
      </c>
      <c r="G211" s="184">
        <v>7.6703999999999999</v>
      </c>
      <c r="H211" s="184">
        <v>4.2465999999999999</v>
      </c>
      <c r="I211" s="184">
        <v>2.2618999999999998</v>
      </c>
      <c r="J211" s="184">
        <v>2.1274000000000002</v>
      </c>
      <c r="K211" s="184">
        <v>6.3464</v>
      </c>
      <c r="L211" s="184">
        <v>5.5938999999999997</v>
      </c>
      <c r="M211" s="184">
        <v>4.7930000000000001</v>
      </c>
      <c r="N211" s="184">
        <v>5.1710000000000003</v>
      </c>
      <c r="O211" s="184">
        <v>9.6308000000000007</v>
      </c>
      <c r="P211" s="184">
        <v>8.0538000000000007</v>
      </c>
      <c r="Q211" s="184">
        <v>8.5760000000000005</v>
      </c>
      <c r="R211" s="184">
        <v>8.3878000000000004</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44482</v>
      </c>
      <c r="E212" s="184">
        <v>19.603999999999999</v>
      </c>
      <c r="F212" s="184">
        <v>23.2882</v>
      </c>
      <c r="G212" s="184">
        <v>9.4331999999999994</v>
      </c>
      <c r="H212" s="184">
        <v>8.6853999999999996</v>
      </c>
      <c r="I212" s="184">
        <v>3.3557000000000001</v>
      </c>
      <c r="J212" s="184">
        <v>3.4916999999999998</v>
      </c>
      <c r="K212" s="184">
        <v>5.8216000000000001</v>
      </c>
      <c r="L212" s="184">
        <v>5.8685999999999998</v>
      </c>
      <c r="M212" s="184">
        <v>4.4581999999999997</v>
      </c>
      <c r="N212" s="184">
        <v>4.6412000000000004</v>
      </c>
      <c r="O212" s="184">
        <v>8.7371999999999996</v>
      </c>
      <c r="P212" s="184">
        <v>7.2647000000000004</v>
      </c>
      <c r="Q212" s="184">
        <v>8.1364000000000001</v>
      </c>
      <c r="R212" s="184">
        <v>7.4991000000000003</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44482</v>
      </c>
      <c r="E213" s="184">
        <v>20.428100000000001</v>
      </c>
      <c r="F213" s="184">
        <v>23.779299999999999</v>
      </c>
      <c r="G213" s="184">
        <v>9.8762000000000008</v>
      </c>
      <c r="H213" s="184">
        <v>9.1539999999999999</v>
      </c>
      <c r="I213" s="184">
        <v>3.8216000000000001</v>
      </c>
      <c r="J213" s="184">
        <v>3.9676</v>
      </c>
      <c r="K213" s="184">
        <v>6.3056999999999999</v>
      </c>
      <c r="L213" s="184">
        <v>6.3578999999999999</v>
      </c>
      <c r="M213" s="184">
        <v>4.9457000000000004</v>
      </c>
      <c r="N213" s="184">
        <v>5.1315</v>
      </c>
      <c r="O213" s="184">
        <v>9.2537000000000003</v>
      </c>
      <c r="P213" s="184">
        <v>7.7931999999999997</v>
      </c>
      <c r="Q213" s="184">
        <v>8.6550999999999991</v>
      </c>
      <c r="R213" s="184">
        <v>8.0092999999999996</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44482</v>
      </c>
      <c r="E214" s="184">
        <v>2627.8532</v>
      </c>
      <c r="F214" s="184">
        <v>19.120799999999999</v>
      </c>
      <c r="G214" s="184">
        <v>9.5518999999999998</v>
      </c>
      <c r="H214" s="184">
        <v>7.9683999999999999</v>
      </c>
      <c r="I214" s="184">
        <v>3.9548999999999999</v>
      </c>
      <c r="J214" s="184">
        <v>0.88070000000000004</v>
      </c>
      <c r="K214" s="184">
        <v>5.1919000000000004</v>
      </c>
      <c r="L214" s="184">
        <v>5.1322000000000001</v>
      </c>
      <c r="M214" s="184">
        <v>3.3752</v>
      </c>
      <c r="N214" s="184">
        <v>4.4112999999999998</v>
      </c>
      <c r="O214" s="184">
        <v>8.7001000000000008</v>
      </c>
      <c r="P214" s="184">
        <v>8.0168999999999997</v>
      </c>
      <c r="Q214" s="184">
        <v>8.6568000000000005</v>
      </c>
      <c r="R214" s="184">
        <v>7.7098000000000004</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44482</v>
      </c>
      <c r="E215" s="184">
        <v>2515.453</v>
      </c>
      <c r="F215" s="184">
        <v>18.6495</v>
      </c>
      <c r="G215" s="184">
        <v>9.0808</v>
      </c>
      <c r="H215" s="184">
        <v>7.4974999999999996</v>
      </c>
      <c r="I215" s="184">
        <v>3.4841000000000002</v>
      </c>
      <c r="J215" s="184">
        <v>0.41049999999999998</v>
      </c>
      <c r="K215" s="184">
        <v>4.7160000000000002</v>
      </c>
      <c r="L215" s="184">
        <v>4.6505000000000001</v>
      </c>
      <c r="M215" s="184">
        <v>2.8944999999999999</v>
      </c>
      <c r="N215" s="184">
        <v>3.9218999999999999</v>
      </c>
      <c r="O215" s="184">
        <v>8.1869999999999994</v>
      </c>
      <c r="P215" s="184">
        <v>7.4767000000000001</v>
      </c>
      <c r="Q215" s="184">
        <v>7.9770000000000003</v>
      </c>
      <c r="R215" s="184">
        <v>7.2046000000000001</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44482</v>
      </c>
      <c r="E216" s="184">
        <v>34.445599999999999</v>
      </c>
      <c r="F216" s="184">
        <v>4.3449999999999998</v>
      </c>
      <c r="G216" s="184">
        <v>5.0473999999999997</v>
      </c>
      <c r="H216" s="184">
        <v>6.0469999999999997</v>
      </c>
      <c r="I216" s="184">
        <v>-3.78E-2</v>
      </c>
      <c r="J216" s="184">
        <v>0.42049999999999998</v>
      </c>
      <c r="K216" s="184">
        <v>2.5432000000000001</v>
      </c>
      <c r="L216" s="184">
        <v>2.9847999999999999</v>
      </c>
      <c r="M216" s="184">
        <v>3.0196999999999998</v>
      </c>
      <c r="N216" s="184">
        <v>3.2448999999999999</v>
      </c>
      <c r="O216" s="184">
        <v>7.5667999999999997</v>
      </c>
      <c r="P216" s="184">
        <v>6.7236000000000002</v>
      </c>
      <c r="Q216" s="184">
        <v>7.6409000000000002</v>
      </c>
      <c r="R216" s="184">
        <v>5.8326000000000002</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44482</v>
      </c>
      <c r="E217" s="184">
        <v>34.752699999999997</v>
      </c>
      <c r="F217" s="184">
        <v>4.5167999999999999</v>
      </c>
      <c r="G217" s="184">
        <v>5.2340999999999998</v>
      </c>
      <c r="H217" s="184">
        <v>6.2340999999999998</v>
      </c>
      <c r="I217" s="184">
        <v>0.15759999999999999</v>
      </c>
      <c r="J217" s="184">
        <v>0.61299999999999999</v>
      </c>
      <c r="K217" s="184">
        <v>2.7357999999999998</v>
      </c>
      <c r="L217" s="184">
        <v>3.1492</v>
      </c>
      <c r="M217" s="184">
        <v>3.2094999999999998</v>
      </c>
      <c r="N217" s="184">
        <v>3.4279000000000002</v>
      </c>
      <c r="O217" s="184">
        <v>7.7244000000000002</v>
      </c>
      <c r="P217" s="184">
        <v>6.8476999999999997</v>
      </c>
      <c r="Q217" s="184">
        <v>7.6566000000000001</v>
      </c>
      <c r="R217" s="184">
        <v>5.9960000000000004</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44482</v>
      </c>
      <c r="E218" s="184">
        <v>11.6709</v>
      </c>
      <c r="F218" s="184">
        <v>34.120899999999999</v>
      </c>
      <c r="G218" s="184">
        <v>9.9588000000000001</v>
      </c>
      <c r="H218" s="184">
        <v>7.2030000000000003</v>
      </c>
      <c r="I218" s="184">
        <v>4.0495999999999999</v>
      </c>
      <c r="J218" s="184">
        <v>1.5762</v>
      </c>
      <c r="K218" s="184">
        <v>6.1060999999999996</v>
      </c>
      <c r="L218" s="184">
        <v>6.1455000000000002</v>
      </c>
      <c r="M218" s="184">
        <v>4.1311</v>
      </c>
      <c r="N218" s="184">
        <v>5.0902000000000003</v>
      </c>
      <c r="O218" s="184"/>
      <c r="P218" s="184"/>
      <c r="Q218" s="184">
        <v>7.9865000000000004</v>
      </c>
      <c r="R218" s="184">
        <v>7.9398</v>
      </c>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44482</v>
      </c>
      <c r="E219" s="184">
        <v>11.551600000000001</v>
      </c>
      <c r="F219" s="184">
        <v>33.524000000000001</v>
      </c>
      <c r="G219" s="184">
        <v>9.4915000000000003</v>
      </c>
      <c r="H219" s="184">
        <v>6.7343999999999999</v>
      </c>
      <c r="I219" s="184">
        <v>3.5935000000000001</v>
      </c>
      <c r="J219" s="184">
        <v>1.1279999999999999</v>
      </c>
      <c r="K219" s="184">
        <v>5.6077000000000004</v>
      </c>
      <c r="L219" s="184">
        <v>5.6645000000000003</v>
      </c>
      <c r="M219" s="184">
        <v>3.6343999999999999</v>
      </c>
      <c r="N219" s="184">
        <v>4.5800999999999998</v>
      </c>
      <c r="O219" s="184"/>
      <c r="P219" s="184"/>
      <c r="Q219" s="184">
        <v>7.4360999999999997</v>
      </c>
      <c r="R219" s="184">
        <v>7.3910999999999998</v>
      </c>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44482</v>
      </c>
      <c r="E220" s="184">
        <v>1039.7418</v>
      </c>
      <c r="F220" s="184">
        <v>41.625599999999999</v>
      </c>
      <c r="G220" s="184">
        <v>14.2262</v>
      </c>
      <c r="H220" s="184">
        <v>14.5655</v>
      </c>
      <c r="I220" s="184">
        <v>7.7480000000000002</v>
      </c>
      <c r="J220" s="184">
        <v>1.4830000000000001</v>
      </c>
      <c r="K220" s="184">
        <v>7.1349</v>
      </c>
      <c r="L220" s="184">
        <v>6.6268000000000002</v>
      </c>
      <c r="M220" s="184"/>
      <c r="N220" s="184"/>
      <c r="O220" s="184"/>
      <c r="P220" s="184"/>
      <c r="Q220" s="184">
        <v>5.7108999999999996</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44482</v>
      </c>
      <c r="E221" s="184">
        <v>1036.1043</v>
      </c>
      <c r="F221" s="184">
        <v>41.125799999999998</v>
      </c>
      <c r="G221" s="184">
        <v>13.725300000000001</v>
      </c>
      <c r="H221" s="184">
        <v>14.0642</v>
      </c>
      <c r="I221" s="184">
        <v>7.2465999999999999</v>
      </c>
      <c r="J221" s="184">
        <v>0.98250000000000004</v>
      </c>
      <c r="K221" s="184">
        <v>6.6227</v>
      </c>
      <c r="L221" s="184">
        <v>6.1087999999999996</v>
      </c>
      <c r="M221" s="184"/>
      <c r="N221" s="184"/>
      <c r="O221" s="184"/>
      <c r="P221" s="184"/>
      <c r="Q221" s="184">
        <v>5.1882000000000001</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44482</v>
      </c>
      <c r="E222" s="184">
        <v>16.597000000000001</v>
      </c>
      <c r="F222" s="184">
        <v>10.1191</v>
      </c>
      <c r="G222" s="184">
        <v>5.2378</v>
      </c>
      <c r="H222" s="184">
        <v>5.8815999999999997</v>
      </c>
      <c r="I222" s="184">
        <v>3.7913000000000001</v>
      </c>
      <c r="J222" s="184">
        <v>2.3797999999999999</v>
      </c>
      <c r="K222" s="184">
        <v>4.2034000000000002</v>
      </c>
      <c r="L222" s="184">
        <v>3.9222000000000001</v>
      </c>
      <c r="M222" s="184">
        <v>3.1768000000000001</v>
      </c>
      <c r="N222" s="184">
        <v>3.3321000000000001</v>
      </c>
      <c r="O222" s="184">
        <v>4.1708999999999996</v>
      </c>
      <c r="P222" s="184">
        <v>5.1696999999999997</v>
      </c>
      <c r="Q222" s="184">
        <v>6.8047000000000004</v>
      </c>
      <c r="R222" s="184">
        <v>6.4896000000000003</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44482</v>
      </c>
      <c r="E223" s="184">
        <v>16.474499999999999</v>
      </c>
      <c r="F223" s="184">
        <v>9.9726999999999997</v>
      </c>
      <c r="G223" s="184">
        <v>5.0993000000000004</v>
      </c>
      <c r="H223" s="184">
        <v>5.7667999999999999</v>
      </c>
      <c r="I223" s="184">
        <v>3.6608000000000001</v>
      </c>
      <c r="J223" s="184">
        <v>2.2418</v>
      </c>
      <c r="K223" s="184">
        <v>3.9499</v>
      </c>
      <c r="L223" s="184">
        <v>3.7543000000000002</v>
      </c>
      <c r="M223" s="184">
        <v>3.0419999999999998</v>
      </c>
      <c r="N223" s="184">
        <v>3.214</v>
      </c>
      <c r="O223" s="184">
        <v>4.0804999999999998</v>
      </c>
      <c r="P223" s="184">
        <v>5.0829000000000004</v>
      </c>
      <c r="Q223" s="184">
        <v>6.702</v>
      </c>
      <c r="R223" s="184">
        <v>6.4039999999999999</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19.750261363636362</v>
      </c>
      <c r="G224" s="186">
        <v>7.5756454545454543</v>
      </c>
      <c r="H224" s="186">
        <v>4.9400886363636358</v>
      </c>
      <c r="I224" s="186">
        <v>1.6960318181818181</v>
      </c>
      <c r="J224" s="186">
        <v>1.4920704545454542</v>
      </c>
      <c r="K224" s="186">
        <v>5.2923999999999989</v>
      </c>
      <c r="L224" s="186">
        <v>5.0737295454545466</v>
      </c>
      <c r="M224" s="186">
        <v>3.9853000000000001</v>
      </c>
      <c r="N224" s="186">
        <v>4.497726315789472</v>
      </c>
      <c r="O224" s="186">
        <v>8.5814294117647076</v>
      </c>
      <c r="P224" s="186">
        <v>7.4978176470588238</v>
      </c>
      <c r="Q224" s="186">
        <v>7.4475454545454518</v>
      </c>
      <c r="R224" s="186">
        <v>7.5598527777777775</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15.2882</v>
      </c>
      <c r="G225" s="186">
        <v>7.0554500000000004</v>
      </c>
      <c r="H225" s="186">
        <v>6.2189499999999995</v>
      </c>
      <c r="I225" s="186">
        <v>2.4051999999999998</v>
      </c>
      <c r="J225" s="186">
        <v>1.0826500000000001</v>
      </c>
      <c r="K225" s="186">
        <v>5.10595</v>
      </c>
      <c r="L225" s="186">
        <v>5.0888499999999999</v>
      </c>
      <c r="M225" s="186">
        <v>3.9818500000000001</v>
      </c>
      <c r="N225" s="186">
        <v>4.5393499999999998</v>
      </c>
      <c r="O225" s="186">
        <v>8.7633499999999991</v>
      </c>
      <c r="P225" s="186">
        <v>7.62845</v>
      </c>
      <c r="Q225" s="186">
        <v>8.1481500000000011</v>
      </c>
      <c r="R225" s="186">
        <v>7.6296999999999997</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44482</v>
      </c>
      <c r="E228" s="184">
        <v>50.161099999999998</v>
      </c>
      <c r="F228" s="184">
        <v>100.10809999999999</v>
      </c>
      <c r="G228" s="184">
        <v>27.653400000000001</v>
      </c>
      <c r="H228" s="184">
        <v>43.541699999999999</v>
      </c>
      <c r="I228" s="184">
        <v>21.189699999999998</v>
      </c>
      <c r="J228" s="184">
        <v>11.9009</v>
      </c>
      <c r="K228" s="184">
        <v>19.011700000000001</v>
      </c>
      <c r="L228" s="184">
        <v>17.5228</v>
      </c>
      <c r="M228" s="184">
        <v>14.3521</v>
      </c>
      <c r="N228" s="184">
        <v>22.836099999999998</v>
      </c>
      <c r="O228" s="184">
        <v>10.5298</v>
      </c>
      <c r="P228" s="184">
        <v>7.6154999999999999</v>
      </c>
      <c r="Q228" s="184">
        <v>9.7080000000000002</v>
      </c>
      <c r="R228" s="184">
        <v>12.389699999999999</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44482</v>
      </c>
      <c r="E229" s="184">
        <v>54.141100000000002</v>
      </c>
      <c r="F229" s="184">
        <v>100.9311</v>
      </c>
      <c r="G229" s="184">
        <v>28.493099999999998</v>
      </c>
      <c r="H229" s="184">
        <v>44.368400000000001</v>
      </c>
      <c r="I229" s="184">
        <v>22.0275</v>
      </c>
      <c r="J229" s="184">
        <v>12.736599999999999</v>
      </c>
      <c r="K229" s="184">
        <v>19.881</v>
      </c>
      <c r="L229" s="184">
        <v>18.416399999999999</v>
      </c>
      <c r="M229" s="184">
        <v>15.271000000000001</v>
      </c>
      <c r="N229" s="184">
        <v>23.8567</v>
      </c>
      <c r="O229" s="184">
        <v>11.383800000000001</v>
      </c>
      <c r="P229" s="184">
        <v>8.6510999999999996</v>
      </c>
      <c r="Q229" s="184">
        <v>11.420299999999999</v>
      </c>
      <c r="R229" s="184">
        <v>13.3102</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44482</v>
      </c>
      <c r="E230" s="184">
        <v>54.141100000000002</v>
      </c>
      <c r="F230" s="184">
        <v>100.9311</v>
      </c>
      <c r="G230" s="184">
        <v>28.493099999999998</v>
      </c>
      <c r="H230" s="184">
        <v>44.368400000000001</v>
      </c>
      <c r="I230" s="184">
        <v>22.0275</v>
      </c>
      <c r="J230" s="184">
        <v>12.736599999999999</v>
      </c>
      <c r="K230" s="184">
        <v>19.881</v>
      </c>
      <c r="L230" s="184">
        <v>18.416399999999999</v>
      </c>
      <c r="M230" s="184">
        <v>15.271000000000001</v>
      </c>
      <c r="N230" s="184">
        <v>23.8567</v>
      </c>
      <c r="O230" s="184">
        <v>11.383800000000001</v>
      </c>
      <c r="P230" s="184">
        <v>8.6510999999999996</v>
      </c>
      <c r="Q230" s="184">
        <v>11.389699999999999</v>
      </c>
      <c r="R230" s="184">
        <v>13.3102</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44482</v>
      </c>
      <c r="E231" s="184">
        <v>24.468800000000002</v>
      </c>
      <c r="F231" s="184">
        <v>124.8329</v>
      </c>
      <c r="G231" s="184">
        <v>35.886699999999998</v>
      </c>
      <c r="H231" s="184">
        <v>49.304200000000002</v>
      </c>
      <c r="I231" s="184">
        <v>25.401499999999999</v>
      </c>
      <c r="J231" s="184">
        <v>15.4335</v>
      </c>
      <c r="K231" s="184">
        <v>19.921299999999999</v>
      </c>
      <c r="L231" s="184">
        <v>19.060500000000001</v>
      </c>
      <c r="M231" s="184">
        <v>13.4352</v>
      </c>
      <c r="N231" s="184">
        <v>17.418299999999999</v>
      </c>
      <c r="O231" s="184">
        <v>9.6172000000000004</v>
      </c>
      <c r="P231" s="184">
        <v>7.6871</v>
      </c>
      <c r="Q231" s="184">
        <v>8.2772000000000006</v>
      </c>
      <c r="R231" s="184">
        <v>13.299300000000001</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44482</v>
      </c>
      <c r="E232" s="184">
        <v>27.2285</v>
      </c>
      <c r="F232" s="184">
        <v>126.0393</v>
      </c>
      <c r="G232" s="184">
        <v>37.2136</v>
      </c>
      <c r="H232" s="184">
        <v>50.602200000000003</v>
      </c>
      <c r="I232" s="184">
        <v>26.668399999999998</v>
      </c>
      <c r="J232" s="184">
        <v>16.668800000000001</v>
      </c>
      <c r="K232" s="184">
        <v>21.145499999999998</v>
      </c>
      <c r="L232" s="184">
        <v>20.3245</v>
      </c>
      <c r="M232" s="184">
        <v>14.694699999999999</v>
      </c>
      <c r="N232" s="184">
        <v>18.756</v>
      </c>
      <c r="O232" s="184">
        <v>10.7172</v>
      </c>
      <c r="P232" s="184">
        <v>8.8721999999999994</v>
      </c>
      <c r="Q232" s="184">
        <v>10.024100000000001</v>
      </c>
      <c r="R232" s="184">
        <v>14.4779</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44482</v>
      </c>
      <c r="E233" s="184">
        <v>30.863499999999998</v>
      </c>
      <c r="F233" s="184">
        <v>78.101900000000001</v>
      </c>
      <c r="G233" s="184">
        <v>17.877700000000001</v>
      </c>
      <c r="H233" s="184">
        <v>33.188299999999998</v>
      </c>
      <c r="I233" s="184">
        <v>18.614699999999999</v>
      </c>
      <c r="J233" s="184">
        <v>11.163</v>
      </c>
      <c r="K233" s="184">
        <v>14.708299999999999</v>
      </c>
      <c r="L233" s="184">
        <v>13.517099999999999</v>
      </c>
      <c r="M233" s="184">
        <v>7.0431999999999997</v>
      </c>
      <c r="N233" s="184">
        <v>10.3545</v>
      </c>
      <c r="O233" s="184">
        <v>11.888199999999999</v>
      </c>
      <c r="P233" s="184">
        <v>8.3574000000000002</v>
      </c>
      <c r="Q233" s="184">
        <v>6.8098000000000001</v>
      </c>
      <c r="R233" s="184">
        <v>10.6412</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44482</v>
      </c>
      <c r="E234" s="184">
        <v>33.248600000000003</v>
      </c>
      <c r="F234" s="184">
        <v>79.102199999999996</v>
      </c>
      <c r="G234" s="184">
        <v>18.688199999999998</v>
      </c>
      <c r="H234" s="184">
        <v>34.048499999999997</v>
      </c>
      <c r="I234" s="184">
        <v>19.513100000000001</v>
      </c>
      <c r="J234" s="184">
        <v>12.096</v>
      </c>
      <c r="K234" s="184">
        <v>15.628500000000001</v>
      </c>
      <c r="L234" s="184">
        <v>14.4389</v>
      </c>
      <c r="M234" s="184">
        <v>7.9660000000000002</v>
      </c>
      <c r="N234" s="184">
        <v>11.33</v>
      </c>
      <c r="O234" s="184">
        <v>12.825100000000001</v>
      </c>
      <c r="P234" s="184">
        <v>9.2949999999999999</v>
      </c>
      <c r="Q234" s="184">
        <v>9.7232000000000003</v>
      </c>
      <c r="R234" s="184">
        <v>11.582000000000001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44482</v>
      </c>
      <c r="E235" s="184">
        <v>40.367899999999999</v>
      </c>
      <c r="F235" s="184">
        <v>70.390600000000006</v>
      </c>
      <c r="G235" s="184">
        <v>22.602</v>
      </c>
      <c r="H235" s="184">
        <v>32.755099999999999</v>
      </c>
      <c r="I235" s="184">
        <v>17.443999999999999</v>
      </c>
      <c r="J235" s="184">
        <v>11.31</v>
      </c>
      <c r="K235" s="184">
        <v>15.6081</v>
      </c>
      <c r="L235" s="184">
        <v>16.399799999999999</v>
      </c>
      <c r="M235" s="184">
        <v>9.8709000000000007</v>
      </c>
      <c r="N235" s="184">
        <v>13.9847</v>
      </c>
      <c r="O235" s="184">
        <v>10.9026</v>
      </c>
      <c r="P235" s="184">
        <v>9.2659000000000002</v>
      </c>
      <c r="Q235" s="184">
        <v>10.259600000000001</v>
      </c>
      <c r="R235" s="184">
        <v>11.1592</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44482</v>
      </c>
      <c r="E236" s="184">
        <v>35.072099999999999</v>
      </c>
      <c r="F236" s="184">
        <v>68.712100000000007</v>
      </c>
      <c r="G236" s="184">
        <v>20.831900000000001</v>
      </c>
      <c r="H236" s="184">
        <v>30.988199999999999</v>
      </c>
      <c r="I236" s="184">
        <v>15.6069</v>
      </c>
      <c r="J236" s="184">
        <v>9.4814000000000007</v>
      </c>
      <c r="K236" s="184">
        <v>13.6229</v>
      </c>
      <c r="L236" s="184">
        <v>14.417999999999999</v>
      </c>
      <c r="M236" s="184">
        <v>7.9911000000000003</v>
      </c>
      <c r="N236" s="184">
        <v>12.0883</v>
      </c>
      <c r="O236" s="184">
        <v>9.1222999999999992</v>
      </c>
      <c r="P236" s="184">
        <v>7.2489999999999997</v>
      </c>
      <c r="Q236" s="184">
        <v>7.6299000000000001</v>
      </c>
      <c r="R236" s="184">
        <v>9.4115000000000002</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44482</v>
      </c>
      <c r="E237" s="184">
        <v>24.129899999999999</v>
      </c>
      <c r="F237" s="184">
        <v>105.2804</v>
      </c>
      <c r="G237" s="184">
        <v>28.945399999999999</v>
      </c>
      <c r="H237" s="184">
        <v>45.074199999999998</v>
      </c>
      <c r="I237" s="184">
        <v>22.4711</v>
      </c>
      <c r="J237" s="184">
        <v>9.8712999999999997</v>
      </c>
      <c r="K237" s="184">
        <v>16.654</v>
      </c>
      <c r="L237" s="184">
        <v>16.568000000000001</v>
      </c>
      <c r="M237" s="184">
        <v>11.2194</v>
      </c>
      <c r="N237" s="184">
        <v>12.7471</v>
      </c>
      <c r="O237" s="184">
        <v>5.0293000000000001</v>
      </c>
      <c r="P237" s="184">
        <v>5.0811000000000002</v>
      </c>
      <c r="Q237" s="184">
        <v>7.2747999999999999</v>
      </c>
      <c r="R237" s="184">
        <v>12.3253</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44482</v>
      </c>
      <c r="E238" s="184">
        <v>23.118099999999998</v>
      </c>
      <c r="F238" s="184">
        <v>104.82</v>
      </c>
      <c r="G238" s="184">
        <v>28.5304</v>
      </c>
      <c r="H238" s="184">
        <v>44.654600000000002</v>
      </c>
      <c r="I238" s="184">
        <v>22.074999999999999</v>
      </c>
      <c r="J238" s="184">
        <v>9.4885999999999999</v>
      </c>
      <c r="K238" s="184">
        <v>16.2698</v>
      </c>
      <c r="L238" s="184">
        <v>16.133600000000001</v>
      </c>
      <c r="M238" s="184">
        <v>10.6808</v>
      </c>
      <c r="N238" s="184">
        <v>12.1416</v>
      </c>
      <c r="O238" s="184">
        <v>4.4344999999999999</v>
      </c>
      <c r="P238" s="184">
        <v>4.4640000000000004</v>
      </c>
      <c r="Q238" s="184">
        <v>6.8879999999999999</v>
      </c>
      <c r="R238" s="184">
        <v>11.6874</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44482</v>
      </c>
      <c r="E239" s="184">
        <v>83.014499999999998</v>
      </c>
      <c r="F239" s="184">
        <v>158.4871</v>
      </c>
      <c r="G239" s="184">
        <v>39.404800000000002</v>
      </c>
      <c r="H239" s="184">
        <v>50.482199999999999</v>
      </c>
      <c r="I239" s="184">
        <v>28.289400000000001</v>
      </c>
      <c r="J239" s="184">
        <v>10.449400000000001</v>
      </c>
      <c r="K239" s="184">
        <v>16.814800000000002</v>
      </c>
      <c r="L239" s="184">
        <v>18.938099999999999</v>
      </c>
      <c r="M239" s="184">
        <v>14.379</v>
      </c>
      <c r="N239" s="184">
        <v>17.431899999999999</v>
      </c>
      <c r="O239" s="184">
        <v>14.016500000000001</v>
      </c>
      <c r="P239" s="184">
        <v>10.212899999999999</v>
      </c>
      <c r="Q239" s="184">
        <v>10.674300000000001</v>
      </c>
      <c r="R239" s="184">
        <v>15.0785</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44482</v>
      </c>
      <c r="E240" s="184">
        <v>87.244038300134207</v>
      </c>
      <c r="F240" s="184">
        <v>157.25530000000001</v>
      </c>
      <c r="G240" s="184">
        <v>37.927799999999998</v>
      </c>
      <c r="H240" s="184">
        <v>49.053600000000003</v>
      </c>
      <c r="I240" s="184">
        <v>26.940899999999999</v>
      </c>
      <c r="J240" s="184">
        <v>9.1923999999999992</v>
      </c>
      <c r="K240" s="184">
        <v>15.498200000000001</v>
      </c>
      <c r="L240" s="184">
        <v>17.553799999999999</v>
      </c>
      <c r="M240" s="184">
        <v>12.955399999999999</v>
      </c>
      <c r="N240" s="184">
        <v>15.9473</v>
      </c>
      <c r="O240" s="184">
        <v>12.756399999999999</v>
      </c>
      <c r="P240" s="184">
        <v>9.0068000000000001</v>
      </c>
      <c r="Q240" s="184">
        <v>8.6597000000000008</v>
      </c>
      <c r="R240" s="184">
        <v>13.747199999999999</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44482</v>
      </c>
      <c r="E241" s="184">
        <v>48.268500000000003</v>
      </c>
      <c r="F241" s="184">
        <v>34.969299999999997</v>
      </c>
      <c r="G241" s="184">
        <v>1.3613999999999999</v>
      </c>
      <c r="H241" s="184">
        <v>12.9955</v>
      </c>
      <c r="I241" s="184">
        <v>1.9189000000000001</v>
      </c>
      <c r="J241" s="184">
        <v>0.7238</v>
      </c>
      <c r="K241" s="184">
        <v>11.9887</v>
      </c>
      <c r="L241" s="184">
        <v>14.604200000000001</v>
      </c>
      <c r="M241" s="184">
        <v>12.3672</v>
      </c>
      <c r="N241" s="184">
        <v>15.8743</v>
      </c>
      <c r="O241" s="184">
        <v>10.2059</v>
      </c>
      <c r="P241" s="184">
        <v>7.0468000000000002</v>
      </c>
      <c r="Q241" s="184">
        <v>8.9496000000000002</v>
      </c>
      <c r="R241" s="184">
        <v>12.108599999999999</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44482</v>
      </c>
      <c r="E242" s="184">
        <v>43.9816</v>
      </c>
      <c r="F242" s="184">
        <v>33.309100000000001</v>
      </c>
      <c r="G242" s="184">
        <v>-0.249</v>
      </c>
      <c r="H242" s="184">
        <v>11.394399999999999</v>
      </c>
      <c r="I242" s="184">
        <v>0.3201</v>
      </c>
      <c r="J242" s="184">
        <v>-0.88460000000000005</v>
      </c>
      <c r="K242" s="184">
        <v>10.3224</v>
      </c>
      <c r="L242" s="184">
        <v>12.8504</v>
      </c>
      <c r="M242" s="184">
        <v>10.5571</v>
      </c>
      <c r="N242" s="184">
        <v>13.9384</v>
      </c>
      <c r="O242" s="184">
        <v>8.3869000000000007</v>
      </c>
      <c r="P242" s="184">
        <v>5.5891999999999999</v>
      </c>
      <c r="Q242" s="184">
        <v>8.9116999999999997</v>
      </c>
      <c r="R242" s="184">
        <v>10.278499999999999</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44482</v>
      </c>
      <c r="E243" s="184">
        <v>68.418400000000005</v>
      </c>
      <c r="F243" s="184">
        <v>146.60050000000001</v>
      </c>
      <c r="G243" s="184">
        <v>48.958399999999997</v>
      </c>
      <c r="H243" s="184">
        <v>49.438000000000002</v>
      </c>
      <c r="I243" s="184">
        <v>22.332999999999998</v>
      </c>
      <c r="J243" s="184">
        <v>11.8165</v>
      </c>
      <c r="K243" s="184">
        <v>13.1637</v>
      </c>
      <c r="L243" s="184">
        <v>13.387700000000001</v>
      </c>
      <c r="M243" s="184">
        <v>9.6237999999999992</v>
      </c>
      <c r="N243" s="184">
        <v>14.626899999999999</v>
      </c>
      <c r="O243" s="184">
        <v>9.0962999999999994</v>
      </c>
      <c r="P243" s="184">
        <v>6.8014000000000001</v>
      </c>
      <c r="Q243" s="184">
        <v>9.5637000000000008</v>
      </c>
      <c r="R243" s="184">
        <v>9.3597999999999999</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44482</v>
      </c>
      <c r="E244" s="184">
        <v>73.078000000000003</v>
      </c>
      <c r="F244" s="184">
        <v>147.3355</v>
      </c>
      <c r="G244" s="184">
        <v>49.683100000000003</v>
      </c>
      <c r="H244" s="184">
        <v>50.1678</v>
      </c>
      <c r="I244" s="184">
        <v>23.074400000000001</v>
      </c>
      <c r="J244" s="184">
        <v>12.580399999999999</v>
      </c>
      <c r="K244" s="184">
        <v>13.952500000000001</v>
      </c>
      <c r="L244" s="184">
        <v>14.163500000000001</v>
      </c>
      <c r="M244" s="184">
        <v>10.3972</v>
      </c>
      <c r="N244" s="184">
        <v>15.472300000000001</v>
      </c>
      <c r="O244" s="184">
        <v>9.9229000000000003</v>
      </c>
      <c r="P244" s="184">
        <v>7.5972999999999997</v>
      </c>
      <c r="Q244" s="184">
        <v>9.6761999999999997</v>
      </c>
      <c r="R244" s="184">
        <v>10.235799999999999</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44482</v>
      </c>
      <c r="E247" s="184">
        <v>59.695500000000003</v>
      </c>
      <c r="F247" s="184">
        <v>134.7056</v>
      </c>
      <c r="G247" s="184">
        <v>55.087200000000003</v>
      </c>
      <c r="H247" s="184">
        <v>51.666699999999999</v>
      </c>
      <c r="I247" s="184">
        <v>24.382000000000001</v>
      </c>
      <c r="J247" s="184">
        <v>27.2409</v>
      </c>
      <c r="K247" s="184">
        <v>18.940300000000001</v>
      </c>
      <c r="L247" s="184">
        <v>22.161899999999999</v>
      </c>
      <c r="M247" s="184">
        <v>16.165299999999998</v>
      </c>
      <c r="N247" s="184">
        <v>23.0214</v>
      </c>
      <c r="O247" s="184">
        <v>11.657299999999999</v>
      </c>
      <c r="P247" s="184">
        <v>8.3152000000000008</v>
      </c>
      <c r="Q247" s="184">
        <v>10.5517</v>
      </c>
      <c r="R247" s="184">
        <v>14.037800000000001</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44482</v>
      </c>
      <c r="E248" s="184">
        <v>62.304099999999998</v>
      </c>
      <c r="F248" s="184">
        <v>135.12360000000001</v>
      </c>
      <c r="G248" s="184">
        <v>55.534799999999997</v>
      </c>
      <c r="H248" s="184">
        <v>52.119599999999998</v>
      </c>
      <c r="I248" s="184">
        <v>24.831</v>
      </c>
      <c r="J248" s="184">
        <v>27.689599999999999</v>
      </c>
      <c r="K248" s="184">
        <v>19.386299999999999</v>
      </c>
      <c r="L248" s="184">
        <v>22.620799999999999</v>
      </c>
      <c r="M248" s="184">
        <v>16.624300000000002</v>
      </c>
      <c r="N248" s="184">
        <v>23.527799999999999</v>
      </c>
      <c r="O248" s="184">
        <v>12.1304</v>
      </c>
      <c r="P248" s="184">
        <v>8.8620000000000001</v>
      </c>
      <c r="Q248" s="184">
        <v>10.2308</v>
      </c>
      <c r="R248" s="184">
        <v>14.508800000000001</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44482</v>
      </c>
      <c r="E249" s="184">
        <v>46.484900000000003</v>
      </c>
      <c r="F249" s="184">
        <v>132.86680000000001</v>
      </c>
      <c r="G249" s="184">
        <v>42.299100000000003</v>
      </c>
      <c r="H249" s="184">
        <v>52.4465</v>
      </c>
      <c r="I249" s="184">
        <v>23.371099999999998</v>
      </c>
      <c r="J249" s="184">
        <v>19.538399999999999</v>
      </c>
      <c r="K249" s="184">
        <v>20.515899999999998</v>
      </c>
      <c r="L249" s="184">
        <v>17.9679</v>
      </c>
      <c r="M249" s="184">
        <v>10.485799999999999</v>
      </c>
      <c r="N249" s="184">
        <v>14.5275</v>
      </c>
      <c r="O249" s="184">
        <v>10.591100000000001</v>
      </c>
      <c r="P249" s="184">
        <v>7.3006000000000002</v>
      </c>
      <c r="Q249" s="184">
        <v>9.0975999999999999</v>
      </c>
      <c r="R249" s="184">
        <v>11.331300000000001</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44482</v>
      </c>
      <c r="E250" s="184">
        <v>50.097900000000003</v>
      </c>
      <c r="F250" s="184">
        <v>134.4049</v>
      </c>
      <c r="G250" s="184">
        <v>43.8155</v>
      </c>
      <c r="H250" s="184">
        <v>53.967700000000001</v>
      </c>
      <c r="I250" s="184">
        <v>24.892399999999999</v>
      </c>
      <c r="J250" s="184">
        <v>21.077100000000002</v>
      </c>
      <c r="K250" s="184">
        <v>22.1282</v>
      </c>
      <c r="L250" s="184">
        <v>19.6663</v>
      </c>
      <c r="M250" s="184">
        <v>12.1973</v>
      </c>
      <c r="N250" s="184">
        <v>16.369299999999999</v>
      </c>
      <c r="O250" s="184">
        <v>12.2272</v>
      </c>
      <c r="P250" s="184">
        <v>8.4749999999999996</v>
      </c>
      <c r="Q250" s="184">
        <v>9.4366000000000003</v>
      </c>
      <c r="R250" s="184">
        <v>13.2522</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44482</v>
      </c>
      <c r="E253" s="184">
        <v>55.256799999999998</v>
      </c>
      <c r="F253" s="184">
        <v>66.042400000000001</v>
      </c>
      <c r="G253" s="184">
        <v>28.9008</v>
      </c>
      <c r="H253" s="184">
        <v>28.645199999999999</v>
      </c>
      <c r="I253" s="184">
        <v>16.3658</v>
      </c>
      <c r="J253" s="184">
        <v>21.4407</v>
      </c>
      <c r="K253" s="184">
        <v>20.235700000000001</v>
      </c>
      <c r="L253" s="184">
        <v>16.8155</v>
      </c>
      <c r="M253" s="184">
        <v>11.6074</v>
      </c>
      <c r="N253" s="184">
        <v>14.521599999999999</v>
      </c>
      <c r="O253" s="184">
        <v>11.231400000000001</v>
      </c>
      <c r="P253" s="184">
        <v>9.5266999999999999</v>
      </c>
      <c r="Q253" s="184">
        <v>10.229900000000001</v>
      </c>
      <c r="R253" s="184">
        <v>12.2418</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44482</v>
      </c>
      <c r="E254" s="184">
        <v>59.073900000000002</v>
      </c>
      <c r="F254" s="184">
        <v>66.976200000000006</v>
      </c>
      <c r="G254" s="184">
        <v>29.803699999999999</v>
      </c>
      <c r="H254" s="184">
        <v>29.541699999999999</v>
      </c>
      <c r="I254" s="184">
        <v>17.2639</v>
      </c>
      <c r="J254" s="184">
        <v>22.347799999999999</v>
      </c>
      <c r="K254" s="184">
        <v>21.222100000000001</v>
      </c>
      <c r="L254" s="184">
        <v>17.838699999999999</v>
      </c>
      <c r="M254" s="184">
        <v>12.6211</v>
      </c>
      <c r="N254" s="184">
        <v>15.571899999999999</v>
      </c>
      <c r="O254" s="184">
        <v>12.045999999999999</v>
      </c>
      <c r="P254" s="184">
        <v>10.39</v>
      </c>
      <c r="Q254" s="184">
        <v>11.3283</v>
      </c>
      <c r="R254" s="184">
        <v>13.1343</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44482</v>
      </c>
      <c r="E255" s="184">
        <v>28.2987</v>
      </c>
      <c r="F255" s="184">
        <v>103.47750000000001</v>
      </c>
      <c r="G255" s="184">
        <v>35.200200000000002</v>
      </c>
      <c r="H255" s="184">
        <v>42.9328</v>
      </c>
      <c r="I255" s="184">
        <v>17.538900000000002</v>
      </c>
      <c r="J255" s="184">
        <v>10.1881</v>
      </c>
      <c r="K255" s="184">
        <v>16.502700000000001</v>
      </c>
      <c r="L255" s="184">
        <v>14.410299999999999</v>
      </c>
      <c r="M255" s="184">
        <v>8.9135000000000009</v>
      </c>
      <c r="N255" s="184">
        <v>11.686999999999999</v>
      </c>
      <c r="O255" s="184">
        <v>9.8361999999999998</v>
      </c>
      <c r="P255" s="184">
        <v>7.8448000000000002</v>
      </c>
      <c r="Q255" s="184">
        <v>9.3417999999999992</v>
      </c>
      <c r="R255" s="184">
        <v>9.7678999999999991</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44482</v>
      </c>
      <c r="E256" s="184">
        <v>26.1921</v>
      </c>
      <c r="F256" s="184">
        <v>102.574</v>
      </c>
      <c r="G256" s="184">
        <v>34.246099999999998</v>
      </c>
      <c r="H256" s="184">
        <v>41.982599999999998</v>
      </c>
      <c r="I256" s="184">
        <v>16.598700000000001</v>
      </c>
      <c r="J256" s="184">
        <v>9.2532999999999994</v>
      </c>
      <c r="K256" s="184">
        <v>15.5276</v>
      </c>
      <c r="L256" s="184">
        <v>13.421200000000001</v>
      </c>
      <c r="M256" s="184">
        <v>7.9280999999999997</v>
      </c>
      <c r="N256" s="184">
        <v>10.6548</v>
      </c>
      <c r="O256" s="184">
        <v>8.8711000000000002</v>
      </c>
      <c r="P256" s="184">
        <v>6.8879000000000001</v>
      </c>
      <c r="Q256" s="184">
        <v>8.6250999999999998</v>
      </c>
      <c r="R256" s="184">
        <v>8.7555999999999994</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c r="E257" s="184"/>
      <c r="F257" s="184"/>
      <c r="G257" s="184"/>
      <c r="H257" s="184"/>
      <c r="I257" s="184"/>
      <c r="J257" s="184"/>
      <c r="K257" s="184"/>
      <c r="L257" s="184"/>
      <c r="M257" s="184"/>
      <c r="N257" s="184"/>
      <c r="O257" s="184"/>
      <c r="P257" s="184"/>
      <c r="Q257" s="184"/>
      <c r="R257" s="184"/>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c r="E258" s="184"/>
      <c r="F258" s="184"/>
      <c r="G258" s="184"/>
      <c r="H258" s="184"/>
      <c r="I258" s="184"/>
      <c r="J258" s="184"/>
      <c r="K258" s="184"/>
      <c r="L258" s="184"/>
      <c r="M258" s="184"/>
      <c r="N258" s="184"/>
      <c r="O258" s="184"/>
      <c r="P258" s="184"/>
      <c r="Q258" s="184"/>
      <c r="R258" s="184"/>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44482</v>
      </c>
      <c r="E259" s="184">
        <v>43.001399999999997</v>
      </c>
      <c r="F259" s="184">
        <v>91.219800000000006</v>
      </c>
      <c r="G259" s="184">
        <v>51.7684</v>
      </c>
      <c r="H259" s="184">
        <v>57.757599999999996</v>
      </c>
      <c r="I259" s="184">
        <v>25.820599999999999</v>
      </c>
      <c r="J259" s="184">
        <v>31.2164</v>
      </c>
      <c r="K259" s="184">
        <v>25.3887</v>
      </c>
      <c r="L259" s="184">
        <v>22.6995</v>
      </c>
      <c r="M259" s="184">
        <v>16.106400000000001</v>
      </c>
      <c r="N259" s="184">
        <v>21.574200000000001</v>
      </c>
      <c r="O259" s="184">
        <v>14.1274</v>
      </c>
      <c r="P259" s="184">
        <v>9.4998000000000005</v>
      </c>
      <c r="Q259" s="184">
        <v>8.5015999999999998</v>
      </c>
      <c r="R259" s="184">
        <v>15.778600000000001</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44482</v>
      </c>
      <c r="E260" s="184">
        <v>47.2849</v>
      </c>
      <c r="F260" s="184">
        <v>92.632900000000006</v>
      </c>
      <c r="G260" s="184">
        <v>53.199399999999997</v>
      </c>
      <c r="H260" s="184">
        <v>59.197899999999997</v>
      </c>
      <c r="I260" s="184">
        <v>27.249300000000002</v>
      </c>
      <c r="J260" s="184">
        <v>32.667400000000001</v>
      </c>
      <c r="K260" s="184">
        <v>26.902200000000001</v>
      </c>
      <c r="L260" s="184">
        <v>24.215399999999999</v>
      </c>
      <c r="M260" s="184">
        <v>17.5535</v>
      </c>
      <c r="N260" s="184">
        <v>23.119499999999999</v>
      </c>
      <c r="O260" s="184">
        <v>15.4871</v>
      </c>
      <c r="P260" s="184">
        <v>10.8523</v>
      </c>
      <c r="Q260" s="184">
        <v>11.474299999999999</v>
      </c>
      <c r="R260" s="184">
        <v>17.178799999999999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44482</v>
      </c>
      <c r="E261" s="184">
        <v>45.968000000000004</v>
      </c>
      <c r="F261" s="184">
        <v>122.6118</v>
      </c>
      <c r="G261" s="184">
        <v>37.094099999999997</v>
      </c>
      <c r="H261" s="184">
        <v>54.061100000000003</v>
      </c>
      <c r="I261" s="184">
        <v>30.915500000000002</v>
      </c>
      <c r="J261" s="184">
        <v>15.8651</v>
      </c>
      <c r="K261" s="184">
        <v>17.049099999999999</v>
      </c>
      <c r="L261" s="184">
        <v>16.571300000000001</v>
      </c>
      <c r="M261" s="184">
        <v>11.667199999999999</v>
      </c>
      <c r="N261" s="184">
        <v>13.852600000000001</v>
      </c>
      <c r="O261" s="184">
        <v>10.329700000000001</v>
      </c>
      <c r="P261" s="184">
        <v>7.8723000000000001</v>
      </c>
      <c r="Q261" s="184">
        <v>8.5143000000000004</v>
      </c>
      <c r="R261" s="184">
        <v>10.3104</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44482</v>
      </c>
      <c r="E262" s="184">
        <v>43.366599999999998</v>
      </c>
      <c r="F262" s="184">
        <v>122.02670000000001</v>
      </c>
      <c r="G262" s="184">
        <v>36.388800000000003</v>
      </c>
      <c r="H262" s="184">
        <v>53.385399999999997</v>
      </c>
      <c r="I262" s="184">
        <v>30.25</v>
      </c>
      <c r="J262" s="184">
        <v>15.2029</v>
      </c>
      <c r="K262" s="184">
        <v>16.398199999999999</v>
      </c>
      <c r="L262" s="184">
        <v>15.912599999999999</v>
      </c>
      <c r="M262" s="184">
        <v>11.0144</v>
      </c>
      <c r="N262" s="184">
        <v>13.187099999999999</v>
      </c>
      <c r="O262" s="184">
        <v>9.6766000000000005</v>
      </c>
      <c r="P262" s="184">
        <v>7.1772</v>
      </c>
      <c r="Q262" s="184">
        <v>6.1519000000000004</v>
      </c>
      <c r="R262" s="184">
        <v>9.7039000000000009</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44482</v>
      </c>
      <c r="E263" s="184">
        <v>67.344499999999996</v>
      </c>
      <c r="F263" s="184">
        <v>88.286299999999997</v>
      </c>
      <c r="G263" s="184">
        <v>12.465299999999999</v>
      </c>
      <c r="H263" s="184">
        <v>34.017400000000002</v>
      </c>
      <c r="I263" s="184">
        <v>13.483599999999999</v>
      </c>
      <c r="J263" s="184">
        <v>6.4950000000000001</v>
      </c>
      <c r="K263" s="184">
        <v>15.8895</v>
      </c>
      <c r="L263" s="184">
        <v>12.488099999999999</v>
      </c>
      <c r="M263" s="184">
        <v>7.1486000000000001</v>
      </c>
      <c r="N263" s="184">
        <v>10.3659</v>
      </c>
      <c r="O263" s="184">
        <v>9.2399000000000004</v>
      </c>
      <c r="P263" s="184">
        <v>6.7337999999999996</v>
      </c>
      <c r="Q263" s="184">
        <v>8.4353999999999996</v>
      </c>
      <c r="R263" s="184">
        <v>9.3134999999999994</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44482</v>
      </c>
      <c r="E264" s="184">
        <v>72.057400000000001</v>
      </c>
      <c r="F264" s="184">
        <v>89.114900000000006</v>
      </c>
      <c r="G264" s="184">
        <v>13.2447</v>
      </c>
      <c r="H264" s="184">
        <v>34.805799999999998</v>
      </c>
      <c r="I264" s="184">
        <v>14.268000000000001</v>
      </c>
      <c r="J264" s="184">
        <v>7.2801</v>
      </c>
      <c r="K264" s="184">
        <v>16.702400000000001</v>
      </c>
      <c r="L264" s="184">
        <v>13.3209</v>
      </c>
      <c r="M264" s="184">
        <v>7.9721000000000002</v>
      </c>
      <c r="N264" s="184">
        <v>11.236800000000001</v>
      </c>
      <c r="O264" s="184">
        <v>10.1745</v>
      </c>
      <c r="P264" s="184">
        <v>7.6474000000000002</v>
      </c>
      <c r="Q264" s="184">
        <v>8.4626999999999999</v>
      </c>
      <c r="R264" s="184">
        <v>10.2118</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44482</v>
      </c>
      <c r="E265" s="184">
        <v>25.459</v>
      </c>
      <c r="F265" s="184">
        <v>87.520300000000006</v>
      </c>
      <c r="G265" s="184">
        <v>32.285200000000003</v>
      </c>
      <c r="H265" s="184">
        <v>42.556100000000001</v>
      </c>
      <c r="I265" s="184">
        <v>20.861799999999999</v>
      </c>
      <c r="J265" s="184">
        <v>14.268000000000001</v>
      </c>
      <c r="K265" s="184">
        <v>15.58</v>
      </c>
      <c r="L265" s="184">
        <v>14.637499999999999</v>
      </c>
      <c r="M265" s="184">
        <v>9.4489999999999998</v>
      </c>
      <c r="N265" s="184">
        <v>12.465299999999999</v>
      </c>
      <c r="O265" s="184">
        <v>8.8664000000000005</v>
      </c>
      <c r="P265" s="184">
        <v>7.5305</v>
      </c>
      <c r="Q265" s="184">
        <v>9.0068999999999999</v>
      </c>
      <c r="R265" s="184">
        <v>8.8460999999999999</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44482</v>
      </c>
      <c r="E266" s="184">
        <v>22.2836</v>
      </c>
      <c r="F266" s="184">
        <v>85.538499999999999</v>
      </c>
      <c r="G266" s="184">
        <v>30.2637</v>
      </c>
      <c r="H266" s="184">
        <v>40.536700000000003</v>
      </c>
      <c r="I266" s="184">
        <v>18.831399999999999</v>
      </c>
      <c r="J266" s="184">
        <v>13.631600000000001</v>
      </c>
      <c r="K266" s="184">
        <v>14.0299</v>
      </c>
      <c r="L266" s="184">
        <v>12.831099999999999</v>
      </c>
      <c r="M266" s="184">
        <v>7.6519000000000004</v>
      </c>
      <c r="N266" s="184">
        <v>10.486599999999999</v>
      </c>
      <c r="O266" s="184">
        <v>7.1505999999999998</v>
      </c>
      <c r="P266" s="184">
        <v>5.7942999999999998</v>
      </c>
      <c r="Q266" s="184">
        <v>7.4050000000000002</v>
      </c>
      <c r="R266" s="184">
        <v>7.1142000000000003</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44482</v>
      </c>
      <c r="E267" s="184">
        <v>43.705800000000004</v>
      </c>
      <c r="F267" s="184">
        <v>63.329000000000001</v>
      </c>
      <c r="G267" s="184">
        <v>21.828600000000002</v>
      </c>
      <c r="H267" s="184">
        <v>25.716999999999999</v>
      </c>
      <c r="I267" s="184">
        <v>13.226000000000001</v>
      </c>
      <c r="J267" s="184">
        <v>11.456300000000001</v>
      </c>
      <c r="K267" s="184">
        <v>14.0992</v>
      </c>
      <c r="L267" s="184">
        <v>13.346</v>
      </c>
      <c r="M267" s="184">
        <v>11.153499999999999</v>
      </c>
      <c r="N267" s="184">
        <v>13.1996</v>
      </c>
      <c r="O267" s="184">
        <v>1.7183999999999999</v>
      </c>
      <c r="P267" s="184">
        <v>3.0903999999999998</v>
      </c>
      <c r="Q267" s="184">
        <v>8.6569000000000003</v>
      </c>
      <c r="R267" s="184">
        <v>0.52439999999999998</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44482</v>
      </c>
      <c r="E268" s="184">
        <v>46.927999999999997</v>
      </c>
      <c r="F268" s="184">
        <v>63.8902</v>
      </c>
      <c r="G268" s="184">
        <v>22.437899999999999</v>
      </c>
      <c r="H268" s="184">
        <v>26.321400000000001</v>
      </c>
      <c r="I268" s="184">
        <v>13.8399</v>
      </c>
      <c r="J268" s="184">
        <v>12.0838</v>
      </c>
      <c r="K268" s="184">
        <v>14.7441</v>
      </c>
      <c r="L268" s="184">
        <v>14.012499999999999</v>
      </c>
      <c r="M268" s="184">
        <v>11.8309</v>
      </c>
      <c r="N268" s="184">
        <v>13.908200000000001</v>
      </c>
      <c r="O268" s="184">
        <v>2.4386999999999999</v>
      </c>
      <c r="P268" s="184">
        <v>3.895</v>
      </c>
      <c r="Q268" s="184">
        <v>7.2295999999999996</v>
      </c>
      <c r="R268" s="184">
        <v>1.1659999999999999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44482</v>
      </c>
      <c r="E271" s="184">
        <v>56.647300000000001</v>
      </c>
      <c r="F271" s="184">
        <v>129.4539</v>
      </c>
      <c r="G271" s="184">
        <v>49.339599999999997</v>
      </c>
      <c r="H271" s="184">
        <v>83.686700000000002</v>
      </c>
      <c r="I271" s="184">
        <v>48.712499999999999</v>
      </c>
      <c r="J271" s="184">
        <v>25.397200000000002</v>
      </c>
      <c r="K271" s="184">
        <v>20.579599999999999</v>
      </c>
      <c r="L271" s="184">
        <v>21.810700000000001</v>
      </c>
      <c r="M271" s="184">
        <v>15.9323</v>
      </c>
      <c r="N271" s="184">
        <v>22.260400000000001</v>
      </c>
      <c r="O271" s="184">
        <v>13.35</v>
      </c>
      <c r="P271" s="184">
        <v>9.3155999999999999</v>
      </c>
      <c r="Q271" s="184">
        <v>10.366</v>
      </c>
      <c r="R271" s="184">
        <v>14.907</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44482</v>
      </c>
      <c r="E272" s="184">
        <v>52.843600000000002</v>
      </c>
      <c r="F272" s="184">
        <v>128.9273</v>
      </c>
      <c r="G272" s="184">
        <v>48.812600000000003</v>
      </c>
      <c r="H272" s="184">
        <v>83.155299999999997</v>
      </c>
      <c r="I272" s="184">
        <v>48.183599999999998</v>
      </c>
      <c r="J272" s="184">
        <v>24.7227</v>
      </c>
      <c r="K272" s="184">
        <v>19.834</v>
      </c>
      <c r="L272" s="184">
        <v>21.1127</v>
      </c>
      <c r="M272" s="184">
        <v>15.252800000000001</v>
      </c>
      <c r="N272" s="184">
        <v>21.516100000000002</v>
      </c>
      <c r="O272" s="184">
        <v>12.6607</v>
      </c>
      <c r="P272" s="184">
        <v>8.4923999999999999</v>
      </c>
      <c r="Q272" s="184">
        <v>8.4284999999999997</v>
      </c>
      <c r="R272" s="184">
        <v>14.207100000000001</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44482</v>
      </c>
      <c r="E273" s="184">
        <v>23.748699999999999</v>
      </c>
      <c r="F273" s="184">
        <v>85.808000000000007</v>
      </c>
      <c r="G273" s="184">
        <v>20.004000000000001</v>
      </c>
      <c r="H273" s="184">
        <v>29.410499999999999</v>
      </c>
      <c r="I273" s="184">
        <v>74.235900000000001</v>
      </c>
      <c r="J273" s="184">
        <v>86.519900000000007</v>
      </c>
      <c r="K273" s="184">
        <v>37.080399999999997</v>
      </c>
      <c r="L273" s="184">
        <v>26.430299999999999</v>
      </c>
      <c r="M273" s="184">
        <v>17.8565</v>
      </c>
      <c r="N273" s="184">
        <v>19.292200000000001</v>
      </c>
      <c r="O273" s="184">
        <v>8.4943000000000008</v>
      </c>
      <c r="P273" s="184">
        <v>6.4229000000000003</v>
      </c>
      <c r="Q273" s="184">
        <v>7.7356999999999996</v>
      </c>
      <c r="R273" s="184">
        <v>12.801399999999999</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44482</v>
      </c>
      <c r="E274" s="184">
        <v>25.276900000000001</v>
      </c>
      <c r="F274" s="184">
        <v>86.701400000000007</v>
      </c>
      <c r="G274" s="184">
        <v>20.940200000000001</v>
      </c>
      <c r="H274" s="184">
        <v>30.355399999999999</v>
      </c>
      <c r="I274" s="184">
        <v>75.228099999999998</v>
      </c>
      <c r="J274" s="184">
        <v>87.544600000000003</v>
      </c>
      <c r="K274" s="184">
        <v>38.067399999999999</v>
      </c>
      <c r="L274" s="184">
        <v>27.4298</v>
      </c>
      <c r="M274" s="184">
        <v>18.704999999999998</v>
      </c>
      <c r="N274" s="184">
        <v>20.159600000000001</v>
      </c>
      <c r="O274" s="184">
        <v>9.4060000000000006</v>
      </c>
      <c r="P274" s="184">
        <v>7.4699</v>
      </c>
      <c r="Q274" s="184">
        <v>8.8819999999999997</v>
      </c>
      <c r="R274" s="184">
        <v>13.7577</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44482</v>
      </c>
      <c r="E275" s="184">
        <v>1.0052000000000001</v>
      </c>
      <c r="F275" s="184">
        <v>10.896599999999999</v>
      </c>
      <c r="G275" s="184">
        <v>10.909599999999999</v>
      </c>
      <c r="H275" s="184">
        <v>10.9162</v>
      </c>
      <c r="I275" s="184">
        <v>10.6775</v>
      </c>
      <c r="J275" s="184">
        <v>10.7453</v>
      </c>
      <c r="K275" s="184">
        <v>10.909000000000001</v>
      </c>
      <c r="L275" s="184">
        <v>11.217499999999999</v>
      </c>
      <c r="M275" s="184">
        <v>-23.6752</v>
      </c>
      <c r="N275" s="184">
        <v>-15.9602</v>
      </c>
      <c r="O275" s="184"/>
      <c r="P275" s="184"/>
      <c r="Q275" s="184">
        <v>-6.8529</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44482</v>
      </c>
      <c r="E276" s="184">
        <v>0.95740000000000003</v>
      </c>
      <c r="F276" s="184">
        <v>7.6264000000000003</v>
      </c>
      <c r="G276" s="184">
        <v>10.6904</v>
      </c>
      <c r="H276" s="184">
        <v>10.368499999999999</v>
      </c>
      <c r="I276" s="184">
        <v>10.6637</v>
      </c>
      <c r="J276" s="184">
        <v>10.639900000000001</v>
      </c>
      <c r="K276" s="184">
        <v>10.899900000000001</v>
      </c>
      <c r="L276" s="184">
        <v>11.184699999999999</v>
      </c>
      <c r="M276" s="184">
        <v>-23.947399999999998</v>
      </c>
      <c r="N276" s="184">
        <v>-16.172000000000001</v>
      </c>
      <c r="O276" s="184"/>
      <c r="P276" s="184"/>
      <c r="Q276" s="184">
        <v>-6.9916</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44482</v>
      </c>
      <c r="E277" s="184">
        <v>55.232799999999997</v>
      </c>
      <c r="F277" s="184">
        <v>151.1626</v>
      </c>
      <c r="G277" s="184">
        <v>43.462899999999998</v>
      </c>
      <c r="H277" s="184">
        <v>53.2834</v>
      </c>
      <c r="I277" s="184">
        <v>26.1312</v>
      </c>
      <c r="J277" s="184">
        <v>50.7898</v>
      </c>
      <c r="K277" s="184">
        <v>35.090299999999999</v>
      </c>
      <c r="L277" s="184">
        <v>26.010200000000001</v>
      </c>
      <c r="M277" s="184">
        <v>17.656500000000001</v>
      </c>
      <c r="N277" s="184">
        <v>23.404</v>
      </c>
      <c r="O277" s="184">
        <v>10.3721</v>
      </c>
      <c r="P277" s="184">
        <v>8.9489000000000001</v>
      </c>
      <c r="Q277" s="184">
        <v>10.4124</v>
      </c>
      <c r="R277" s="184">
        <v>13.9123</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44482</v>
      </c>
      <c r="E278" s="184">
        <v>52.191499999999998</v>
      </c>
      <c r="F278" s="184">
        <v>150.62909999999999</v>
      </c>
      <c r="G278" s="184">
        <v>42.896799999999999</v>
      </c>
      <c r="H278" s="184">
        <v>52.719000000000001</v>
      </c>
      <c r="I278" s="184">
        <v>25.569700000000001</v>
      </c>
      <c r="J278" s="184">
        <v>50.207500000000003</v>
      </c>
      <c r="K278" s="184">
        <v>34.4773</v>
      </c>
      <c r="L278" s="184">
        <v>25.352900000000002</v>
      </c>
      <c r="M278" s="184">
        <v>16.985099999999999</v>
      </c>
      <c r="N278" s="184">
        <v>22.661799999999999</v>
      </c>
      <c r="O278" s="184">
        <v>9.6614000000000004</v>
      </c>
      <c r="P278" s="184">
        <v>8.2242999999999995</v>
      </c>
      <c r="Q278" s="184">
        <v>9.7053999999999991</v>
      </c>
      <c r="R278" s="184">
        <v>13.192399999999999</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99.319841860465118</v>
      </c>
      <c r="G279" s="186">
        <v>31.516781395348829</v>
      </c>
      <c r="H279" s="186">
        <v>42.139058139534875</v>
      </c>
      <c r="I279" s="186">
        <v>23.937400000000004</v>
      </c>
      <c r="J279" s="186">
        <v>19.587767441860471</v>
      </c>
      <c r="K279" s="186">
        <v>18.889590697674421</v>
      </c>
      <c r="L279" s="186">
        <v>17.493023255813956</v>
      </c>
      <c r="M279" s="186">
        <v>10.719325581395346</v>
      </c>
      <c r="N279" s="186">
        <v>14.955816279069767</v>
      </c>
      <c r="O279" s="186">
        <v>10.096663414634147</v>
      </c>
      <c r="P279" s="186">
        <v>7.756414634146342</v>
      </c>
      <c r="Q279" s="186">
        <v>8.3768767441860472</v>
      </c>
      <c r="R279" s="186">
        <v>11.569697560975611</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100.9311</v>
      </c>
      <c r="G280" s="186">
        <v>30.2637</v>
      </c>
      <c r="H280" s="186">
        <v>44.368400000000001</v>
      </c>
      <c r="I280" s="186">
        <v>22.074999999999999</v>
      </c>
      <c r="J280" s="186">
        <v>12.736599999999999</v>
      </c>
      <c r="K280" s="186">
        <v>16.702400000000001</v>
      </c>
      <c r="L280" s="186">
        <v>16.571300000000001</v>
      </c>
      <c r="M280" s="186">
        <v>11.667199999999999</v>
      </c>
      <c r="N280" s="186">
        <v>14.626899999999999</v>
      </c>
      <c r="O280" s="186">
        <v>10.329700000000001</v>
      </c>
      <c r="P280" s="186">
        <v>7.8448000000000002</v>
      </c>
      <c r="Q280" s="186">
        <v>8.9496000000000002</v>
      </c>
      <c r="R280" s="186">
        <v>12.2418</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44482</v>
      </c>
      <c r="E283" s="184">
        <v>79.88</v>
      </c>
      <c r="F283" s="184">
        <v>1.3834</v>
      </c>
      <c r="G283" s="184">
        <v>2.4891000000000001</v>
      </c>
      <c r="H283" s="184">
        <v>4.0646000000000004</v>
      </c>
      <c r="I283" s="184">
        <v>4.2004000000000001</v>
      </c>
      <c r="J283" s="184">
        <v>5.9557000000000002</v>
      </c>
      <c r="K283" s="184">
        <v>12.745200000000001</v>
      </c>
      <c r="L283" s="184">
        <v>29.3813</v>
      </c>
      <c r="M283" s="184">
        <v>26.874199999999998</v>
      </c>
      <c r="N283" s="184">
        <v>57.865600000000001</v>
      </c>
      <c r="O283" s="184">
        <v>21.4621</v>
      </c>
      <c r="P283" s="184">
        <v>17.738499999999998</v>
      </c>
      <c r="Q283" s="184">
        <v>15.388</v>
      </c>
      <c r="R283" s="184">
        <v>31.9</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44482</v>
      </c>
      <c r="E284" s="184">
        <v>89.6</v>
      </c>
      <c r="F284" s="184">
        <v>1.3918999999999999</v>
      </c>
      <c r="G284" s="184">
        <v>2.5053999999999998</v>
      </c>
      <c r="H284" s="184">
        <v>4.0891999999999999</v>
      </c>
      <c r="I284" s="184">
        <v>4.2466999999999997</v>
      </c>
      <c r="J284" s="184">
        <v>6.0731999999999999</v>
      </c>
      <c r="K284" s="184">
        <v>13.117000000000001</v>
      </c>
      <c r="L284" s="184">
        <v>30.232600000000001</v>
      </c>
      <c r="M284" s="184">
        <v>28.1281</v>
      </c>
      <c r="N284" s="184">
        <v>59.971400000000003</v>
      </c>
      <c r="O284" s="184">
        <v>22.9193</v>
      </c>
      <c r="P284" s="184">
        <v>19.331700000000001</v>
      </c>
      <c r="Q284" s="184">
        <v>20.442900000000002</v>
      </c>
      <c r="R284" s="184">
        <v>33.533099999999997</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44482</v>
      </c>
      <c r="E285" s="184">
        <v>86.114000000000004</v>
      </c>
      <c r="F285" s="184">
        <v>0.61339999999999995</v>
      </c>
      <c r="G285" s="184">
        <v>1.1296999999999999</v>
      </c>
      <c r="H285" s="184">
        <v>2.8546</v>
      </c>
      <c r="I285" s="184">
        <v>2.9430999999999998</v>
      </c>
      <c r="J285" s="184">
        <v>4.5694999999999997</v>
      </c>
      <c r="K285" s="184">
        <v>12.3588</v>
      </c>
      <c r="L285" s="184">
        <v>25.837</v>
      </c>
      <c r="M285" s="184">
        <v>28.946000000000002</v>
      </c>
      <c r="N285" s="184">
        <v>57.827800000000003</v>
      </c>
      <c r="O285" s="184">
        <v>21.437899999999999</v>
      </c>
      <c r="P285" s="184">
        <v>17.532399999999999</v>
      </c>
      <c r="Q285" s="184">
        <v>14.1913</v>
      </c>
      <c r="R285" s="184">
        <v>28.743200000000002</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44482</v>
      </c>
      <c r="E286" s="184">
        <v>96.53</v>
      </c>
      <c r="F286" s="184">
        <v>0.61709999999999998</v>
      </c>
      <c r="G286" s="184">
        <v>1.1474</v>
      </c>
      <c r="H286" s="184">
        <v>2.8807999999999998</v>
      </c>
      <c r="I286" s="184">
        <v>2.9961000000000002</v>
      </c>
      <c r="J286" s="184">
        <v>4.6871999999999998</v>
      </c>
      <c r="K286" s="184">
        <v>12.750299999999999</v>
      </c>
      <c r="L286" s="184">
        <v>26.704699999999999</v>
      </c>
      <c r="M286" s="184">
        <v>30.264600000000002</v>
      </c>
      <c r="N286" s="184">
        <v>59.9741</v>
      </c>
      <c r="O286" s="184">
        <v>23.117000000000001</v>
      </c>
      <c r="P286" s="184">
        <v>19.223400000000002</v>
      </c>
      <c r="Q286" s="184">
        <v>17.481100000000001</v>
      </c>
      <c r="R286" s="184">
        <v>30.482299999999999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44482</v>
      </c>
      <c r="E287" s="184">
        <v>214.3022</v>
      </c>
      <c r="F287" s="184">
        <v>0.61670000000000003</v>
      </c>
      <c r="G287" s="184">
        <v>2.0394000000000001</v>
      </c>
      <c r="H287" s="184">
        <v>3.5503</v>
      </c>
      <c r="I287" s="184">
        <v>4.3517000000000001</v>
      </c>
      <c r="J287" s="184">
        <v>6.6616999999999997</v>
      </c>
      <c r="K287" s="184">
        <v>12.975899999999999</v>
      </c>
      <c r="L287" s="184">
        <v>34.7744</v>
      </c>
      <c r="M287" s="184">
        <v>42.6081</v>
      </c>
      <c r="N287" s="184">
        <v>90.080299999999994</v>
      </c>
      <c r="O287" s="184">
        <v>26.727699999999999</v>
      </c>
      <c r="P287" s="184">
        <v>16.962900000000001</v>
      </c>
      <c r="Q287" s="184">
        <v>15.792400000000001</v>
      </c>
      <c r="R287" s="184">
        <v>44.809800000000003</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44482</v>
      </c>
      <c r="E288" s="184">
        <v>62.732484310216499</v>
      </c>
      <c r="F288" s="184">
        <v>0.61670000000000003</v>
      </c>
      <c r="G288" s="184">
        <v>2.0392999999999999</v>
      </c>
      <c r="H288" s="184">
        <v>3.5503</v>
      </c>
      <c r="I288" s="184">
        <v>4.3516000000000004</v>
      </c>
      <c r="J288" s="184">
        <v>6.6608999999999998</v>
      </c>
      <c r="K288" s="184">
        <v>12.9758</v>
      </c>
      <c r="L288" s="184">
        <v>34.774700000000003</v>
      </c>
      <c r="M288" s="184">
        <v>42.610500000000002</v>
      </c>
      <c r="N288" s="184">
        <v>90.095600000000005</v>
      </c>
      <c r="O288" s="184">
        <v>26.729099999999999</v>
      </c>
      <c r="P288" s="184">
        <v>16.991499999999998</v>
      </c>
      <c r="Q288" s="184">
        <v>15.8056</v>
      </c>
      <c r="R288" s="184">
        <v>44.808399999999999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44482</v>
      </c>
      <c r="E289" s="184">
        <v>513.20893583387397</v>
      </c>
      <c r="F289" s="184">
        <v>0.6149</v>
      </c>
      <c r="G289" s="184">
        <v>2.0306000000000002</v>
      </c>
      <c r="H289" s="184">
        <v>3.5379</v>
      </c>
      <c r="I289" s="184">
        <v>4.3266999999999998</v>
      </c>
      <c r="J289" s="184">
        <v>6.601</v>
      </c>
      <c r="K289" s="184">
        <v>12.7631</v>
      </c>
      <c r="L289" s="184">
        <v>34.2879</v>
      </c>
      <c r="M289" s="184">
        <v>41.8658</v>
      </c>
      <c r="N289" s="184">
        <v>88.805400000000006</v>
      </c>
      <c r="O289" s="184">
        <v>25.953800000000001</v>
      </c>
      <c r="P289" s="184">
        <v>16.213699999999999</v>
      </c>
      <c r="Q289" s="184">
        <v>18.842400000000001</v>
      </c>
      <c r="R289" s="184">
        <v>43.900799999999997</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44482</v>
      </c>
      <c r="E290" s="184">
        <v>516.85446743989598</v>
      </c>
      <c r="F290" s="184">
        <v>0.61509999999999998</v>
      </c>
      <c r="G290" s="184">
        <v>2.0308000000000002</v>
      </c>
      <c r="H290" s="184">
        <v>3.5381</v>
      </c>
      <c r="I290" s="184">
        <v>4.3269000000000002</v>
      </c>
      <c r="J290" s="184">
        <v>6.6014999999999997</v>
      </c>
      <c r="K290" s="184">
        <v>12.764200000000001</v>
      </c>
      <c r="L290" s="184">
        <v>34.29</v>
      </c>
      <c r="M290" s="184">
        <v>41.869700000000002</v>
      </c>
      <c r="N290" s="184">
        <v>88.811599999999999</v>
      </c>
      <c r="O290" s="184">
        <v>25.9557</v>
      </c>
      <c r="P290" s="184">
        <v>16.2149</v>
      </c>
      <c r="Q290" s="184">
        <v>19.361899999999999</v>
      </c>
      <c r="R290" s="184">
        <v>43.902999999999999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0.80864999999999987</v>
      </c>
      <c r="G291" s="186">
        <v>1.9264625</v>
      </c>
      <c r="H291" s="186">
        <v>3.5082249999999999</v>
      </c>
      <c r="I291" s="186">
        <v>3.9679000000000002</v>
      </c>
      <c r="J291" s="186">
        <v>5.9763374999999996</v>
      </c>
      <c r="K291" s="186">
        <v>12.8062875</v>
      </c>
      <c r="L291" s="186">
        <v>31.285325</v>
      </c>
      <c r="M291" s="186">
        <v>35.395875000000004</v>
      </c>
      <c r="N291" s="186">
        <v>74.178975000000008</v>
      </c>
      <c r="O291" s="186">
        <v>24.287825000000002</v>
      </c>
      <c r="P291" s="186">
        <v>17.526125</v>
      </c>
      <c r="Q291" s="186">
        <v>17.1632</v>
      </c>
      <c r="R291" s="186">
        <v>37.760075000000001</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0.61670000000000003</v>
      </c>
      <c r="G292" s="186">
        <v>2.03505</v>
      </c>
      <c r="H292" s="186">
        <v>3.5442</v>
      </c>
      <c r="I292" s="186">
        <v>4.2866999999999997</v>
      </c>
      <c r="J292" s="186">
        <v>6.3370999999999995</v>
      </c>
      <c r="K292" s="186">
        <v>12.76365</v>
      </c>
      <c r="L292" s="186">
        <v>32.260249999999999</v>
      </c>
      <c r="M292" s="186">
        <v>36.065200000000004</v>
      </c>
      <c r="N292" s="186">
        <v>74.389750000000006</v>
      </c>
      <c r="O292" s="186">
        <v>24.535400000000003</v>
      </c>
      <c r="P292" s="186">
        <v>17.261949999999999</v>
      </c>
      <c r="Q292" s="186">
        <v>16.643350000000002</v>
      </c>
      <c r="R292" s="186">
        <v>38.716949999999997</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44482</v>
      </c>
      <c r="E295" s="184">
        <v>88.620500000000007</v>
      </c>
      <c r="F295" s="184">
        <v>15.451599999999999</v>
      </c>
      <c r="G295" s="184">
        <v>6.3813000000000004</v>
      </c>
      <c r="H295" s="184">
        <v>5.1593</v>
      </c>
      <c r="I295" s="184">
        <v>1.1655</v>
      </c>
      <c r="J295" s="184">
        <v>1.3387</v>
      </c>
      <c r="K295" s="184">
        <v>5.4492000000000003</v>
      </c>
      <c r="L295" s="184">
        <v>5.5061</v>
      </c>
      <c r="M295" s="184">
        <v>4.6201999999999996</v>
      </c>
      <c r="N295" s="184">
        <v>5.2168000000000001</v>
      </c>
      <c r="O295" s="184">
        <v>9.1541999999999994</v>
      </c>
      <c r="P295" s="184">
        <v>7.9641999999999999</v>
      </c>
      <c r="Q295" s="184">
        <v>9.2622999999999998</v>
      </c>
      <c r="R295" s="184">
        <v>8.4248999999999992</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44482</v>
      </c>
      <c r="E296" s="184">
        <v>89.552099999999996</v>
      </c>
      <c r="F296" s="184">
        <v>15.617100000000001</v>
      </c>
      <c r="G296" s="184">
        <v>6.5434999999999999</v>
      </c>
      <c r="H296" s="184">
        <v>5.3156999999999996</v>
      </c>
      <c r="I296" s="184">
        <v>1.3224</v>
      </c>
      <c r="J296" s="184">
        <v>1.4963</v>
      </c>
      <c r="K296" s="184">
        <v>5.6108000000000002</v>
      </c>
      <c r="L296" s="184">
        <v>5.6712999999999996</v>
      </c>
      <c r="M296" s="184">
        <v>4.7850999999999999</v>
      </c>
      <c r="N296" s="184">
        <v>5.3818999999999999</v>
      </c>
      <c r="O296" s="184">
        <v>9.3071000000000002</v>
      </c>
      <c r="P296" s="184">
        <v>8.1060999999999996</v>
      </c>
      <c r="Q296" s="184">
        <v>8.8472000000000008</v>
      </c>
      <c r="R296" s="184">
        <v>8.5897000000000006</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44482</v>
      </c>
      <c r="E297" s="184">
        <v>13.994</v>
      </c>
      <c r="F297" s="184">
        <v>10.436</v>
      </c>
      <c r="G297" s="184">
        <v>6.2129000000000003</v>
      </c>
      <c r="H297" s="184">
        <v>5.0350999999999999</v>
      </c>
      <c r="I297" s="184">
        <v>2.4428999999999998</v>
      </c>
      <c r="J297" s="184">
        <v>2.6400999999999999</v>
      </c>
      <c r="K297" s="184">
        <v>5.7378</v>
      </c>
      <c r="L297" s="184">
        <v>5.6794000000000002</v>
      </c>
      <c r="M297" s="184">
        <v>4.9036999999999997</v>
      </c>
      <c r="N297" s="184">
        <v>5.4202000000000004</v>
      </c>
      <c r="O297" s="184">
        <v>8.4678000000000004</v>
      </c>
      <c r="P297" s="184"/>
      <c r="Q297" s="184">
        <v>8.2182999999999993</v>
      </c>
      <c r="R297" s="184">
        <v>8.9687999999999999</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44482</v>
      </c>
      <c r="E298" s="184">
        <v>13.5418</v>
      </c>
      <c r="F298" s="184">
        <v>9.7058999999999997</v>
      </c>
      <c r="G298" s="184">
        <v>5.5567000000000002</v>
      </c>
      <c r="H298" s="184">
        <v>4.3547000000000002</v>
      </c>
      <c r="I298" s="184">
        <v>1.7724</v>
      </c>
      <c r="J298" s="184">
        <v>1.9798</v>
      </c>
      <c r="K298" s="184">
        <v>5.0678999999999998</v>
      </c>
      <c r="L298" s="184">
        <v>4.9932999999999996</v>
      </c>
      <c r="M298" s="184">
        <v>4.2069000000000001</v>
      </c>
      <c r="N298" s="184">
        <v>4.7171000000000003</v>
      </c>
      <c r="O298" s="184">
        <v>7.6851000000000003</v>
      </c>
      <c r="P298" s="184"/>
      <c r="Q298" s="184">
        <v>7.3860000000000001</v>
      </c>
      <c r="R298" s="184">
        <v>8.2048000000000005</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44482</v>
      </c>
      <c r="E299" s="184">
        <v>22.1083</v>
      </c>
      <c r="F299" s="184">
        <v>0</v>
      </c>
      <c r="G299" s="184">
        <v>1.0237000000000001</v>
      </c>
      <c r="H299" s="184">
        <v>2.3595999999999999</v>
      </c>
      <c r="I299" s="184">
        <v>-1.5557000000000001</v>
      </c>
      <c r="J299" s="184">
        <v>-1.5499000000000001</v>
      </c>
      <c r="K299" s="184">
        <v>2.7519999999999998</v>
      </c>
      <c r="L299" s="184">
        <v>3.7324999999999999</v>
      </c>
      <c r="M299" s="184">
        <v>2.1425999999999998</v>
      </c>
      <c r="N299" s="184">
        <v>3.2471000000000001</v>
      </c>
      <c r="O299" s="184">
        <v>5.0682999999999998</v>
      </c>
      <c r="P299" s="184">
        <v>5.1448999999999998</v>
      </c>
      <c r="Q299" s="184">
        <v>6.3244999999999996</v>
      </c>
      <c r="R299" s="184">
        <v>6.9344000000000001</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44482</v>
      </c>
      <c r="E300" s="184">
        <v>23.187799999999999</v>
      </c>
      <c r="F300" s="184">
        <v>0.47220000000000001</v>
      </c>
      <c r="G300" s="184">
        <v>1.5744</v>
      </c>
      <c r="H300" s="184">
        <v>2.9024999999999999</v>
      </c>
      <c r="I300" s="184">
        <v>-0.98909999999999998</v>
      </c>
      <c r="J300" s="184">
        <v>-0.96989999999999998</v>
      </c>
      <c r="K300" s="184">
        <v>3.5318000000000001</v>
      </c>
      <c r="L300" s="184">
        <v>4.5193000000000003</v>
      </c>
      <c r="M300" s="184">
        <v>2.9026000000000001</v>
      </c>
      <c r="N300" s="184">
        <v>3.9420000000000002</v>
      </c>
      <c r="O300" s="184">
        <v>5.5963000000000003</v>
      </c>
      <c r="P300" s="184">
        <v>5.6772999999999998</v>
      </c>
      <c r="Q300" s="184">
        <v>7.3639000000000001</v>
      </c>
      <c r="R300" s="184">
        <v>7.5160999999999998</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44482</v>
      </c>
      <c r="E301" s="184">
        <v>18.576599999999999</v>
      </c>
      <c r="F301" s="184">
        <v>14.349</v>
      </c>
      <c r="G301" s="184">
        <v>7.0015000000000001</v>
      </c>
      <c r="H301" s="184">
        <v>6.2388000000000003</v>
      </c>
      <c r="I301" s="184">
        <v>1.5025999999999999</v>
      </c>
      <c r="J301" s="184">
        <v>0.34720000000000001</v>
      </c>
      <c r="K301" s="184">
        <v>4.5122</v>
      </c>
      <c r="L301" s="184">
        <v>4.7476000000000003</v>
      </c>
      <c r="M301" s="184">
        <v>3.8199000000000001</v>
      </c>
      <c r="N301" s="184">
        <v>4.4398</v>
      </c>
      <c r="O301" s="184">
        <v>8.6525999999999996</v>
      </c>
      <c r="P301" s="184">
        <v>7.3304</v>
      </c>
      <c r="Q301" s="184">
        <v>8.3925000000000001</v>
      </c>
      <c r="R301" s="184">
        <v>7.4017999999999997</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44482</v>
      </c>
      <c r="E302" s="184">
        <v>17.755800000000001</v>
      </c>
      <c r="F302" s="184">
        <v>13.7782</v>
      </c>
      <c r="G302" s="184">
        <v>6.3780999999999999</v>
      </c>
      <c r="H302" s="184">
        <v>5.6151</v>
      </c>
      <c r="I302" s="184">
        <v>0.86660000000000004</v>
      </c>
      <c r="J302" s="184">
        <v>-0.28770000000000001</v>
      </c>
      <c r="K302" s="184">
        <v>3.8694000000000002</v>
      </c>
      <c r="L302" s="184">
        <v>4.0982000000000003</v>
      </c>
      <c r="M302" s="184">
        <v>3.1871</v>
      </c>
      <c r="N302" s="184">
        <v>3.7938000000000001</v>
      </c>
      <c r="O302" s="184">
        <v>7.9111000000000002</v>
      </c>
      <c r="P302" s="184">
        <v>6.6032999999999999</v>
      </c>
      <c r="Q302" s="184">
        <v>7.7569999999999997</v>
      </c>
      <c r="R302" s="184">
        <v>6.6970000000000001</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44482</v>
      </c>
      <c r="E303" s="184">
        <v>13.077299999999999</v>
      </c>
      <c r="F303" s="184">
        <v>8.9337</v>
      </c>
      <c r="G303" s="184">
        <v>6.2015000000000002</v>
      </c>
      <c r="H303" s="184">
        <v>6.1875999999999998</v>
      </c>
      <c r="I303" s="184">
        <v>4.6535000000000002</v>
      </c>
      <c r="J303" s="184">
        <v>2.8441999999999998</v>
      </c>
      <c r="K303" s="184">
        <v>3.8628999999999998</v>
      </c>
      <c r="L303" s="184">
        <v>4.0728999999999997</v>
      </c>
      <c r="M303" s="184">
        <v>3.9081000000000001</v>
      </c>
      <c r="N303" s="184">
        <v>4.0681000000000003</v>
      </c>
      <c r="O303" s="184">
        <v>9.0227000000000004</v>
      </c>
      <c r="P303" s="184"/>
      <c r="Q303" s="184">
        <v>9.0610999999999997</v>
      </c>
      <c r="R303" s="184">
        <v>7.2293000000000003</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44482</v>
      </c>
      <c r="E304" s="184">
        <v>12.975199999999999</v>
      </c>
      <c r="F304" s="184">
        <v>8.7225999999999999</v>
      </c>
      <c r="G304" s="184">
        <v>5.9686000000000003</v>
      </c>
      <c r="H304" s="184">
        <v>5.9543999999999997</v>
      </c>
      <c r="I304" s="184">
        <v>4.4078999999999997</v>
      </c>
      <c r="J304" s="184">
        <v>2.6029</v>
      </c>
      <c r="K304" s="184">
        <v>3.61</v>
      </c>
      <c r="L304" s="184">
        <v>3.8113999999999999</v>
      </c>
      <c r="M304" s="184">
        <v>3.6434000000000002</v>
      </c>
      <c r="N304" s="184">
        <v>3.8024</v>
      </c>
      <c r="O304" s="184">
        <v>8.7469999999999999</v>
      </c>
      <c r="P304" s="184"/>
      <c r="Q304" s="184">
        <v>8.7850000000000001</v>
      </c>
      <c r="R304" s="184">
        <v>6.9554999999999998</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44482</v>
      </c>
      <c r="E307" s="184">
        <v>10.532299999999999</v>
      </c>
      <c r="F307" s="184">
        <v>13.5206</v>
      </c>
      <c r="G307" s="184">
        <v>9.7164000000000001</v>
      </c>
      <c r="H307" s="184">
        <v>5.9973000000000001</v>
      </c>
      <c r="I307" s="184">
        <v>-1.9540999999999999</v>
      </c>
      <c r="J307" s="184">
        <v>1.4573</v>
      </c>
      <c r="K307" s="184">
        <v>8.8965999999999994</v>
      </c>
      <c r="L307" s="184">
        <v>7.4208999999999996</v>
      </c>
      <c r="M307" s="184"/>
      <c r="N307" s="184"/>
      <c r="O307" s="184"/>
      <c r="P307" s="184"/>
      <c r="Q307" s="184">
        <v>9.2960999999999991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44482</v>
      </c>
      <c r="E308" s="184">
        <v>10.523099999999999</v>
      </c>
      <c r="F308" s="184">
        <v>13.1853</v>
      </c>
      <c r="G308" s="184">
        <v>9.5161999999999995</v>
      </c>
      <c r="H308" s="184">
        <v>5.8536000000000001</v>
      </c>
      <c r="I308" s="184">
        <v>-2.1042000000000001</v>
      </c>
      <c r="J308" s="184">
        <v>1.3079000000000001</v>
      </c>
      <c r="K308" s="184">
        <v>8.7430000000000003</v>
      </c>
      <c r="L308" s="184">
        <v>7.2633999999999999</v>
      </c>
      <c r="M308" s="184"/>
      <c r="N308" s="184"/>
      <c r="O308" s="184"/>
      <c r="P308" s="184"/>
      <c r="Q308" s="184">
        <v>9.1355000000000004</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44482</v>
      </c>
      <c r="E309" s="184">
        <v>79.236099999999993</v>
      </c>
      <c r="F309" s="184">
        <v>22.262899999999998</v>
      </c>
      <c r="G309" s="184">
        <v>8.2364999999999995</v>
      </c>
      <c r="H309" s="184">
        <v>6.8792999999999997</v>
      </c>
      <c r="I309" s="184">
        <v>2.5657000000000001</v>
      </c>
      <c r="J309" s="184">
        <v>1.2050000000000001</v>
      </c>
      <c r="K309" s="184">
        <v>4.7765000000000004</v>
      </c>
      <c r="L309" s="184">
        <v>4.7435999999999998</v>
      </c>
      <c r="M309" s="184">
        <v>4.1811999999999996</v>
      </c>
      <c r="N309" s="184">
        <v>5.0994000000000002</v>
      </c>
      <c r="O309" s="184">
        <v>8.3142999999999994</v>
      </c>
      <c r="P309" s="184">
        <v>7.6555999999999997</v>
      </c>
      <c r="Q309" s="184">
        <v>8.8823000000000008</v>
      </c>
      <c r="R309" s="184">
        <v>7.2351999999999999</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44482</v>
      </c>
      <c r="E310" s="184">
        <v>84.084500000000006</v>
      </c>
      <c r="F310" s="184">
        <v>22.803799999999999</v>
      </c>
      <c r="G310" s="184">
        <v>8.7616999999999994</v>
      </c>
      <c r="H310" s="184">
        <v>7.4024000000000001</v>
      </c>
      <c r="I310" s="184">
        <v>3.0888</v>
      </c>
      <c r="J310" s="184">
        <v>1.7272000000000001</v>
      </c>
      <c r="K310" s="184">
        <v>5.3045</v>
      </c>
      <c r="L310" s="184">
        <v>5.2850999999999999</v>
      </c>
      <c r="M310" s="184">
        <v>4.7378999999999998</v>
      </c>
      <c r="N310" s="184">
        <v>5.6731999999999996</v>
      </c>
      <c r="O310" s="184">
        <v>8.9183000000000003</v>
      </c>
      <c r="P310" s="184">
        <v>8.2776999999999994</v>
      </c>
      <c r="Q310" s="184">
        <v>9.1644000000000005</v>
      </c>
      <c r="R310" s="184">
        <v>7.8358999999999996</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44482</v>
      </c>
      <c r="E312" s="184">
        <v>25.7469</v>
      </c>
      <c r="F312" s="184">
        <v>18.154900000000001</v>
      </c>
      <c r="G312" s="184">
        <v>6.1577999999999999</v>
      </c>
      <c r="H312" s="184">
        <v>1.0330999999999999</v>
      </c>
      <c r="I312" s="184">
        <v>0.48609999999999998</v>
      </c>
      <c r="J312" s="184">
        <v>1.7888999999999999</v>
      </c>
      <c r="K312" s="184">
        <v>6.3643000000000001</v>
      </c>
      <c r="L312" s="184">
        <v>5.7477</v>
      </c>
      <c r="M312" s="184">
        <v>4.282</v>
      </c>
      <c r="N312" s="184">
        <v>5.0721999999999996</v>
      </c>
      <c r="O312" s="184">
        <v>9.3181999999999992</v>
      </c>
      <c r="P312" s="184">
        <v>7.9032999999999998</v>
      </c>
      <c r="Q312" s="184">
        <v>8.7306000000000008</v>
      </c>
      <c r="R312" s="184">
        <v>8.3214000000000006</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44482</v>
      </c>
      <c r="E313" s="184">
        <v>26.053799999999999</v>
      </c>
      <c r="F313" s="184">
        <v>18.501899999999999</v>
      </c>
      <c r="G313" s="184">
        <v>6.4781000000000004</v>
      </c>
      <c r="H313" s="184">
        <v>1.3412999999999999</v>
      </c>
      <c r="I313" s="184">
        <v>0.80079999999999996</v>
      </c>
      <c r="J313" s="184">
        <v>2.1004</v>
      </c>
      <c r="K313" s="184">
        <v>6.6767000000000003</v>
      </c>
      <c r="L313" s="184">
        <v>6.0647000000000002</v>
      </c>
      <c r="M313" s="184">
        <v>4.5984999999999996</v>
      </c>
      <c r="N313" s="184">
        <v>5.3930999999999996</v>
      </c>
      <c r="O313" s="184">
        <v>9.5420999999999996</v>
      </c>
      <c r="P313" s="184">
        <v>8.0823</v>
      </c>
      <c r="Q313" s="184">
        <v>8.7674000000000003</v>
      </c>
      <c r="R313" s="184">
        <v>8.6018000000000008</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44482</v>
      </c>
      <c r="E314" s="184">
        <v>10.5223</v>
      </c>
      <c r="F314" s="184">
        <v>15.2692</v>
      </c>
      <c r="G314" s="184">
        <v>8.1956000000000007</v>
      </c>
      <c r="H314" s="184">
        <v>8.8356999999999992</v>
      </c>
      <c r="I314" s="184">
        <v>2.1821999999999999</v>
      </c>
      <c r="J314" s="184">
        <v>5.7799999999999997E-2</v>
      </c>
      <c r="K314" s="184">
        <v>6.2853000000000003</v>
      </c>
      <c r="L314" s="184">
        <v>5.8776000000000002</v>
      </c>
      <c r="M314" s="184">
        <v>4.0545</v>
      </c>
      <c r="N314" s="184">
        <v>4.7819000000000003</v>
      </c>
      <c r="O314" s="184"/>
      <c r="P314" s="184"/>
      <c r="Q314" s="184">
        <v>5.0252999999999997</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44482</v>
      </c>
      <c r="E315" s="184">
        <v>10.476900000000001</v>
      </c>
      <c r="F315" s="184">
        <v>14.986700000000001</v>
      </c>
      <c r="G315" s="184">
        <v>7.8121999999999998</v>
      </c>
      <c r="H315" s="184">
        <v>8.4245999999999999</v>
      </c>
      <c r="I315" s="184">
        <v>1.768</v>
      </c>
      <c r="J315" s="184">
        <v>-0.3599</v>
      </c>
      <c r="K315" s="184">
        <v>5.8640999999999996</v>
      </c>
      <c r="L315" s="184">
        <v>5.4511000000000003</v>
      </c>
      <c r="M315" s="184">
        <v>3.6227999999999998</v>
      </c>
      <c r="N315" s="184">
        <v>4.3474000000000004</v>
      </c>
      <c r="O315" s="184"/>
      <c r="P315" s="184"/>
      <c r="Q315" s="184">
        <v>4.5888999999999998</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44482</v>
      </c>
      <c r="E316" s="184">
        <v>23.340399999999999</v>
      </c>
      <c r="F316" s="184">
        <v>12.8278</v>
      </c>
      <c r="G316" s="184">
        <v>3.8176999999999999</v>
      </c>
      <c r="H316" s="184">
        <v>-0.51380000000000003</v>
      </c>
      <c r="I316" s="184">
        <v>-0.83750000000000002</v>
      </c>
      <c r="J316" s="184">
        <v>2.5543999999999998</v>
      </c>
      <c r="K316" s="184">
        <v>6.0065999999999997</v>
      </c>
      <c r="L316" s="184">
        <v>5.2617000000000003</v>
      </c>
      <c r="M316" s="184">
        <v>4.4339000000000004</v>
      </c>
      <c r="N316" s="184">
        <v>4.9771000000000001</v>
      </c>
      <c r="O316" s="184">
        <v>8.5817999999999994</v>
      </c>
      <c r="P316" s="184">
        <v>7.5460000000000003</v>
      </c>
      <c r="Q316" s="184">
        <v>7.2062999999999997</v>
      </c>
      <c r="R316" s="184">
        <v>7.8630000000000004</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44482</v>
      </c>
      <c r="E317" s="184">
        <v>24.223299999999998</v>
      </c>
      <c r="F317" s="184">
        <v>13.114000000000001</v>
      </c>
      <c r="G317" s="184">
        <v>4.1310000000000002</v>
      </c>
      <c r="H317" s="184">
        <v>-0.21529999999999999</v>
      </c>
      <c r="I317" s="184">
        <v>-0.52729999999999999</v>
      </c>
      <c r="J317" s="184">
        <v>2.8647</v>
      </c>
      <c r="K317" s="184">
        <v>6.3230000000000004</v>
      </c>
      <c r="L317" s="184">
        <v>5.5831</v>
      </c>
      <c r="M317" s="184">
        <v>4.7579000000000002</v>
      </c>
      <c r="N317" s="184">
        <v>5.3063000000000002</v>
      </c>
      <c r="O317" s="184">
        <v>8.9187999999999992</v>
      </c>
      <c r="P317" s="184">
        <v>7.8817000000000004</v>
      </c>
      <c r="Q317" s="184">
        <v>8.7392000000000003</v>
      </c>
      <c r="R317" s="184">
        <v>8.1998999999999995</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44482</v>
      </c>
      <c r="E318" s="184">
        <v>15.7867</v>
      </c>
      <c r="F318" s="184">
        <v>27.997499999999999</v>
      </c>
      <c r="G318" s="184">
        <v>11.532299999999999</v>
      </c>
      <c r="H318" s="184">
        <v>10.458299999999999</v>
      </c>
      <c r="I318" s="184">
        <v>3.6052</v>
      </c>
      <c r="J318" s="184">
        <v>0.33150000000000002</v>
      </c>
      <c r="K318" s="184">
        <v>6.2930999999999999</v>
      </c>
      <c r="L318" s="184">
        <v>5.9829999999999997</v>
      </c>
      <c r="M318" s="184">
        <v>4.6627000000000001</v>
      </c>
      <c r="N318" s="184">
        <v>5.3205</v>
      </c>
      <c r="O318" s="184">
        <v>8.8284000000000002</v>
      </c>
      <c r="P318" s="184">
        <v>7.6924999999999999</v>
      </c>
      <c r="Q318" s="184">
        <v>8.2551000000000005</v>
      </c>
      <c r="R318" s="184">
        <v>8.3038000000000007</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44482</v>
      </c>
      <c r="E319" s="184">
        <v>15.508699999999999</v>
      </c>
      <c r="F319" s="184">
        <v>27.7927</v>
      </c>
      <c r="G319" s="184">
        <v>11.267200000000001</v>
      </c>
      <c r="H319" s="184">
        <v>10.1736</v>
      </c>
      <c r="I319" s="184">
        <v>3.3159000000000001</v>
      </c>
      <c r="J319" s="184">
        <v>3.1399999999999997E-2</v>
      </c>
      <c r="K319" s="184">
        <v>5.9908000000000001</v>
      </c>
      <c r="L319" s="184">
        <v>5.6745000000000001</v>
      </c>
      <c r="M319" s="184">
        <v>4.3510999999999997</v>
      </c>
      <c r="N319" s="184">
        <v>5.0014000000000003</v>
      </c>
      <c r="O319" s="184">
        <v>8.4951000000000008</v>
      </c>
      <c r="P319" s="184">
        <v>7.3608000000000002</v>
      </c>
      <c r="Q319" s="184">
        <v>7.9215</v>
      </c>
      <c r="R319" s="184">
        <v>7.9748999999999999</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44482</v>
      </c>
      <c r="E320" s="184">
        <v>2547.0682000000002</v>
      </c>
      <c r="F320" s="184">
        <v>17.661899999999999</v>
      </c>
      <c r="G320" s="184">
        <v>6.3750999999999998</v>
      </c>
      <c r="H320" s="184">
        <v>5.9757999999999996</v>
      </c>
      <c r="I320" s="184">
        <v>1.5319</v>
      </c>
      <c r="J320" s="184">
        <v>-0.2586</v>
      </c>
      <c r="K320" s="184">
        <v>4.9005999999999998</v>
      </c>
      <c r="L320" s="184">
        <v>4.8906000000000001</v>
      </c>
      <c r="M320" s="184">
        <v>3.9401999999999999</v>
      </c>
      <c r="N320" s="184">
        <v>4.1872999999999996</v>
      </c>
      <c r="O320" s="184">
        <v>8.8213000000000008</v>
      </c>
      <c r="P320" s="184">
        <v>6.2196999999999996</v>
      </c>
      <c r="Q320" s="184">
        <v>6.8015999999999996</v>
      </c>
      <c r="R320" s="184">
        <v>7.3311000000000002</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44482</v>
      </c>
      <c r="E321" s="184">
        <v>2691.1471000000001</v>
      </c>
      <c r="F321" s="184">
        <v>18.0626</v>
      </c>
      <c r="G321" s="184">
        <v>6.7752999999999997</v>
      </c>
      <c r="H321" s="184">
        <v>6.3761999999999999</v>
      </c>
      <c r="I321" s="184">
        <v>1.9320999999999999</v>
      </c>
      <c r="J321" s="184">
        <v>0.1414</v>
      </c>
      <c r="K321" s="184">
        <v>5.3057999999999996</v>
      </c>
      <c r="L321" s="184">
        <v>5.3006000000000002</v>
      </c>
      <c r="M321" s="184">
        <v>4.3524000000000003</v>
      </c>
      <c r="N321" s="184">
        <v>4.6047000000000002</v>
      </c>
      <c r="O321" s="184">
        <v>9.2850000000000001</v>
      </c>
      <c r="P321" s="184">
        <v>6.7891000000000004</v>
      </c>
      <c r="Q321" s="184">
        <v>7.9196999999999997</v>
      </c>
      <c r="R321" s="184">
        <v>7.7609000000000004</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44482</v>
      </c>
      <c r="E322" s="184">
        <v>2990.5462000000002</v>
      </c>
      <c r="F322" s="184">
        <v>14.007099999999999</v>
      </c>
      <c r="G322" s="184">
        <v>7.7384000000000004</v>
      </c>
      <c r="H322" s="184">
        <v>6.2929000000000004</v>
      </c>
      <c r="I322" s="184">
        <v>3.7557999999999998</v>
      </c>
      <c r="J322" s="184">
        <v>3.28</v>
      </c>
      <c r="K322" s="184">
        <v>6.3705999999999996</v>
      </c>
      <c r="L322" s="184">
        <v>5.5528000000000004</v>
      </c>
      <c r="M322" s="184">
        <v>4.2903000000000002</v>
      </c>
      <c r="N322" s="184">
        <v>4.8276000000000003</v>
      </c>
      <c r="O322" s="184">
        <v>8.2050000000000001</v>
      </c>
      <c r="P322" s="184">
        <v>7.6452</v>
      </c>
      <c r="Q322" s="184">
        <v>8.0960999999999999</v>
      </c>
      <c r="R322" s="184">
        <v>7.2599</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44482</v>
      </c>
      <c r="E323" s="184">
        <v>3083.0142999999998</v>
      </c>
      <c r="F323" s="184">
        <v>14.3475</v>
      </c>
      <c r="G323" s="184">
        <v>8.0789000000000009</v>
      </c>
      <c r="H323" s="184">
        <v>6.6336000000000004</v>
      </c>
      <c r="I323" s="184">
        <v>4.0964</v>
      </c>
      <c r="J323" s="184">
        <v>3.625</v>
      </c>
      <c r="K323" s="184">
        <v>6.7207999999999997</v>
      </c>
      <c r="L323" s="184">
        <v>5.9131999999999998</v>
      </c>
      <c r="M323" s="184">
        <v>4.6635</v>
      </c>
      <c r="N323" s="184">
        <v>5.1909999999999998</v>
      </c>
      <c r="O323" s="184">
        <v>8.5327000000000002</v>
      </c>
      <c r="P323" s="184">
        <v>7.9546999999999999</v>
      </c>
      <c r="Q323" s="184">
        <v>8.6242999999999999</v>
      </c>
      <c r="R323" s="184">
        <v>7.601</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44482</v>
      </c>
      <c r="E324" s="184">
        <v>61.938800000000001</v>
      </c>
      <c r="F324" s="184">
        <v>36.2774</v>
      </c>
      <c r="G324" s="184">
        <v>6.8658000000000001</v>
      </c>
      <c r="H324" s="184">
        <v>-3.92</v>
      </c>
      <c r="I324" s="184">
        <v>-5.0999999999999996</v>
      </c>
      <c r="J324" s="184">
        <v>2.3578000000000001</v>
      </c>
      <c r="K324" s="184">
        <v>8.4487000000000005</v>
      </c>
      <c r="L324" s="184">
        <v>6.1707000000000001</v>
      </c>
      <c r="M324" s="184">
        <v>4.3579999999999997</v>
      </c>
      <c r="N324" s="184">
        <v>5.0734000000000004</v>
      </c>
      <c r="O324" s="184">
        <v>10.960900000000001</v>
      </c>
      <c r="P324" s="184">
        <v>7.7347000000000001</v>
      </c>
      <c r="Q324" s="184">
        <v>8.3269000000000002</v>
      </c>
      <c r="R324" s="184">
        <v>9.2491000000000003</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44482</v>
      </c>
      <c r="E325" s="184">
        <v>58.884700000000002</v>
      </c>
      <c r="F325" s="184">
        <v>35.924999999999997</v>
      </c>
      <c r="G325" s="184">
        <v>6.5266999999999999</v>
      </c>
      <c r="H325" s="184">
        <v>-4.2647000000000004</v>
      </c>
      <c r="I325" s="184">
        <v>-5.4389000000000003</v>
      </c>
      <c r="J325" s="184">
        <v>2.0179</v>
      </c>
      <c r="K325" s="184">
        <v>8.1010000000000009</v>
      </c>
      <c r="L325" s="184">
        <v>5.8204000000000002</v>
      </c>
      <c r="M325" s="184">
        <v>3.9969999999999999</v>
      </c>
      <c r="N325" s="184">
        <v>4.7076000000000002</v>
      </c>
      <c r="O325" s="184">
        <v>10.5975</v>
      </c>
      <c r="P325" s="184">
        <v>7.2969999999999997</v>
      </c>
      <c r="Q325" s="184">
        <v>7.4881000000000002</v>
      </c>
      <c r="R325" s="184">
        <v>8.8847000000000005</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44482</v>
      </c>
      <c r="E326" s="184">
        <v>10.3353</v>
      </c>
      <c r="F326" s="184">
        <v>14.838699999999999</v>
      </c>
      <c r="G326" s="184">
        <v>4.4524999999999997</v>
      </c>
      <c r="H326" s="184">
        <v>5.9095000000000004</v>
      </c>
      <c r="I326" s="184">
        <v>3.1316999999999999</v>
      </c>
      <c r="J326" s="184">
        <v>0.6714</v>
      </c>
      <c r="K326" s="184">
        <v>5.2192999999999996</v>
      </c>
      <c r="L326" s="184">
        <v>5.2908999999999997</v>
      </c>
      <c r="M326" s="184"/>
      <c r="N326" s="184"/>
      <c r="O326" s="184"/>
      <c r="P326" s="184"/>
      <c r="Q326" s="184">
        <v>5.8277999999999999</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44482</v>
      </c>
      <c r="E327" s="184">
        <v>10.3085</v>
      </c>
      <c r="F327" s="184">
        <v>14.5229</v>
      </c>
      <c r="G327" s="184">
        <v>4.0387000000000004</v>
      </c>
      <c r="H327" s="184">
        <v>5.4686000000000003</v>
      </c>
      <c r="I327" s="184">
        <v>2.6836000000000002</v>
      </c>
      <c r="J327" s="184">
        <v>0.2361</v>
      </c>
      <c r="K327" s="184">
        <v>4.7792000000000003</v>
      </c>
      <c r="L327" s="184">
        <v>4.8334000000000001</v>
      </c>
      <c r="M327" s="184"/>
      <c r="N327" s="184"/>
      <c r="O327" s="184"/>
      <c r="P327" s="184"/>
      <c r="Q327" s="184">
        <v>5.3620000000000001</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44482</v>
      </c>
      <c r="E328" s="184">
        <v>46.888100000000001</v>
      </c>
      <c r="F328" s="184">
        <v>9.5774000000000008</v>
      </c>
      <c r="G328" s="184">
        <v>7.2312000000000003</v>
      </c>
      <c r="H328" s="184">
        <v>5.2096999999999998</v>
      </c>
      <c r="I328" s="184">
        <v>2.7496999999999998</v>
      </c>
      <c r="J328" s="184">
        <v>1.9908999999999999</v>
      </c>
      <c r="K328" s="184">
        <v>5.9038000000000004</v>
      </c>
      <c r="L328" s="184">
        <v>6.0423999999999998</v>
      </c>
      <c r="M328" s="184">
        <v>5.2072000000000003</v>
      </c>
      <c r="N328" s="184">
        <v>5.7114000000000003</v>
      </c>
      <c r="O328" s="184">
        <v>7.7731000000000003</v>
      </c>
      <c r="P328" s="184">
        <v>7.2218999999999998</v>
      </c>
      <c r="Q328" s="184">
        <v>7.6005000000000003</v>
      </c>
      <c r="R328" s="184">
        <v>7.4827000000000004</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44482</v>
      </c>
      <c r="E329" s="184">
        <v>48.550400000000003</v>
      </c>
      <c r="F329" s="184">
        <v>10.0016</v>
      </c>
      <c r="G329" s="184">
        <v>7.6311999999999998</v>
      </c>
      <c r="H329" s="184">
        <v>5.6230000000000002</v>
      </c>
      <c r="I329" s="184">
        <v>3.1505999999999998</v>
      </c>
      <c r="J329" s="184">
        <v>2.3929</v>
      </c>
      <c r="K329" s="184">
        <v>6.3101000000000003</v>
      </c>
      <c r="L329" s="184">
        <v>6.4551999999999996</v>
      </c>
      <c r="M329" s="184">
        <v>5.6237000000000004</v>
      </c>
      <c r="N329" s="184">
        <v>6.1349999999999998</v>
      </c>
      <c r="O329" s="184">
        <v>8.2043999999999997</v>
      </c>
      <c r="P329" s="184">
        <v>7.6786000000000003</v>
      </c>
      <c r="Q329" s="184">
        <v>8.4141999999999992</v>
      </c>
      <c r="R329" s="184">
        <v>7.9127000000000001</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44482</v>
      </c>
      <c r="E330" s="184">
        <v>34.834600000000002</v>
      </c>
      <c r="F330" s="184">
        <v>18.031199999999998</v>
      </c>
      <c r="G330" s="184">
        <v>6.0613999999999999</v>
      </c>
      <c r="H330" s="184">
        <v>5.7992999999999997</v>
      </c>
      <c r="I330" s="184">
        <v>1.7375</v>
      </c>
      <c r="J330" s="184">
        <v>2.3972000000000002</v>
      </c>
      <c r="K330" s="184">
        <v>5.4588999999999999</v>
      </c>
      <c r="L330" s="184">
        <v>5.8853</v>
      </c>
      <c r="M330" s="184">
        <v>4.8986000000000001</v>
      </c>
      <c r="N330" s="184">
        <v>4.9526000000000003</v>
      </c>
      <c r="O330" s="184">
        <v>7.8342999999999998</v>
      </c>
      <c r="P330" s="184">
        <v>6.4236000000000004</v>
      </c>
      <c r="Q330" s="184">
        <v>6.8959000000000001</v>
      </c>
      <c r="R330" s="184">
        <v>7.4911000000000003</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44482</v>
      </c>
      <c r="E331" s="184">
        <v>37.773400000000002</v>
      </c>
      <c r="F331" s="184">
        <v>18.852399999999999</v>
      </c>
      <c r="G331" s="184">
        <v>6.8090000000000002</v>
      </c>
      <c r="H331" s="184">
        <v>6.5514000000000001</v>
      </c>
      <c r="I331" s="184">
        <v>2.4664000000000001</v>
      </c>
      <c r="J331" s="184">
        <v>3.1227</v>
      </c>
      <c r="K331" s="184">
        <v>6.0762999999999998</v>
      </c>
      <c r="L331" s="184">
        <v>6.4146000000000001</v>
      </c>
      <c r="M331" s="184">
        <v>5.4950999999999999</v>
      </c>
      <c r="N331" s="184">
        <v>5.6215000000000002</v>
      </c>
      <c r="O331" s="184">
        <v>8.6950000000000003</v>
      </c>
      <c r="P331" s="184">
        <v>7.4114000000000004</v>
      </c>
      <c r="Q331" s="184">
        <v>8.0564999999999998</v>
      </c>
      <c r="R331" s="184">
        <v>8.2781000000000002</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44482</v>
      </c>
      <c r="E334" s="184">
        <v>12.5707</v>
      </c>
      <c r="F334" s="184">
        <v>11.618</v>
      </c>
      <c r="G334" s="184">
        <v>5.8699000000000003</v>
      </c>
      <c r="H334" s="184">
        <v>4.5251999999999999</v>
      </c>
      <c r="I334" s="184">
        <v>2.5327000000000002</v>
      </c>
      <c r="J334" s="184">
        <v>1.5991</v>
      </c>
      <c r="K334" s="184">
        <v>5.4550999999999998</v>
      </c>
      <c r="L334" s="184">
        <v>5.15</v>
      </c>
      <c r="M334" s="184">
        <v>3.8144999999999998</v>
      </c>
      <c r="N334" s="184">
        <v>4.4165000000000001</v>
      </c>
      <c r="O334" s="184"/>
      <c r="P334" s="184"/>
      <c r="Q334" s="184">
        <v>8.8475000000000001</v>
      </c>
      <c r="R334" s="184">
        <v>7.8075000000000001</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44482</v>
      </c>
      <c r="E335" s="184">
        <v>12.404199999999999</v>
      </c>
      <c r="F335" s="184">
        <v>11.1851</v>
      </c>
      <c r="G335" s="184">
        <v>5.4772999999999996</v>
      </c>
      <c r="H335" s="184">
        <v>4.0807000000000002</v>
      </c>
      <c r="I335" s="184">
        <v>2.0825</v>
      </c>
      <c r="J335" s="184">
        <v>1.1487000000000001</v>
      </c>
      <c r="K335" s="184">
        <v>4.9973000000000001</v>
      </c>
      <c r="L335" s="184">
        <v>4.6817000000000002</v>
      </c>
      <c r="M335" s="184">
        <v>3.3431999999999999</v>
      </c>
      <c r="N335" s="184">
        <v>3.9348000000000001</v>
      </c>
      <c r="O335" s="184"/>
      <c r="P335" s="184"/>
      <c r="Q335" s="184">
        <v>8.3109999999999999</v>
      </c>
      <c r="R335" s="184">
        <v>7.2850000000000001</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44482</v>
      </c>
      <c r="E336" s="184">
        <v>32.124299999999998</v>
      </c>
      <c r="F336" s="184">
        <v>11.593</v>
      </c>
      <c r="G336" s="184">
        <v>6.6870000000000003</v>
      </c>
      <c r="H336" s="184">
        <v>8.6170000000000009</v>
      </c>
      <c r="I336" s="184">
        <v>1.8435999999999999</v>
      </c>
      <c r="J336" s="184">
        <v>0.1477</v>
      </c>
      <c r="K336" s="184">
        <v>4.0876000000000001</v>
      </c>
      <c r="L336" s="184">
        <v>4.8288000000000002</v>
      </c>
      <c r="M336" s="184">
        <v>4.0919999999999996</v>
      </c>
      <c r="N336" s="184">
        <v>4.4329000000000001</v>
      </c>
      <c r="O336" s="184">
        <v>9.5035000000000007</v>
      </c>
      <c r="P336" s="184">
        <v>7.2550999999999997</v>
      </c>
      <c r="Q336" s="184">
        <v>7.1947999999999999</v>
      </c>
      <c r="R336" s="184">
        <v>7.8761000000000001</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44482</v>
      </c>
      <c r="E337" s="184">
        <v>32.935200000000002</v>
      </c>
      <c r="F337" s="184">
        <v>11.862</v>
      </c>
      <c r="G337" s="184">
        <v>6.9442000000000004</v>
      </c>
      <c r="H337" s="184">
        <v>8.8651</v>
      </c>
      <c r="I337" s="184">
        <v>2.0994000000000002</v>
      </c>
      <c r="J337" s="184">
        <v>0.40279999999999999</v>
      </c>
      <c r="K337" s="184">
        <v>4.3438999999999997</v>
      </c>
      <c r="L337" s="184">
        <v>5.0922000000000001</v>
      </c>
      <c r="M337" s="184">
        <v>4.3564999999999996</v>
      </c>
      <c r="N337" s="184">
        <v>4.6958000000000002</v>
      </c>
      <c r="O337" s="184">
        <v>9.7576000000000001</v>
      </c>
      <c r="P337" s="184">
        <v>7.6548999999999996</v>
      </c>
      <c r="Q337" s="184">
        <v>8.1592000000000002</v>
      </c>
      <c r="R337" s="184">
        <v>8.1266999999999996</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44482</v>
      </c>
      <c r="E338" s="184">
        <v>419.19130000000001</v>
      </c>
      <c r="F338" s="184">
        <v>119.2334</v>
      </c>
      <c r="G338" s="184">
        <v>247.61859999999999</v>
      </c>
      <c r="H338" s="184">
        <v>151.20840000000001</v>
      </c>
      <c r="I338" s="184">
        <v>2852.3087999999998</v>
      </c>
      <c r="J338" s="184">
        <v>1331.0775000000001</v>
      </c>
      <c r="K338" s="184">
        <v>434.04700000000003</v>
      </c>
      <c r="L338" s="184">
        <v>217.02350000000001</v>
      </c>
      <c r="M338" s="184">
        <v>146.2722</v>
      </c>
      <c r="N338" s="184">
        <v>109.4036</v>
      </c>
      <c r="O338" s="184"/>
      <c r="P338" s="184"/>
      <c r="Q338" s="184">
        <v>24.367100000000001</v>
      </c>
      <c r="R338" s="184">
        <v>33.135899999999999</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44482</v>
      </c>
      <c r="E339" s="184">
        <v>402.10770000000002</v>
      </c>
      <c r="F339" s="184">
        <v>119.23560000000001</v>
      </c>
      <c r="G339" s="184">
        <v>247.62029999999999</v>
      </c>
      <c r="H339" s="184">
        <v>151.209</v>
      </c>
      <c r="I339" s="184">
        <v>2852.3083999999999</v>
      </c>
      <c r="J339" s="184">
        <v>1331.0771999999999</v>
      </c>
      <c r="K339" s="184">
        <v>434.04689999999999</v>
      </c>
      <c r="L339" s="184">
        <v>217.02350000000001</v>
      </c>
      <c r="M339" s="184">
        <v>146.2722</v>
      </c>
      <c r="N339" s="184">
        <v>109.4036</v>
      </c>
      <c r="O339" s="184"/>
      <c r="P339" s="184"/>
      <c r="Q339" s="184">
        <v>24.367100000000001</v>
      </c>
      <c r="R339" s="184">
        <v>33.135899999999999</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44482</v>
      </c>
      <c r="E340" s="184">
        <v>12.4703</v>
      </c>
      <c r="F340" s="184">
        <v>14.9336</v>
      </c>
      <c r="G340" s="184">
        <v>8.0287000000000006</v>
      </c>
      <c r="H340" s="184">
        <v>6.2796000000000003</v>
      </c>
      <c r="I340" s="184">
        <v>1.548</v>
      </c>
      <c r="J340" s="184">
        <v>0.60519999999999996</v>
      </c>
      <c r="K340" s="184">
        <v>5.5585000000000004</v>
      </c>
      <c r="L340" s="184">
        <v>5.2361000000000004</v>
      </c>
      <c r="M340" s="184">
        <v>3.4354</v>
      </c>
      <c r="N340" s="184">
        <v>4.3479000000000001</v>
      </c>
      <c r="O340" s="184">
        <v>6.8939000000000004</v>
      </c>
      <c r="P340" s="184"/>
      <c r="Q340" s="184">
        <v>6.7309000000000001</v>
      </c>
      <c r="R340" s="184">
        <v>7.7062999999999997</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44482</v>
      </c>
      <c r="E341" s="184">
        <v>12.3353</v>
      </c>
      <c r="F341" s="184">
        <v>14.8009</v>
      </c>
      <c r="G341" s="184">
        <v>7.8201000000000001</v>
      </c>
      <c r="H341" s="184">
        <v>6.0518000000000001</v>
      </c>
      <c r="I341" s="184">
        <v>1.3322000000000001</v>
      </c>
      <c r="J341" s="184">
        <v>0.33539999999999998</v>
      </c>
      <c r="K341" s="184">
        <v>5.2202999999999999</v>
      </c>
      <c r="L341" s="184">
        <v>4.8788</v>
      </c>
      <c r="M341" s="184">
        <v>3.1631999999999998</v>
      </c>
      <c r="N341" s="184">
        <v>4.0812999999999997</v>
      </c>
      <c r="O341" s="184">
        <v>6.5627000000000004</v>
      </c>
      <c r="P341" s="184"/>
      <c r="Q341" s="184">
        <v>6.3887</v>
      </c>
      <c r="R341" s="184">
        <v>7.3876999999999997</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44482</v>
      </c>
      <c r="E342" s="184">
        <v>13.1919</v>
      </c>
      <c r="F342" s="184">
        <v>6.6416000000000004</v>
      </c>
      <c r="G342" s="184">
        <v>8.6982999999999997</v>
      </c>
      <c r="H342" s="184">
        <v>9.1069999999999993</v>
      </c>
      <c r="I342" s="184">
        <v>3.5028000000000001</v>
      </c>
      <c r="J342" s="184">
        <v>1.4127000000000001</v>
      </c>
      <c r="K342" s="184">
        <v>5.6707999999999998</v>
      </c>
      <c r="L342" s="184">
        <v>5.4287000000000001</v>
      </c>
      <c r="M342" s="184">
        <v>4.1635</v>
      </c>
      <c r="N342" s="184">
        <v>4.7324999999999999</v>
      </c>
      <c r="O342" s="184">
        <v>9.6629000000000005</v>
      </c>
      <c r="P342" s="184"/>
      <c r="Q342" s="184">
        <v>9.0913000000000004</v>
      </c>
      <c r="R342" s="184">
        <v>8.4161999999999999</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44482</v>
      </c>
      <c r="E343" s="184">
        <v>13.061500000000001</v>
      </c>
      <c r="F343" s="184">
        <v>6.4283999999999999</v>
      </c>
      <c r="G343" s="184">
        <v>8.3369999999999997</v>
      </c>
      <c r="H343" s="184">
        <v>8.7574000000000005</v>
      </c>
      <c r="I343" s="184">
        <v>3.1576</v>
      </c>
      <c r="J343" s="184">
        <v>1.0628</v>
      </c>
      <c r="K343" s="184">
        <v>5.2878999999999996</v>
      </c>
      <c r="L343" s="184">
        <v>5.0873999999999997</v>
      </c>
      <c r="M343" s="184">
        <v>3.8382000000000001</v>
      </c>
      <c r="N343" s="184">
        <v>4.4118000000000004</v>
      </c>
      <c r="O343" s="184">
        <v>9.3239000000000001</v>
      </c>
      <c r="P343" s="184"/>
      <c r="Q343" s="184">
        <v>8.7514000000000003</v>
      </c>
      <c r="R343" s="184">
        <v>8.1071000000000009</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19.716384090909091</v>
      </c>
      <c r="G344" s="186">
        <v>17.730693181818182</v>
      </c>
      <c r="H344" s="186">
        <v>11.935213636363637</v>
      </c>
      <c r="I344" s="186">
        <v>131.07707727272725</v>
      </c>
      <c r="J344" s="186">
        <v>61.735274999999994</v>
      </c>
      <c r="K344" s="186">
        <v>25.087247727272732</v>
      </c>
      <c r="L344" s="186">
        <v>15.004300000000001</v>
      </c>
      <c r="M344" s="186">
        <v>11.284475000000002</v>
      </c>
      <c r="N344" s="186">
        <v>9.9968624999999989</v>
      </c>
      <c r="O344" s="186">
        <v>8.5630264705882357</v>
      </c>
      <c r="P344" s="186">
        <v>7.3273846153846147</v>
      </c>
      <c r="Q344" s="186">
        <v>8.6075681818181824</v>
      </c>
      <c r="R344" s="186">
        <v>9.1972078947368399</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14.43595</v>
      </c>
      <c r="G345" s="186">
        <v>6.7921499999999995</v>
      </c>
      <c r="H345" s="186">
        <v>5.9650999999999996</v>
      </c>
      <c r="I345" s="186">
        <v>2.0072999999999999</v>
      </c>
      <c r="J345" s="186">
        <v>1.4350000000000001</v>
      </c>
      <c r="K345" s="186">
        <v>5.5846499999999999</v>
      </c>
      <c r="L345" s="186">
        <v>5.4398999999999997</v>
      </c>
      <c r="M345" s="186">
        <v>4.2861500000000001</v>
      </c>
      <c r="N345" s="186">
        <v>4.8047500000000003</v>
      </c>
      <c r="O345" s="186">
        <v>8.7210000000000001</v>
      </c>
      <c r="P345" s="186">
        <v>7.5956000000000001</v>
      </c>
      <c r="Q345" s="186">
        <v>8.236699999999999</v>
      </c>
      <c r="R345" s="186">
        <v>7.8695500000000003</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44482</v>
      </c>
      <c r="E348" s="184">
        <v>16.867100000000001</v>
      </c>
      <c r="F348" s="184">
        <v>29.453800000000001</v>
      </c>
      <c r="G348" s="184">
        <v>16.352900000000002</v>
      </c>
      <c r="H348" s="184">
        <v>12.7988</v>
      </c>
      <c r="I348" s="184">
        <v>6.7877999999999998</v>
      </c>
      <c r="J348" s="184">
        <v>5.7397999999999998</v>
      </c>
      <c r="K348" s="184">
        <v>7.1550000000000002</v>
      </c>
      <c r="L348" s="184">
        <v>7.3711000000000002</v>
      </c>
      <c r="M348" s="184">
        <v>7.8677000000000001</v>
      </c>
      <c r="N348" s="184">
        <v>8.6685999999999996</v>
      </c>
      <c r="O348" s="184">
        <v>7.3569000000000004</v>
      </c>
      <c r="P348" s="184">
        <v>7.5724</v>
      </c>
      <c r="Q348" s="184">
        <v>8.3686000000000007</v>
      </c>
      <c r="R348" s="184">
        <v>7.2483000000000004</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44482</v>
      </c>
      <c r="E349" s="184">
        <v>15.902200000000001</v>
      </c>
      <c r="F349" s="184">
        <v>28.7136</v>
      </c>
      <c r="G349" s="184">
        <v>15.5952</v>
      </c>
      <c r="H349" s="184">
        <v>12.028700000000001</v>
      </c>
      <c r="I349" s="184">
        <v>6.0308000000000002</v>
      </c>
      <c r="J349" s="184">
        <v>4.9703999999999997</v>
      </c>
      <c r="K349" s="184">
        <v>6.3832000000000004</v>
      </c>
      <c r="L349" s="184">
        <v>6.4862000000000002</v>
      </c>
      <c r="M349" s="184">
        <v>6.9752999999999998</v>
      </c>
      <c r="N349" s="184">
        <v>7.7801</v>
      </c>
      <c r="O349" s="184">
        <v>6.4383999999999997</v>
      </c>
      <c r="P349" s="184">
        <v>6.5618999999999996</v>
      </c>
      <c r="Q349" s="184">
        <v>7.3902000000000001</v>
      </c>
      <c r="R349" s="184">
        <v>6.3760000000000003</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44482</v>
      </c>
      <c r="E350" s="184">
        <v>0.41570000000000001</v>
      </c>
      <c r="F350" s="184">
        <v>0</v>
      </c>
      <c r="G350" s="184">
        <v>0</v>
      </c>
      <c r="H350" s="184">
        <v>0</v>
      </c>
      <c r="I350" s="184">
        <v>0</v>
      </c>
      <c r="J350" s="184">
        <v>0</v>
      </c>
      <c r="K350" s="184">
        <v>0</v>
      </c>
      <c r="L350" s="184">
        <v>0</v>
      </c>
      <c r="M350" s="184">
        <v>0</v>
      </c>
      <c r="N350" s="184">
        <v>0</v>
      </c>
      <c r="O350" s="184"/>
      <c r="P350" s="184"/>
      <c r="Q350" s="184">
        <v>-13.509499999999999</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44482</v>
      </c>
      <c r="E351" s="184">
        <v>0.39800000000000002</v>
      </c>
      <c r="F351" s="184">
        <v>0</v>
      </c>
      <c r="G351" s="184">
        <v>0</v>
      </c>
      <c r="H351" s="184">
        <v>0</v>
      </c>
      <c r="I351" s="184">
        <v>0</v>
      </c>
      <c r="J351" s="184">
        <v>0</v>
      </c>
      <c r="K351" s="184">
        <v>0</v>
      </c>
      <c r="L351" s="184">
        <v>0</v>
      </c>
      <c r="M351" s="184">
        <v>0</v>
      </c>
      <c r="N351" s="184">
        <v>0</v>
      </c>
      <c r="O351" s="184"/>
      <c r="P351" s="184"/>
      <c r="Q351" s="184">
        <v>-13.5068</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44482</v>
      </c>
      <c r="E352" s="184">
        <v>18.338200000000001</v>
      </c>
      <c r="F352" s="184">
        <v>13.340400000000001</v>
      </c>
      <c r="G352" s="184">
        <v>7.4915000000000003</v>
      </c>
      <c r="H352" s="184">
        <v>8.2019000000000002</v>
      </c>
      <c r="I352" s="184">
        <v>6.242</v>
      </c>
      <c r="J352" s="184">
        <v>4.8760000000000003</v>
      </c>
      <c r="K352" s="184">
        <v>7.6609999999999996</v>
      </c>
      <c r="L352" s="184">
        <v>7.6704999999999997</v>
      </c>
      <c r="M352" s="184">
        <v>7.7186000000000003</v>
      </c>
      <c r="N352" s="184">
        <v>8.3331</v>
      </c>
      <c r="O352" s="184">
        <v>7.8289999999999997</v>
      </c>
      <c r="P352" s="184">
        <v>7.6016000000000004</v>
      </c>
      <c r="Q352" s="184">
        <v>8.7212999999999994</v>
      </c>
      <c r="R352" s="184">
        <v>8.8328000000000007</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44482</v>
      </c>
      <c r="E353" s="184">
        <v>16.893699999999999</v>
      </c>
      <c r="F353" s="184">
        <v>12.535600000000001</v>
      </c>
      <c r="G353" s="184">
        <v>6.6173000000000002</v>
      </c>
      <c r="H353" s="184">
        <v>7.3253000000000004</v>
      </c>
      <c r="I353" s="184">
        <v>5.3661000000000003</v>
      </c>
      <c r="J353" s="184">
        <v>4.0030000000000001</v>
      </c>
      <c r="K353" s="184">
        <v>6.7496</v>
      </c>
      <c r="L353" s="184">
        <v>6.6768000000000001</v>
      </c>
      <c r="M353" s="184">
        <v>6.6643999999999997</v>
      </c>
      <c r="N353" s="184">
        <v>7.2282000000000002</v>
      </c>
      <c r="O353" s="184">
        <v>6.6439000000000004</v>
      </c>
      <c r="P353" s="184">
        <v>6.3232999999999997</v>
      </c>
      <c r="Q353" s="184">
        <v>7.4983000000000004</v>
      </c>
      <c r="R353" s="184">
        <v>7.6924000000000001</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44482</v>
      </c>
      <c r="E354" s="184">
        <v>17.3553</v>
      </c>
      <c r="F354" s="184">
        <v>20.201000000000001</v>
      </c>
      <c r="G354" s="184">
        <v>15.216100000000001</v>
      </c>
      <c r="H354" s="184">
        <v>14.5519</v>
      </c>
      <c r="I354" s="184">
        <v>116.492</v>
      </c>
      <c r="J354" s="184">
        <v>99.218500000000006</v>
      </c>
      <c r="K354" s="184">
        <v>40.284599999999998</v>
      </c>
      <c r="L354" s="184">
        <v>22.6023</v>
      </c>
      <c r="M354" s="184">
        <v>23.9221</v>
      </c>
      <c r="N354" s="184">
        <v>20.856100000000001</v>
      </c>
      <c r="O354" s="184">
        <v>8.0975000000000001</v>
      </c>
      <c r="P354" s="184">
        <v>7.6</v>
      </c>
      <c r="Q354" s="184">
        <v>8.5419999999999998</v>
      </c>
      <c r="R354" s="184">
        <v>10.404999999999999</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44482</v>
      </c>
      <c r="E356" s="184">
        <v>18.5473</v>
      </c>
      <c r="F356" s="184">
        <v>20.8721</v>
      </c>
      <c r="G356" s="184">
        <v>15.975199999999999</v>
      </c>
      <c r="H356" s="184">
        <v>15.2821</v>
      </c>
      <c r="I356" s="184">
        <v>117.2619</v>
      </c>
      <c r="J356" s="184">
        <v>100.0111</v>
      </c>
      <c r="K356" s="184">
        <v>41.0261</v>
      </c>
      <c r="L356" s="184">
        <v>23.346299999999999</v>
      </c>
      <c r="M356" s="184">
        <v>24.727699999999999</v>
      </c>
      <c r="N356" s="184">
        <v>21.6951</v>
      </c>
      <c r="O356" s="184">
        <v>8.9512999999999998</v>
      </c>
      <c r="P356" s="184">
        <v>8.6036000000000001</v>
      </c>
      <c r="Q356" s="184">
        <v>9.6193000000000008</v>
      </c>
      <c r="R356" s="184">
        <v>11.2182</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44482</v>
      </c>
      <c r="E358" s="184">
        <v>4.3787000000000003</v>
      </c>
      <c r="F358" s="184">
        <v>1.6672</v>
      </c>
      <c r="G358" s="184">
        <v>1.5007999999999999</v>
      </c>
      <c r="H358" s="184">
        <v>1.4294</v>
      </c>
      <c r="I358" s="184">
        <v>0.77429999999999999</v>
      </c>
      <c r="J358" s="184">
        <v>2.8408000000000002</v>
      </c>
      <c r="K358" s="184">
        <v>5.3071000000000002</v>
      </c>
      <c r="L358" s="184">
        <v>9.4794</v>
      </c>
      <c r="M358" s="184">
        <v>12.1221</v>
      </c>
      <c r="N358" s="184">
        <v>10.5928</v>
      </c>
      <c r="O358" s="184">
        <v>-30.245200000000001</v>
      </c>
      <c r="P358" s="184">
        <v>-17.978300000000001</v>
      </c>
      <c r="Q358" s="184">
        <v>-11.7112</v>
      </c>
      <c r="R358" s="184">
        <v>-21.047899999999998</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44482</v>
      </c>
      <c r="E359" s="184">
        <v>4.3228999999999997</v>
      </c>
      <c r="F359" s="184">
        <v>1.6888000000000001</v>
      </c>
      <c r="G359" s="184">
        <v>1.1822999999999999</v>
      </c>
      <c r="H359" s="184">
        <v>1.2064999999999999</v>
      </c>
      <c r="I359" s="184">
        <v>0.48259999999999997</v>
      </c>
      <c r="J359" s="184">
        <v>2.5948000000000002</v>
      </c>
      <c r="K359" s="184">
        <v>5.0186000000000002</v>
      </c>
      <c r="L359" s="184">
        <v>9.1898999999999997</v>
      </c>
      <c r="M359" s="184">
        <v>11.8188</v>
      </c>
      <c r="N359" s="184">
        <v>10.2865</v>
      </c>
      <c r="O359" s="184">
        <v>-30.4314</v>
      </c>
      <c r="P359" s="184">
        <v>-18.1556</v>
      </c>
      <c r="Q359" s="184">
        <v>-11.8819</v>
      </c>
      <c r="R359" s="184">
        <v>-21.2699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44482</v>
      </c>
      <c r="E360" s="184">
        <v>32.5563</v>
      </c>
      <c r="F360" s="184">
        <v>13.683</v>
      </c>
      <c r="G360" s="184">
        <v>5.8795000000000002</v>
      </c>
      <c r="H360" s="184">
        <v>5.4191000000000003</v>
      </c>
      <c r="I360" s="184">
        <v>2.0516999999999999</v>
      </c>
      <c r="J360" s="184">
        <v>1.3093999999999999</v>
      </c>
      <c r="K360" s="184">
        <v>2.3549000000000002</v>
      </c>
      <c r="L360" s="184">
        <v>3.6423000000000001</v>
      </c>
      <c r="M360" s="184">
        <v>4.0221</v>
      </c>
      <c r="N360" s="184">
        <v>4.2812999999999999</v>
      </c>
      <c r="O360" s="184">
        <v>3.8144</v>
      </c>
      <c r="P360" s="184">
        <v>4.1005000000000003</v>
      </c>
      <c r="Q360" s="184">
        <v>6.8422000000000001</v>
      </c>
      <c r="R360" s="184">
        <v>5.3181000000000003</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44482</v>
      </c>
      <c r="E361" s="184">
        <v>30.728999999999999</v>
      </c>
      <c r="F361" s="184">
        <v>12.713900000000001</v>
      </c>
      <c r="G361" s="184">
        <v>4.9207999999999998</v>
      </c>
      <c r="H361" s="184">
        <v>4.4665999999999997</v>
      </c>
      <c r="I361" s="184">
        <v>1.1458999999999999</v>
      </c>
      <c r="J361" s="184">
        <v>0.4476</v>
      </c>
      <c r="K361" s="184">
        <v>1.5098</v>
      </c>
      <c r="L361" s="184">
        <v>2.8092999999999999</v>
      </c>
      <c r="M361" s="184">
        <v>3.1905000000000001</v>
      </c>
      <c r="N361" s="184">
        <v>3.4462000000000002</v>
      </c>
      <c r="O361" s="184">
        <v>2.9676</v>
      </c>
      <c r="P361" s="184">
        <v>3.3347000000000002</v>
      </c>
      <c r="Q361" s="184">
        <v>6.2796000000000003</v>
      </c>
      <c r="R361" s="184">
        <v>4.4996</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44482</v>
      </c>
      <c r="E362" s="184">
        <v>22.349399999999999</v>
      </c>
      <c r="F362" s="184">
        <v>7.8407999999999998</v>
      </c>
      <c r="G362" s="184">
        <v>5.7531999999999996</v>
      </c>
      <c r="H362" s="184">
        <v>7.383</v>
      </c>
      <c r="I362" s="184">
        <v>5.0023999999999997</v>
      </c>
      <c r="J362" s="184">
        <v>41.023800000000001</v>
      </c>
      <c r="K362" s="184">
        <v>27.769500000000001</v>
      </c>
      <c r="L362" s="184">
        <v>13.9823</v>
      </c>
      <c r="M362" s="184">
        <v>15.587</v>
      </c>
      <c r="N362" s="184">
        <v>18.336600000000001</v>
      </c>
      <c r="O362" s="184">
        <v>6.4044999999999996</v>
      </c>
      <c r="P362" s="184">
        <v>6.8261000000000003</v>
      </c>
      <c r="Q362" s="184">
        <v>8.5004000000000008</v>
      </c>
      <c r="R362" s="184">
        <v>6.2758000000000003</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44482</v>
      </c>
      <c r="E363" s="184">
        <v>23.806799999999999</v>
      </c>
      <c r="F363" s="184">
        <v>7.8209</v>
      </c>
      <c r="G363" s="184">
        <v>5.7693000000000003</v>
      </c>
      <c r="H363" s="184">
        <v>7.3696000000000002</v>
      </c>
      <c r="I363" s="184">
        <v>5.0034000000000001</v>
      </c>
      <c r="J363" s="184">
        <v>41.021700000000003</v>
      </c>
      <c r="K363" s="184">
        <v>27.768799999999999</v>
      </c>
      <c r="L363" s="184">
        <v>13.9817</v>
      </c>
      <c r="M363" s="184">
        <v>15.736499999999999</v>
      </c>
      <c r="N363" s="184">
        <v>18.628299999999999</v>
      </c>
      <c r="O363" s="184">
        <v>6.9698000000000002</v>
      </c>
      <c r="P363" s="184">
        <v>7.4943999999999997</v>
      </c>
      <c r="Q363" s="184">
        <v>8.8272999999999993</v>
      </c>
      <c r="R363" s="184">
        <v>6.7404999999999999</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44482</v>
      </c>
      <c r="E370" s="184">
        <v>19.086400000000001</v>
      </c>
      <c r="F370" s="184">
        <v>26.026599999999998</v>
      </c>
      <c r="G370" s="184">
        <v>9.4208999999999996</v>
      </c>
      <c r="H370" s="184">
        <v>8.1539000000000001</v>
      </c>
      <c r="I370" s="184">
        <v>2.8306</v>
      </c>
      <c r="J370" s="184">
        <v>3.5609999999999999</v>
      </c>
      <c r="K370" s="184">
        <v>7.3249000000000004</v>
      </c>
      <c r="L370" s="184">
        <v>8.6137999999999995</v>
      </c>
      <c r="M370" s="184">
        <v>7.5366999999999997</v>
      </c>
      <c r="N370" s="184">
        <v>9.1823999999999995</v>
      </c>
      <c r="O370" s="184">
        <v>9.3309999999999995</v>
      </c>
      <c r="P370" s="184">
        <v>7.7572000000000001</v>
      </c>
      <c r="Q370" s="184">
        <v>8.9276999999999997</v>
      </c>
      <c r="R370" s="184">
        <v>9.5071999999999992</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44482</v>
      </c>
      <c r="E371" s="184">
        <v>20.156099999999999</v>
      </c>
      <c r="F371" s="184">
        <v>26.639199999999999</v>
      </c>
      <c r="G371" s="184">
        <v>9.9733999999999998</v>
      </c>
      <c r="H371" s="184">
        <v>8.7066999999999997</v>
      </c>
      <c r="I371" s="184">
        <v>3.3803000000000001</v>
      </c>
      <c r="J371" s="184">
        <v>4.1124000000000001</v>
      </c>
      <c r="K371" s="184">
        <v>7.8832000000000004</v>
      </c>
      <c r="L371" s="184">
        <v>9.1625999999999994</v>
      </c>
      <c r="M371" s="184">
        <v>8.1113999999999997</v>
      </c>
      <c r="N371" s="184">
        <v>9.7558000000000007</v>
      </c>
      <c r="O371" s="184">
        <v>9.8579000000000008</v>
      </c>
      <c r="P371" s="184">
        <v>8.4511000000000003</v>
      </c>
      <c r="Q371" s="184">
        <v>9.7163000000000004</v>
      </c>
      <c r="R371" s="184">
        <v>10.0382</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44482</v>
      </c>
      <c r="E372" s="184">
        <v>24.564900000000002</v>
      </c>
      <c r="F372" s="184">
        <v>36.142099999999999</v>
      </c>
      <c r="G372" s="184">
        <v>11.280200000000001</v>
      </c>
      <c r="H372" s="184">
        <v>2.9946999999999999</v>
      </c>
      <c r="I372" s="184">
        <v>8.0376999999999992</v>
      </c>
      <c r="J372" s="184">
        <v>2.2974999999999999</v>
      </c>
      <c r="K372" s="184">
        <v>5.6529999999999996</v>
      </c>
      <c r="L372" s="184">
        <v>7.7191999999999998</v>
      </c>
      <c r="M372" s="184">
        <v>6.5778999999999996</v>
      </c>
      <c r="N372" s="184">
        <v>7.2923</v>
      </c>
      <c r="O372" s="184">
        <v>8.8577999999999992</v>
      </c>
      <c r="P372" s="184">
        <v>7.8525</v>
      </c>
      <c r="Q372" s="184">
        <v>8.6206999999999994</v>
      </c>
      <c r="R372" s="184">
        <v>8.7462</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44482</v>
      </c>
      <c r="E373" s="184">
        <v>26.415700000000001</v>
      </c>
      <c r="F373" s="184">
        <v>36.653300000000002</v>
      </c>
      <c r="G373" s="184">
        <v>11.930199999999999</v>
      </c>
      <c r="H373" s="184">
        <v>3.6741000000000001</v>
      </c>
      <c r="I373" s="184">
        <v>8.7043999999999997</v>
      </c>
      <c r="J373" s="184">
        <v>2.9780000000000002</v>
      </c>
      <c r="K373" s="184">
        <v>6.3338999999999999</v>
      </c>
      <c r="L373" s="184">
        <v>8.4168000000000003</v>
      </c>
      <c r="M373" s="184">
        <v>7.2807000000000004</v>
      </c>
      <c r="N373" s="184">
        <v>8.0329999999999995</v>
      </c>
      <c r="O373" s="184">
        <v>9.5797000000000008</v>
      </c>
      <c r="P373" s="184">
        <v>8.7025000000000006</v>
      </c>
      <c r="Q373" s="184">
        <v>9.4054000000000002</v>
      </c>
      <c r="R373" s="184">
        <v>9.4420000000000002</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44482</v>
      </c>
      <c r="E374" s="184">
        <v>15.0184</v>
      </c>
      <c r="F374" s="184">
        <v>78.181399999999996</v>
      </c>
      <c r="G374" s="184">
        <v>35.067500000000003</v>
      </c>
      <c r="H374" s="184">
        <v>27.678599999999999</v>
      </c>
      <c r="I374" s="184">
        <v>122.3305</v>
      </c>
      <c r="J374" s="184">
        <v>122.6173</v>
      </c>
      <c r="K374" s="184">
        <v>45.983800000000002</v>
      </c>
      <c r="L374" s="184">
        <v>27.482600000000001</v>
      </c>
      <c r="M374" s="184">
        <v>18.8249</v>
      </c>
      <c r="N374" s="184">
        <v>17.650200000000002</v>
      </c>
      <c r="O374" s="184">
        <v>2.4525999999999999</v>
      </c>
      <c r="P374" s="184">
        <v>3.38</v>
      </c>
      <c r="Q374" s="184">
        <v>5.4828000000000001</v>
      </c>
      <c r="R374" s="184">
        <v>3.742</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44482</v>
      </c>
      <c r="E375" s="184">
        <v>16.016300000000001</v>
      </c>
      <c r="F375" s="184">
        <v>79.021600000000007</v>
      </c>
      <c r="G375" s="184">
        <v>35.771299999999997</v>
      </c>
      <c r="H375" s="184">
        <v>28.412700000000001</v>
      </c>
      <c r="I375" s="184">
        <v>123.0936</v>
      </c>
      <c r="J375" s="184">
        <v>123.4221</v>
      </c>
      <c r="K375" s="184">
        <v>46.798200000000001</v>
      </c>
      <c r="L375" s="184">
        <v>28.3169</v>
      </c>
      <c r="M375" s="184">
        <v>19.659800000000001</v>
      </c>
      <c r="N375" s="184">
        <v>18.493600000000001</v>
      </c>
      <c r="O375" s="184">
        <v>3.1606999999999998</v>
      </c>
      <c r="P375" s="184">
        <v>4.2858999999999998</v>
      </c>
      <c r="Q375" s="184">
        <v>6.3771000000000004</v>
      </c>
      <c r="R375" s="184">
        <v>4.4316000000000004</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44482</v>
      </c>
      <c r="E376" s="184">
        <v>14.058199999999999</v>
      </c>
      <c r="F376" s="184">
        <v>27.802099999999999</v>
      </c>
      <c r="G376" s="184">
        <v>9.9835999999999991</v>
      </c>
      <c r="H376" s="184">
        <v>5.1607000000000003</v>
      </c>
      <c r="I376" s="184">
        <v>1.6701999999999999</v>
      </c>
      <c r="J376" s="184">
        <v>3.0975000000000001</v>
      </c>
      <c r="K376" s="184">
        <v>6.7126000000000001</v>
      </c>
      <c r="L376" s="184">
        <v>6.4183000000000003</v>
      </c>
      <c r="M376" s="184">
        <v>5.4405999999999999</v>
      </c>
      <c r="N376" s="184">
        <v>6.1597</v>
      </c>
      <c r="O376" s="184">
        <v>8.3444000000000003</v>
      </c>
      <c r="P376" s="184"/>
      <c r="Q376" s="184">
        <v>7.6574999999999998</v>
      </c>
      <c r="R376" s="184">
        <v>7.4375</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44482</v>
      </c>
      <c r="E377" s="184">
        <v>13.426600000000001</v>
      </c>
      <c r="F377" s="184">
        <v>27.205100000000002</v>
      </c>
      <c r="G377" s="184">
        <v>9.0909999999999993</v>
      </c>
      <c r="H377" s="184">
        <v>4.2365000000000004</v>
      </c>
      <c r="I377" s="184">
        <v>0.73809999999999998</v>
      </c>
      <c r="J377" s="184">
        <v>2.1604999999999999</v>
      </c>
      <c r="K377" s="184">
        <v>5.7587000000000002</v>
      </c>
      <c r="L377" s="184">
        <v>5.4450000000000003</v>
      </c>
      <c r="M377" s="184">
        <v>4.4161000000000001</v>
      </c>
      <c r="N377" s="184">
        <v>5.1138000000000003</v>
      </c>
      <c r="O377" s="184">
        <v>7.3498000000000001</v>
      </c>
      <c r="P377" s="184"/>
      <c r="Q377" s="184">
        <v>6.5907999999999998</v>
      </c>
      <c r="R377" s="184">
        <v>6.4344000000000001</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44482</v>
      </c>
      <c r="E378" s="184">
        <v>1476.6665</v>
      </c>
      <c r="F378" s="184">
        <v>23.992100000000001</v>
      </c>
      <c r="G378" s="184">
        <v>7.5507</v>
      </c>
      <c r="H378" s="184">
        <v>5.4410999999999996</v>
      </c>
      <c r="I378" s="184">
        <v>2.4851000000000001</v>
      </c>
      <c r="J378" s="184">
        <v>1.2608999999999999</v>
      </c>
      <c r="K378" s="184">
        <v>4.1148999999999996</v>
      </c>
      <c r="L378" s="184">
        <v>4.0652999999999997</v>
      </c>
      <c r="M378" s="184">
        <v>3.1836000000000002</v>
      </c>
      <c r="N378" s="184">
        <v>3.3212999999999999</v>
      </c>
      <c r="O378" s="184">
        <v>2.6221000000000001</v>
      </c>
      <c r="P378" s="184">
        <v>3.5878999999999999</v>
      </c>
      <c r="Q378" s="184">
        <v>5.6334</v>
      </c>
      <c r="R378" s="184">
        <v>5.7554999999999996</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44482</v>
      </c>
      <c r="E379" s="184">
        <v>1573.5003999999999</v>
      </c>
      <c r="F379" s="184">
        <v>25.174199999999999</v>
      </c>
      <c r="G379" s="184">
        <v>8.7318999999999996</v>
      </c>
      <c r="H379" s="184">
        <v>6.6223999999999998</v>
      </c>
      <c r="I379" s="184">
        <v>3.6665999999999999</v>
      </c>
      <c r="J379" s="184">
        <v>2.4426999999999999</v>
      </c>
      <c r="K379" s="184">
        <v>5.3089000000000004</v>
      </c>
      <c r="L379" s="184">
        <v>5.2676999999999996</v>
      </c>
      <c r="M379" s="184">
        <v>4.3799000000000001</v>
      </c>
      <c r="N379" s="184">
        <v>4.5243000000000002</v>
      </c>
      <c r="O379" s="184">
        <v>3.7454999999999998</v>
      </c>
      <c r="P379" s="184">
        <v>4.5803000000000003</v>
      </c>
      <c r="Q379" s="184">
        <v>6.5810000000000004</v>
      </c>
      <c r="R379" s="184">
        <v>7.0119999999999996</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44482</v>
      </c>
      <c r="E380" s="184">
        <v>24.2501</v>
      </c>
      <c r="F380" s="184">
        <v>34.651299999999999</v>
      </c>
      <c r="G380" s="184">
        <v>14.266500000000001</v>
      </c>
      <c r="H380" s="184">
        <v>9.9098000000000006</v>
      </c>
      <c r="I380" s="184">
        <v>4.9225000000000003</v>
      </c>
      <c r="J380" s="184">
        <v>4.2492999999999999</v>
      </c>
      <c r="K380" s="184">
        <v>7.2026000000000003</v>
      </c>
      <c r="L380" s="184">
        <v>7.3059000000000003</v>
      </c>
      <c r="M380" s="184">
        <v>5.9775999999999998</v>
      </c>
      <c r="N380" s="184">
        <v>6.0335999999999999</v>
      </c>
      <c r="O380" s="184">
        <v>7.4497</v>
      </c>
      <c r="P380" s="184">
        <v>6.8406000000000002</v>
      </c>
      <c r="Q380" s="184">
        <v>8.0562000000000005</v>
      </c>
      <c r="R380" s="184">
        <v>6.7196999999999996</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44482</v>
      </c>
      <c r="E381" s="184">
        <v>26.3277</v>
      </c>
      <c r="F381" s="184">
        <v>35.6646</v>
      </c>
      <c r="G381" s="184">
        <v>15.282</v>
      </c>
      <c r="H381" s="184">
        <v>10.895799999999999</v>
      </c>
      <c r="I381" s="184">
        <v>5.9154</v>
      </c>
      <c r="J381" s="184">
        <v>5.2492000000000001</v>
      </c>
      <c r="K381" s="184">
        <v>8.2073</v>
      </c>
      <c r="L381" s="184">
        <v>8.3446999999999996</v>
      </c>
      <c r="M381" s="184">
        <v>7.0425000000000004</v>
      </c>
      <c r="N381" s="184">
        <v>7.1346999999999996</v>
      </c>
      <c r="O381" s="184">
        <v>8.5104000000000006</v>
      </c>
      <c r="P381" s="184">
        <v>7.8556999999999997</v>
      </c>
      <c r="Q381" s="184">
        <v>9.0794999999999995</v>
      </c>
      <c r="R381" s="184">
        <v>7.7946</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44482</v>
      </c>
      <c r="E382" s="184">
        <v>23.257300000000001</v>
      </c>
      <c r="F382" s="184">
        <v>14.7583</v>
      </c>
      <c r="G382" s="184">
        <v>7.1948999999999996</v>
      </c>
      <c r="H382" s="184">
        <v>7.4989999999999997</v>
      </c>
      <c r="I382" s="184">
        <v>40.724499999999999</v>
      </c>
      <c r="J382" s="184">
        <v>19.7715</v>
      </c>
      <c r="K382" s="184">
        <v>11.3492</v>
      </c>
      <c r="L382" s="184">
        <v>7.8757000000000001</v>
      </c>
      <c r="M382" s="184">
        <v>6.5053000000000001</v>
      </c>
      <c r="N382" s="184">
        <v>6.1608999999999998</v>
      </c>
      <c r="O382" s="184">
        <v>4.6932</v>
      </c>
      <c r="P382" s="184">
        <v>5.2186000000000003</v>
      </c>
      <c r="Q382" s="184">
        <v>7.2731000000000003</v>
      </c>
      <c r="R382" s="184">
        <v>5.8247</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44482</v>
      </c>
      <c r="E383" s="184">
        <v>24.472100000000001</v>
      </c>
      <c r="F383" s="184">
        <v>15.5181</v>
      </c>
      <c r="G383" s="184">
        <v>7.9733000000000001</v>
      </c>
      <c r="H383" s="184">
        <v>8.2803000000000004</v>
      </c>
      <c r="I383" s="184">
        <v>41.528700000000001</v>
      </c>
      <c r="J383" s="184">
        <v>20.582000000000001</v>
      </c>
      <c r="K383" s="184">
        <v>12.170999999999999</v>
      </c>
      <c r="L383" s="184">
        <v>8.7080000000000002</v>
      </c>
      <c r="M383" s="184">
        <v>7.3437999999999999</v>
      </c>
      <c r="N383" s="184">
        <v>7.0095000000000001</v>
      </c>
      <c r="O383" s="184">
        <v>5.5423999999999998</v>
      </c>
      <c r="P383" s="184">
        <v>5.9791999999999996</v>
      </c>
      <c r="Q383" s="184">
        <v>7.5925000000000002</v>
      </c>
      <c r="R383" s="184">
        <v>6.7693000000000003</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44482</v>
      </c>
      <c r="E384" s="184">
        <v>27.144300000000001</v>
      </c>
      <c r="F384" s="184">
        <v>15.4702</v>
      </c>
      <c r="G384" s="184">
        <v>5.3018000000000001</v>
      </c>
      <c r="H384" s="184">
        <v>4.7876000000000003</v>
      </c>
      <c r="I384" s="184">
        <v>2.8654000000000002</v>
      </c>
      <c r="J384" s="184">
        <v>4.6162000000000001</v>
      </c>
      <c r="K384" s="184">
        <v>7.8749000000000002</v>
      </c>
      <c r="L384" s="184">
        <v>19.788699999999999</v>
      </c>
      <c r="M384" s="184">
        <v>15.888299999999999</v>
      </c>
      <c r="N384" s="184">
        <v>14.7697</v>
      </c>
      <c r="O384" s="184">
        <v>3.1707999999999998</v>
      </c>
      <c r="P384" s="184">
        <v>4.3586</v>
      </c>
      <c r="Q384" s="184">
        <v>6.2781000000000002</v>
      </c>
      <c r="R384" s="184">
        <v>2.8641000000000001</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44482</v>
      </c>
      <c r="E385" s="184">
        <v>29.089400000000001</v>
      </c>
      <c r="F385" s="184">
        <v>16.067900000000002</v>
      </c>
      <c r="G385" s="184">
        <v>5.9272</v>
      </c>
      <c r="H385" s="184">
        <v>5.4009999999999998</v>
      </c>
      <c r="I385" s="184">
        <v>3.4910999999999999</v>
      </c>
      <c r="J385" s="184">
        <v>5.2423000000000002</v>
      </c>
      <c r="K385" s="184">
        <v>8.5120000000000005</v>
      </c>
      <c r="L385" s="184">
        <v>20.471800000000002</v>
      </c>
      <c r="M385" s="184">
        <v>16.584299999999999</v>
      </c>
      <c r="N385" s="184">
        <v>15.482200000000001</v>
      </c>
      <c r="O385" s="184">
        <v>3.8363</v>
      </c>
      <c r="P385" s="184">
        <v>5.1367000000000003</v>
      </c>
      <c r="Q385" s="184">
        <v>7.4261999999999997</v>
      </c>
      <c r="R385" s="184">
        <v>3.5139999999999998</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44482</v>
      </c>
      <c r="E386" s="184">
        <v>0.12379999999999999</v>
      </c>
      <c r="F386" s="184">
        <v>29.506900000000002</v>
      </c>
      <c r="G386" s="184">
        <v>11.8123</v>
      </c>
      <c r="H386" s="184">
        <v>12.6663</v>
      </c>
      <c r="I386" s="184">
        <v>10.5724</v>
      </c>
      <c r="J386" s="184">
        <v>10.907400000000001</v>
      </c>
      <c r="K386" s="184">
        <v>10.8651</v>
      </c>
      <c r="L386" s="184">
        <v>11.170999999999999</v>
      </c>
      <c r="M386" s="184">
        <v>-24.373200000000001</v>
      </c>
      <c r="N386" s="184">
        <v>-16.407800000000002</v>
      </c>
      <c r="O386" s="184"/>
      <c r="P386" s="184"/>
      <c r="Q386" s="184">
        <v>-9.4491999999999994</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44482</v>
      </c>
      <c r="E387" s="184">
        <v>0.1313</v>
      </c>
      <c r="F387" s="184">
        <v>0</v>
      </c>
      <c r="G387" s="184">
        <v>11.1365</v>
      </c>
      <c r="H387" s="184">
        <v>11.9411</v>
      </c>
      <c r="I387" s="184">
        <v>9.9661000000000008</v>
      </c>
      <c r="J387" s="184">
        <v>11.222099999999999</v>
      </c>
      <c r="K387" s="184">
        <v>10.8653</v>
      </c>
      <c r="L387" s="184">
        <v>11.1713</v>
      </c>
      <c r="M387" s="184">
        <v>-24.392299999999999</v>
      </c>
      <c r="N387" s="184">
        <v>-16.422699999999999</v>
      </c>
      <c r="O387" s="184"/>
      <c r="P387" s="184"/>
      <c r="Q387" s="184">
        <v>-9.4354999999999993</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44482</v>
      </c>
      <c r="E390" s="184">
        <v>16.670400000000001</v>
      </c>
      <c r="F390" s="184">
        <v>38.795499999999997</v>
      </c>
      <c r="G390" s="184">
        <v>12.984999999999999</v>
      </c>
      <c r="H390" s="184">
        <v>12.698700000000001</v>
      </c>
      <c r="I390" s="184">
        <v>81.1965</v>
      </c>
      <c r="J390" s="184">
        <v>39.453400000000002</v>
      </c>
      <c r="K390" s="184">
        <v>16.416799999999999</v>
      </c>
      <c r="L390" s="184">
        <v>10.522</v>
      </c>
      <c r="M390" s="184">
        <v>11.642799999999999</v>
      </c>
      <c r="N390" s="184">
        <v>12.504</v>
      </c>
      <c r="O390" s="184">
        <v>4.6547000000000001</v>
      </c>
      <c r="P390" s="184">
        <v>5.5972</v>
      </c>
      <c r="Q390" s="184">
        <v>7.5250000000000004</v>
      </c>
      <c r="R390" s="184">
        <v>4.5892999999999997</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44482</v>
      </c>
      <c r="E391" s="184">
        <v>15.4877</v>
      </c>
      <c r="F391" s="184">
        <v>37.746299999999998</v>
      </c>
      <c r="G391" s="184">
        <v>12.039</v>
      </c>
      <c r="H391" s="184">
        <v>11.742599999999999</v>
      </c>
      <c r="I391" s="184">
        <v>80.180499999999995</v>
      </c>
      <c r="J391" s="184">
        <v>38.436700000000002</v>
      </c>
      <c r="K391" s="184">
        <v>15.3969</v>
      </c>
      <c r="L391" s="184">
        <v>9.4</v>
      </c>
      <c r="M391" s="184">
        <v>10.4543</v>
      </c>
      <c r="N391" s="184">
        <v>11.269399999999999</v>
      </c>
      <c r="O391" s="184">
        <v>3.5413999999999999</v>
      </c>
      <c r="P391" s="184">
        <v>4.4676</v>
      </c>
      <c r="Q391" s="184">
        <v>6.4074999999999998</v>
      </c>
      <c r="R391" s="184">
        <v>3.4275000000000002</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44482</v>
      </c>
      <c r="E396" s="184">
        <v>37.459099999999999</v>
      </c>
      <c r="F396" s="184">
        <v>22.424900000000001</v>
      </c>
      <c r="G396" s="184">
        <v>7.9012000000000002</v>
      </c>
      <c r="H396" s="184">
        <v>6.2714999999999996</v>
      </c>
      <c r="I396" s="184">
        <v>3.3102</v>
      </c>
      <c r="J396" s="184">
        <v>3.6486999999999998</v>
      </c>
      <c r="K396" s="184">
        <v>7.3857999999999997</v>
      </c>
      <c r="L396" s="184">
        <v>7.4626000000000001</v>
      </c>
      <c r="M396" s="184">
        <v>6.2500999999999998</v>
      </c>
      <c r="N396" s="184">
        <v>7.03</v>
      </c>
      <c r="O396" s="184">
        <v>8.2205999999999992</v>
      </c>
      <c r="P396" s="184">
        <v>7.7454000000000001</v>
      </c>
      <c r="Q396" s="184">
        <v>9.1151999999999997</v>
      </c>
      <c r="R396" s="184">
        <v>8.3216999999999999</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44482</v>
      </c>
      <c r="E397" s="184">
        <v>35.5227</v>
      </c>
      <c r="F397" s="184">
        <v>21.796299999999999</v>
      </c>
      <c r="G397" s="184">
        <v>7.2614999999999998</v>
      </c>
      <c r="H397" s="184">
        <v>5.6426999999999996</v>
      </c>
      <c r="I397" s="184">
        <v>2.6816</v>
      </c>
      <c r="J397" s="184">
        <v>3.0181</v>
      </c>
      <c r="K397" s="184">
        <v>6.7446999999999999</v>
      </c>
      <c r="L397" s="184">
        <v>6.8105000000000002</v>
      </c>
      <c r="M397" s="184">
        <v>5.5858999999999996</v>
      </c>
      <c r="N397" s="184">
        <v>6.3528000000000002</v>
      </c>
      <c r="O397" s="184">
        <v>7.5462999999999996</v>
      </c>
      <c r="P397" s="184">
        <v>6.9954999999999998</v>
      </c>
      <c r="Q397" s="184">
        <v>7.6203000000000003</v>
      </c>
      <c r="R397" s="184">
        <v>7.6470000000000002</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44482</v>
      </c>
      <c r="E404" s="184">
        <v>0.66100000000000003</v>
      </c>
      <c r="F404" s="184">
        <v>11.0472</v>
      </c>
      <c r="G404" s="184">
        <v>11.060600000000001</v>
      </c>
      <c r="H404" s="184">
        <v>10.2752</v>
      </c>
      <c r="I404" s="184">
        <v>10.693099999999999</v>
      </c>
      <c r="J404" s="184">
        <v>10.770200000000001</v>
      </c>
      <c r="K404" s="184">
        <v>10.916</v>
      </c>
      <c r="L404" s="184">
        <v>11.2249</v>
      </c>
      <c r="M404" s="184">
        <v>-23.629300000000001</v>
      </c>
      <c r="N404" s="184">
        <v>-15.914</v>
      </c>
      <c r="O404" s="184"/>
      <c r="P404" s="184"/>
      <c r="Q404" s="184">
        <v>-39.481200000000001</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44482</v>
      </c>
      <c r="E405" s="184">
        <v>0.60229999999999995</v>
      </c>
      <c r="F405" s="184">
        <v>12.1242</v>
      </c>
      <c r="G405" s="184">
        <v>10.9245</v>
      </c>
      <c r="H405" s="184">
        <v>10.4095</v>
      </c>
      <c r="I405" s="184">
        <v>10.8667</v>
      </c>
      <c r="J405" s="184">
        <v>10.8012</v>
      </c>
      <c r="K405" s="184">
        <v>10.8965</v>
      </c>
      <c r="L405" s="184">
        <v>11.2409</v>
      </c>
      <c r="M405" s="184">
        <v>-23.9146</v>
      </c>
      <c r="N405" s="184">
        <v>-16.125900000000001</v>
      </c>
      <c r="O405" s="184"/>
      <c r="P405" s="184"/>
      <c r="Q405" s="184">
        <v>-39.878700000000002</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44482</v>
      </c>
      <c r="E406" s="184">
        <v>14.8932</v>
      </c>
      <c r="F406" s="184">
        <v>15.4465</v>
      </c>
      <c r="G406" s="184">
        <v>7.5561999999999996</v>
      </c>
      <c r="H406" s="184">
        <v>7.1871999999999998</v>
      </c>
      <c r="I406" s="184">
        <v>9.6638000000000002</v>
      </c>
      <c r="J406" s="184">
        <v>192.46780000000001</v>
      </c>
      <c r="K406" s="184">
        <v>68.466399999999993</v>
      </c>
      <c r="L406" s="184">
        <v>37.820300000000003</v>
      </c>
      <c r="M406" s="184">
        <v>27.386299999999999</v>
      </c>
      <c r="N406" s="184">
        <v>22.4709</v>
      </c>
      <c r="O406" s="184">
        <v>-4.8585000000000003</v>
      </c>
      <c r="P406" s="184">
        <v>-0.18390000000000001</v>
      </c>
      <c r="Q406" s="184">
        <v>4.4926000000000004</v>
      </c>
      <c r="R406" s="184">
        <v>-6.0208000000000004</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44482</v>
      </c>
      <c r="E407" s="184">
        <v>13.541399999999999</v>
      </c>
      <c r="F407" s="184">
        <v>15.1007</v>
      </c>
      <c r="G407" s="184">
        <v>7.0148999999999999</v>
      </c>
      <c r="H407" s="184">
        <v>6.7087000000000003</v>
      </c>
      <c r="I407" s="184">
        <v>9.1579999999999995</v>
      </c>
      <c r="J407" s="184">
        <v>191.8699</v>
      </c>
      <c r="K407" s="184">
        <v>67.784599999999998</v>
      </c>
      <c r="L407" s="184">
        <v>36.9876</v>
      </c>
      <c r="M407" s="184">
        <v>26.5014</v>
      </c>
      <c r="N407" s="184">
        <v>21.538</v>
      </c>
      <c r="O407" s="184">
        <v>-5.6807999999999996</v>
      </c>
      <c r="P407" s="184">
        <v>-1.1508</v>
      </c>
      <c r="Q407" s="184">
        <v>3.4634</v>
      </c>
      <c r="R407" s="184">
        <v>-6.7717000000000001</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22.337192499999993</v>
      </c>
      <c r="G408" s="186">
        <v>10.167305000000002</v>
      </c>
      <c r="H408" s="186">
        <v>8.5215324999999993</v>
      </c>
      <c r="I408" s="186">
        <v>21.932862500000002</v>
      </c>
      <c r="J408" s="186">
        <v>28.707819999999991</v>
      </c>
      <c r="K408" s="186">
        <v>15.047884999999999</v>
      </c>
      <c r="L408" s="186">
        <v>11.611305</v>
      </c>
      <c r="M408" s="186">
        <v>6.9154399999999967</v>
      </c>
      <c r="N408" s="186">
        <v>7.5636150000000013</v>
      </c>
      <c r="O408" s="186">
        <v>3.4330794117647057</v>
      </c>
      <c r="P408" s="186">
        <v>4.2919499999999999</v>
      </c>
      <c r="Q408" s="186">
        <v>2.2764375000000001</v>
      </c>
      <c r="R408" s="186">
        <v>4.3974970588235296</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20.536549999999998</v>
      </c>
      <c r="G409" s="186">
        <v>8.9114499999999985</v>
      </c>
      <c r="H409" s="186">
        <v>7.3763000000000005</v>
      </c>
      <c r="I409" s="186">
        <v>5.6407500000000006</v>
      </c>
      <c r="J409" s="186">
        <v>4.9231999999999996</v>
      </c>
      <c r="K409" s="186">
        <v>7.7679499999999999</v>
      </c>
      <c r="L409" s="186">
        <v>8.6608999999999998</v>
      </c>
      <c r="M409" s="186">
        <v>7.1616</v>
      </c>
      <c r="N409" s="186">
        <v>7.5362</v>
      </c>
      <c r="O409" s="186">
        <v>6.4214500000000001</v>
      </c>
      <c r="P409" s="186">
        <v>6.1512499999999992</v>
      </c>
      <c r="Q409" s="186">
        <v>7.3316499999999998</v>
      </c>
      <c r="R409" s="186">
        <v>6.5770499999999998</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44482</v>
      </c>
      <c r="E412" s="184">
        <v>1150.0753</v>
      </c>
      <c r="F412" s="184">
        <v>16.5838</v>
      </c>
      <c r="G412" s="184">
        <v>8.0835000000000008</v>
      </c>
      <c r="H412" s="184">
        <v>10.648199999999999</v>
      </c>
      <c r="I412" s="184">
        <v>3.6684999999999999</v>
      </c>
      <c r="J412" s="184">
        <v>1.3898999999999999</v>
      </c>
      <c r="K412" s="184">
        <v>4.7953000000000001</v>
      </c>
      <c r="L412" s="184">
        <v>5.3059000000000003</v>
      </c>
      <c r="M412" s="184">
        <v>4.6489000000000003</v>
      </c>
      <c r="N412" s="184">
        <v>4.9672999999999998</v>
      </c>
      <c r="O412" s="184"/>
      <c r="P412" s="184"/>
      <c r="Q412" s="184">
        <v>8.0912000000000006</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44482</v>
      </c>
      <c r="E413" s="184">
        <v>1177.6610000000001</v>
      </c>
      <c r="F413" s="184">
        <v>33.7057</v>
      </c>
      <c r="G413" s="184">
        <v>7.6037999999999997</v>
      </c>
      <c r="H413" s="184">
        <v>-5.2980999999999998</v>
      </c>
      <c r="I413" s="184">
        <v>-3.6976</v>
      </c>
      <c r="J413" s="184">
        <v>3.6956000000000002</v>
      </c>
      <c r="K413" s="184">
        <v>7.8932000000000002</v>
      </c>
      <c r="L413" s="184">
        <v>5.4168000000000003</v>
      </c>
      <c r="M413" s="184">
        <v>5.2213000000000003</v>
      </c>
      <c r="N413" s="184">
        <v>5.8827999999999996</v>
      </c>
      <c r="O413" s="184"/>
      <c r="P413" s="184"/>
      <c r="Q413" s="184">
        <v>9.5325000000000006</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44482</v>
      </c>
      <c r="E414" s="184">
        <v>22.322399999999998</v>
      </c>
      <c r="F414" s="184">
        <v>35.353000000000002</v>
      </c>
      <c r="G414" s="184">
        <v>2.5190000000000001</v>
      </c>
      <c r="H414" s="184">
        <v>-10.8161</v>
      </c>
      <c r="I414" s="184">
        <v>-11.0832</v>
      </c>
      <c r="J414" s="184">
        <v>-2.1654</v>
      </c>
      <c r="K414" s="184">
        <v>4.0450999999999997</v>
      </c>
      <c r="L414" s="184">
        <v>3.3885000000000001</v>
      </c>
      <c r="M414" s="184">
        <v>1.5192000000000001</v>
      </c>
      <c r="N414" s="184">
        <v>2.2902999999999998</v>
      </c>
      <c r="O414" s="184">
        <v>9.4072999999999993</v>
      </c>
      <c r="P414" s="184">
        <v>6.4882999999999997</v>
      </c>
      <c r="Q414" s="184">
        <v>7.7725</v>
      </c>
      <c r="R414" s="184">
        <v>6.5260999999999996</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44482</v>
      </c>
      <c r="E415" s="184">
        <v>22.685400000000001</v>
      </c>
      <c r="F415" s="184">
        <v>35.431600000000003</v>
      </c>
      <c r="G415" s="184">
        <v>2.6396999999999999</v>
      </c>
      <c r="H415" s="184">
        <v>-10.6663</v>
      </c>
      <c r="I415" s="184">
        <v>-12.4443</v>
      </c>
      <c r="J415" s="184">
        <v>-2.7023999999999999</v>
      </c>
      <c r="K415" s="184">
        <v>3.5270999999999999</v>
      </c>
      <c r="L415" s="184">
        <v>3.1932999999999998</v>
      </c>
      <c r="M415" s="184">
        <v>1.6745000000000001</v>
      </c>
      <c r="N415" s="184">
        <v>2.4064999999999999</v>
      </c>
      <c r="O415" s="184">
        <v>9.6875999999999998</v>
      </c>
      <c r="P415" s="184">
        <v>6.7314999999999996</v>
      </c>
      <c r="Q415" s="184">
        <v>7.6067999999999998</v>
      </c>
      <c r="R415" s="184">
        <v>6.6151999999999997</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44482</v>
      </c>
      <c r="E416" s="184">
        <v>204.6002</v>
      </c>
      <c r="F416" s="184">
        <v>40.827100000000002</v>
      </c>
      <c r="G416" s="184">
        <v>6.6317000000000004</v>
      </c>
      <c r="H416" s="184">
        <v>-8.8411000000000008</v>
      </c>
      <c r="I416" s="184">
        <v>-14.1008</v>
      </c>
      <c r="J416" s="184">
        <v>-4.3975999999999997</v>
      </c>
      <c r="K416" s="184">
        <v>0.50190000000000001</v>
      </c>
      <c r="L416" s="184">
        <v>0.44619999999999999</v>
      </c>
      <c r="M416" s="184">
        <v>1.2605</v>
      </c>
      <c r="N416" s="184">
        <v>1.8877999999999999</v>
      </c>
      <c r="O416" s="184">
        <v>8.2759</v>
      </c>
      <c r="P416" s="184">
        <v>5.6234000000000002</v>
      </c>
      <c r="Q416" s="184">
        <v>6.5792000000000002</v>
      </c>
      <c r="R416" s="184">
        <v>5.2516999999999996</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32.380240000000001</v>
      </c>
      <c r="G417" s="186">
        <v>5.4955400000000001</v>
      </c>
      <c r="H417" s="186">
        <v>-4.9946800000000007</v>
      </c>
      <c r="I417" s="186">
        <v>-7.5314799999999993</v>
      </c>
      <c r="J417" s="186">
        <v>-0.83597999999999995</v>
      </c>
      <c r="K417" s="186">
        <v>4.1525200000000009</v>
      </c>
      <c r="L417" s="186">
        <v>3.5501400000000003</v>
      </c>
      <c r="M417" s="186">
        <v>2.8648800000000003</v>
      </c>
      <c r="N417" s="186">
        <v>3.4869399999999997</v>
      </c>
      <c r="O417" s="186">
        <v>9.1235999999999997</v>
      </c>
      <c r="P417" s="186">
        <v>6.2810666666666668</v>
      </c>
      <c r="Q417" s="186">
        <v>7.9164399999999997</v>
      </c>
      <c r="R417" s="186">
        <v>6.1310000000000002</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35.353000000000002</v>
      </c>
      <c r="G418" s="186">
        <v>6.6317000000000004</v>
      </c>
      <c r="H418" s="186">
        <v>-8.8411000000000008</v>
      </c>
      <c r="I418" s="186">
        <v>-11.0832</v>
      </c>
      <c r="J418" s="186">
        <v>-2.1654</v>
      </c>
      <c r="K418" s="186">
        <v>4.0450999999999997</v>
      </c>
      <c r="L418" s="186">
        <v>3.3885000000000001</v>
      </c>
      <c r="M418" s="186">
        <v>1.6745000000000001</v>
      </c>
      <c r="N418" s="186">
        <v>2.4064999999999999</v>
      </c>
      <c r="O418" s="186">
        <v>9.4072999999999993</v>
      </c>
      <c r="P418" s="186">
        <v>6.4882999999999997</v>
      </c>
      <c r="Q418" s="186">
        <v>7.7725</v>
      </c>
      <c r="R418" s="186">
        <v>6.5260999999999996</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44482</v>
      </c>
      <c r="E421" s="184">
        <v>30.0472</v>
      </c>
      <c r="F421" s="184">
        <v>17.7441</v>
      </c>
      <c r="G421" s="184">
        <v>8.2697000000000003</v>
      </c>
      <c r="H421" s="184">
        <v>7.3509000000000002</v>
      </c>
      <c r="I421" s="184">
        <v>3.0055999999999998</v>
      </c>
      <c r="J421" s="184">
        <v>1.3133999999999999</v>
      </c>
      <c r="K421" s="184">
        <v>4.3273999999999999</v>
      </c>
      <c r="L421" s="184">
        <v>6.8356000000000003</v>
      </c>
      <c r="M421" s="184">
        <v>5.4127000000000001</v>
      </c>
      <c r="N421" s="184">
        <v>5.5117000000000003</v>
      </c>
      <c r="O421" s="184">
        <v>7.9706999999999999</v>
      </c>
      <c r="P421" s="184">
        <v>6.4257</v>
      </c>
      <c r="Q421" s="184">
        <v>7.7154999999999996</v>
      </c>
      <c r="R421" s="184">
        <v>7.3825000000000003</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44482</v>
      </c>
      <c r="E422" s="184">
        <v>31.314599999999999</v>
      </c>
      <c r="F422" s="184">
        <v>18.309000000000001</v>
      </c>
      <c r="G422" s="184">
        <v>8.7758000000000003</v>
      </c>
      <c r="H422" s="184">
        <v>7.8379000000000003</v>
      </c>
      <c r="I422" s="184">
        <v>3.5015000000000001</v>
      </c>
      <c r="J422" s="184">
        <v>1.8055000000000001</v>
      </c>
      <c r="K422" s="184">
        <v>4.8293999999999997</v>
      </c>
      <c r="L422" s="184">
        <v>7.1395999999999997</v>
      </c>
      <c r="M422" s="184">
        <v>5.7857000000000003</v>
      </c>
      <c r="N422" s="184">
        <v>5.9260000000000002</v>
      </c>
      <c r="O422" s="184">
        <v>8.5183999999999997</v>
      </c>
      <c r="P422" s="184">
        <v>6.9630000000000001</v>
      </c>
      <c r="Q422" s="184">
        <v>8.0888000000000009</v>
      </c>
      <c r="R422" s="184">
        <v>7.9123999999999999</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44482</v>
      </c>
      <c r="E423" s="184">
        <v>43.526400000000002</v>
      </c>
      <c r="F423" s="184">
        <v>107.99120000000001</v>
      </c>
      <c r="G423" s="184">
        <v>39.406399999999998</v>
      </c>
      <c r="H423" s="184">
        <v>71.897099999999995</v>
      </c>
      <c r="I423" s="184">
        <v>45.159300000000002</v>
      </c>
      <c r="J423" s="184">
        <v>22.745799999999999</v>
      </c>
      <c r="K423" s="184">
        <v>20.197199999999999</v>
      </c>
      <c r="L423" s="184">
        <v>31.8475</v>
      </c>
      <c r="M423" s="184">
        <v>22.355</v>
      </c>
      <c r="N423" s="184">
        <v>33.670299999999997</v>
      </c>
      <c r="O423" s="184">
        <v>17.040199999999999</v>
      </c>
      <c r="P423" s="184">
        <v>12.3873</v>
      </c>
      <c r="Q423" s="184">
        <v>10.1829</v>
      </c>
      <c r="R423" s="184">
        <v>23.500499999999999</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44482</v>
      </c>
      <c r="E424" s="184">
        <v>22.0808</v>
      </c>
      <c r="F424" s="184">
        <v>108.7612</v>
      </c>
      <c r="G424" s="184">
        <v>40.256900000000002</v>
      </c>
      <c r="H424" s="184">
        <v>72.741900000000001</v>
      </c>
      <c r="I424" s="184">
        <v>46.020099999999999</v>
      </c>
      <c r="J424" s="184">
        <v>23.613900000000001</v>
      </c>
      <c r="K424" s="184">
        <v>20.947900000000001</v>
      </c>
      <c r="L424" s="184">
        <v>32.218499999999999</v>
      </c>
      <c r="M424" s="184">
        <v>22.851500000000001</v>
      </c>
      <c r="N424" s="184">
        <v>34.328600000000002</v>
      </c>
      <c r="O424" s="184">
        <v>17.598600000000001</v>
      </c>
      <c r="P424" s="184">
        <v>12.7254</v>
      </c>
      <c r="Q424" s="184">
        <v>12.121700000000001</v>
      </c>
      <c r="R424" s="184">
        <v>24.003900000000002</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44482</v>
      </c>
      <c r="E425" s="184">
        <v>24.1082</v>
      </c>
      <c r="F425" s="184">
        <v>71.601299999999995</v>
      </c>
      <c r="G425" s="184">
        <v>31.872199999999999</v>
      </c>
      <c r="H425" s="184">
        <v>45.665300000000002</v>
      </c>
      <c r="I425" s="184">
        <v>25.9175</v>
      </c>
      <c r="J425" s="184">
        <v>13.7133</v>
      </c>
      <c r="K425" s="184">
        <v>15.1191</v>
      </c>
      <c r="L425" s="184">
        <v>18.458300000000001</v>
      </c>
      <c r="M425" s="184">
        <v>12.5541</v>
      </c>
      <c r="N425" s="184">
        <v>18.568000000000001</v>
      </c>
      <c r="O425" s="184">
        <v>11.3363</v>
      </c>
      <c r="P425" s="184">
        <v>8.6130999999999993</v>
      </c>
      <c r="Q425" s="184">
        <v>8.7957000000000001</v>
      </c>
      <c r="R425" s="184">
        <v>14.4217</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44482</v>
      </c>
      <c r="E426" s="184">
        <v>25.2395</v>
      </c>
      <c r="F426" s="184">
        <v>72.160399999999996</v>
      </c>
      <c r="G426" s="184">
        <v>32.450499999999998</v>
      </c>
      <c r="H426" s="184">
        <v>46.270499999999998</v>
      </c>
      <c r="I426" s="184">
        <v>26.514500000000002</v>
      </c>
      <c r="J426" s="184">
        <v>14.309699999999999</v>
      </c>
      <c r="K426" s="184">
        <v>15.8024</v>
      </c>
      <c r="L426" s="184">
        <v>19.138300000000001</v>
      </c>
      <c r="M426" s="184">
        <v>13.2355</v>
      </c>
      <c r="N426" s="184">
        <v>19.314299999999999</v>
      </c>
      <c r="O426" s="184">
        <v>11.936400000000001</v>
      </c>
      <c r="P426" s="184">
        <v>9.1951999999999998</v>
      </c>
      <c r="Q426" s="184">
        <v>9.1775000000000002</v>
      </c>
      <c r="R426" s="184">
        <v>15.046799999999999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44482</v>
      </c>
      <c r="E427" s="184">
        <v>28.351800000000001</v>
      </c>
      <c r="F427" s="184">
        <v>109.8873</v>
      </c>
      <c r="G427" s="184">
        <v>47.7639</v>
      </c>
      <c r="H427" s="184">
        <v>72.896900000000002</v>
      </c>
      <c r="I427" s="184">
        <v>41.041899999999998</v>
      </c>
      <c r="J427" s="184">
        <v>21.970800000000001</v>
      </c>
      <c r="K427" s="184">
        <v>23.384699999999999</v>
      </c>
      <c r="L427" s="184">
        <v>28.307700000000001</v>
      </c>
      <c r="M427" s="184">
        <v>18.979500000000002</v>
      </c>
      <c r="N427" s="184">
        <v>28.730799999999999</v>
      </c>
      <c r="O427" s="184">
        <v>14.6036</v>
      </c>
      <c r="P427" s="184">
        <v>10.7041</v>
      </c>
      <c r="Q427" s="184">
        <v>10.498799999999999</v>
      </c>
      <c r="R427" s="184">
        <v>19.4541</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44482</v>
      </c>
      <c r="E428" s="184">
        <v>29.694500000000001</v>
      </c>
      <c r="F428" s="184">
        <v>110.5919</v>
      </c>
      <c r="G428" s="184">
        <v>48.504199999999997</v>
      </c>
      <c r="H428" s="184">
        <v>73.635000000000005</v>
      </c>
      <c r="I428" s="184">
        <v>41.802199999999999</v>
      </c>
      <c r="J428" s="184">
        <v>22.747699999999998</v>
      </c>
      <c r="K428" s="184">
        <v>24.2729</v>
      </c>
      <c r="L428" s="184">
        <v>29.232800000000001</v>
      </c>
      <c r="M428" s="184">
        <v>19.8658</v>
      </c>
      <c r="N428" s="184">
        <v>29.712800000000001</v>
      </c>
      <c r="O428" s="184">
        <v>15.292299999999999</v>
      </c>
      <c r="P428" s="184">
        <v>11.3391</v>
      </c>
      <c r="Q428" s="184">
        <v>11.2239</v>
      </c>
      <c r="R428" s="184">
        <v>20.2136</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44482</v>
      </c>
      <c r="E429" s="184">
        <v>11.4404</v>
      </c>
      <c r="F429" s="184">
        <v>27.777999999999999</v>
      </c>
      <c r="G429" s="184">
        <v>9.0082000000000004</v>
      </c>
      <c r="H429" s="184">
        <v>6.1603000000000003</v>
      </c>
      <c r="I429" s="184">
        <v>2.3037000000000001</v>
      </c>
      <c r="J429" s="184">
        <v>3.8513000000000002</v>
      </c>
      <c r="K429" s="184">
        <v>6.7971000000000004</v>
      </c>
      <c r="L429" s="184">
        <v>6.8728999999999996</v>
      </c>
      <c r="M429" s="184">
        <v>5.7865000000000002</v>
      </c>
      <c r="N429" s="184">
        <v>6.5035999999999996</v>
      </c>
      <c r="O429" s="184"/>
      <c r="P429" s="184"/>
      <c r="Q429" s="184">
        <v>8.1892999999999994</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44482</v>
      </c>
      <c r="E430" s="184">
        <v>11.3826</v>
      </c>
      <c r="F430" s="184">
        <v>27.276900000000001</v>
      </c>
      <c r="G430" s="184">
        <v>8.6038999999999994</v>
      </c>
      <c r="H430" s="184">
        <v>5.7784000000000004</v>
      </c>
      <c r="I430" s="184">
        <v>1.9025000000000001</v>
      </c>
      <c r="J430" s="184">
        <v>3.4516</v>
      </c>
      <c r="K430" s="184">
        <v>6.4070999999999998</v>
      </c>
      <c r="L430" s="184">
        <v>6.5197000000000003</v>
      </c>
      <c r="M430" s="184">
        <v>5.4433999999999996</v>
      </c>
      <c r="N430" s="184">
        <v>6.1622000000000003</v>
      </c>
      <c r="O430" s="184"/>
      <c r="P430" s="184"/>
      <c r="Q430" s="184">
        <v>7.8692000000000002</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44482</v>
      </c>
      <c r="E431" s="184">
        <v>11.4779</v>
      </c>
      <c r="F431" s="184">
        <v>17.816800000000001</v>
      </c>
      <c r="G431" s="184">
        <v>8.7236999999999991</v>
      </c>
      <c r="H431" s="184">
        <v>11.0626</v>
      </c>
      <c r="I431" s="184">
        <v>3.8672</v>
      </c>
      <c r="J431" s="184">
        <v>1.4220999999999999</v>
      </c>
      <c r="K431" s="184">
        <v>4.7502000000000004</v>
      </c>
      <c r="L431" s="184">
        <v>5.2438000000000002</v>
      </c>
      <c r="M431" s="184">
        <v>4.5842000000000001</v>
      </c>
      <c r="N431" s="184">
        <v>4.9138999999999999</v>
      </c>
      <c r="O431" s="184"/>
      <c r="P431" s="184"/>
      <c r="Q431" s="184">
        <v>8.0091999999999999</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44482</v>
      </c>
      <c r="E432" s="184">
        <v>11.4779</v>
      </c>
      <c r="F432" s="184">
        <v>17.816800000000001</v>
      </c>
      <c r="G432" s="184">
        <v>8.7236999999999991</v>
      </c>
      <c r="H432" s="184">
        <v>11.0626</v>
      </c>
      <c r="I432" s="184">
        <v>3.8672</v>
      </c>
      <c r="J432" s="184">
        <v>1.4220999999999999</v>
      </c>
      <c r="K432" s="184">
        <v>4.7502000000000004</v>
      </c>
      <c r="L432" s="184">
        <v>5.2438000000000002</v>
      </c>
      <c r="M432" s="184">
        <v>4.5842000000000001</v>
      </c>
      <c r="N432" s="184">
        <v>4.9138999999999999</v>
      </c>
      <c r="O432" s="184"/>
      <c r="P432" s="184"/>
      <c r="Q432" s="184">
        <v>8.0091999999999999</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44482</v>
      </c>
      <c r="E433" s="184">
        <v>11.7568</v>
      </c>
      <c r="F433" s="184">
        <v>33.249299999999998</v>
      </c>
      <c r="G433" s="184">
        <v>7.5208000000000004</v>
      </c>
      <c r="H433" s="184">
        <v>-5.3167</v>
      </c>
      <c r="I433" s="184">
        <v>-3.7423000000000002</v>
      </c>
      <c r="J433" s="184">
        <v>3.6745000000000001</v>
      </c>
      <c r="K433" s="184">
        <v>7.8285999999999998</v>
      </c>
      <c r="L433" s="184">
        <v>5.3437000000000001</v>
      </c>
      <c r="M433" s="184">
        <v>5.1700999999999997</v>
      </c>
      <c r="N433" s="184">
        <v>5.8141999999999996</v>
      </c>
      <c r="O433" s="184"/>
      <c r="P433" s="184"/>
      <c r="Q433" s="184">
        <v>9.4684000000000008</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44482</v>
      </c>
      <c r="E434" s="184">
        <v>11.7568</v>
      </c>
      <c r="F434" s="184">
        <v>33.249299999999998</v>
      </c>
      <c r="G434" s="184">
        <v>7.5208000000000004</v>
      </c>
      <c r="H434" s="184">
        <v>-5.3167</v>
      </c>
      <c r="I434" s="184">
        <v>-3.7423000000000002</v>
      </c>
      <c r="J434" s="184">
        <v>3.6745000000000001</v>
      </c>
      <c r="K434" s="184">
        <v>7.8285999999999998</v>
      </c>
      <c r="L434" s="184">
        <v>5.3437000000000001</v>
      </c>
      <c r="M434" s="184">
        <v>5.1700999999999997</v>
      </c>
      <c r="N434" s="184">
        <v>5.8141999999999996</v>
      </c>
      <c r="O434" s="184"/>
      <c r="P434" s="184"/>
      <c r="Q434" s="184">
        <v>9.4684000000000008</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44482</v>
      </c>
      <c r="E435" s="184">
        <v>108.87820000000001</v>
      </c>
      <c r="F435" s="184">
        <v>210.76669999999999</v>
      </c>
      <c r="G435" s="184">
        <v>78.400199999999998</v>
      </c>
      <c r="H435" s="184">
        <v>94.167100000000005</v>
      </c>
      <c r="I435" s="184">
        <v>69.740799999999993</v>
      </c>
      <c r="J435" s="184">
        <v>53.8752</v>
      </c>
      <c r="K435" s="184">
        <v>44.195</v>
      </c>
      <c r="L435" s="184">
        <v>52.182600000000001</v>
      </c>
      <c r="M435" s="184">
        <v>42.100099999999998</v>
      </c>
      <c r="N435" s="184">
        <v>52.694899999999997</v>
      </c>
      <c r="O435" s="184">
        <v>11.3276</v>
      </c>
      <c r="P435" s="184">
        <v>9.8694000000000006</v>
      </c>
      <c r="Q435" s="184">
        <v>14.214700000000001</v>
      </c>
      <c r="R435" s="184">
        <v>13.773999999999999</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44482</v>
      </c>
      <c r="E436" s="184">
        <v>118.83629999999999</v>
      </c>
      <c r="F436" s="184">
        <v>211.83179999999999</v>
      </c>
      <c r="G436" s="184">
        <v>79.441400000000002</v>
      </c>
      <c r="H436" s="184">
        <v>95.215699999999998</v>
      </c>
      <c r="I436" s="184">
        <v>70.794899999999998</v>
      </c>
      <c r="J436" s="184">
        <v>54.949599999999997</v>
      </c>
      <c r="K436" s="184">
        <v>45.329000000000001</v>
      </c>
      <c r="L436" s="184">
        <v>53.435699999999997</v>
      </c>
      <c r="M436" s="184">
        <v>43.482199999999999</v>
      </c>
      <c r="N436" s="184">
        <v>54.296799999999998</v>
      </c>
      <c r="O436" s="184">
        <v>12.4854</v>
      </c>
      <c r="P436" s="184">
        <v>11.0359</v>
      </c>
      <c r="Q436" s="184">
        <v>11.397</v>
      </c>
      <c r="R436" s="184">
        <v>14.953099999999999</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44482</v>
      </c>
      <c r="E437" s="184">
        <v>57.5304</v>
      </c>
      <c r="F437" s="184">
        <v>136.3425</v>
      </c>
      <c r="G437" s="184">
        <v>58.865400000000001</v>
      </c>
      <c r="H437" s="184">
        <v>63.836100000000002</v>
      </c>
      <c r="I437" s="184">
        <v>37.473999999999997</v>
      </c>
      <c r="J437" s="184">
        <v>28.928000000000001</v>
      </c>
      <c r="K437" s="184">
        <v>27.534400000000002</v>
      </c>
      <c r="L437" s="184">
        <v>33.296399999999998</v>
      </c>
      <c r="M437" s="184">
        <v>32.795499999999997</v>
      </c>
      <c r="N437" s="184">
        <v>38.840899999999998</v>
      </c>
      <c r="O437" s="184">
        <v>8.3186999999999998</v>
      </c>
      <c r="P437" s="184">
        <v>7.3034999999999997</v>
      </c>
      <c r="Q437" s="184">
        <v>10.2811</v>
      </c>
      <c r="R437" s="184">
        <v>9.5919000000000008</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44482</v>
      </c>
      <c r="E438" s="184">
        <v>61.013199999999998</v>
      </c>
      <c r="F438" s="184">
        <v>137.0891</v>
      </c>
      <c r="G438" s="184">
        <v>59.624200000000002</v>
      </c>
      <c r="H438" s="184">
        <v>64.596100000000007</v>
      </c>
      <c r="I438" s="184">
        <v>38.237000000000002</v>
      </c>
      <c r="J438" s="184">
        <v>29.6937</v>
      </c>
      <c r="K438" s="184">
        <v>28.338200000000001</v>
      </c>
      <c r="L438" s="184">
        <v>34.1997</v>
      </c>
      <c r="M438" s="184">
        <v>33.768599999999999</v>
      </c>
      <c r="N438" s="184">
        <v>39.870800000000003</v>
      </c>
      <c r="O438" s="184">
        <v>9.0332000000000008</v>
      </c>
      <c r="P438" s="184">
        <v>8.0818999999999992</v>
      </c>
      <c r="Q438" s="184">
        <v>9.7665000000000006</v>
      </c>
      <c r="R438" s="184">
        <v>10.3339</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44482</v>
      </c>
      <c r="E439" s="184">
        <v>35.936199999999999</v>
      </c>
      <c r="F439" s="184">
        <v>103.79300000000001</v>
      </c>
      <c r="G439" s="184">
        <v>41.060400000000001</v>
      </c>
      <c r="H439" s="184">
        <v>38.780900000000003</v>
      </c>
      <c r="I439" s="184">
        <v>22.058700000000002</v>
      </c>
      <c r="J439" s="184">
        <v>19.144400000000001</v>
      </c>
      <c r="K439" s="184">
        <v>20.702400000000001</v>
      </c>
      <c r="L439" s="184">
        <v>24.544899999999998</v>
      </c>
      <c r="M439" s="184">
        <v>24.8354</v>
      </c>
      <c r="N439" s="184">
        <v>27.523299999999999</v>
      </c>
      <c r="O439" s="184">
        <v>1.9333</v>
      </c>
      <c r="P439" s="184">
        <v>3.5190999999999999</v>
      </c>
      <c r="Q439" s="184">
        <v>7.4165000000000001</v>
      </c>
      <c r="R439" s="184">
        <v>-0.19359999999999999</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44482</v>
      </c>
      <c r="E440" s="184">
        <v>38.1601</v>
      </c>
      <c r="F440" s="184">
        <v>104.5568</v>
      </c>
      <c r="G440" s="184">
        <v>41.8461</v>
      </c>
      <c r="H440" s="184">
        <v>39.569000000000003</v>
      </c>
      <c r="I440" s="184">
        <v>22.84</v>
      </c>
      <c r="J440" s="184">
        <v>19.932700000000001</v>
      </c>
      <c r="K440" s="184">
        <v>21.517800000000001</v>
      </c>
      <c r="L440" s="184">
        <v>25.434799999999999</v>
      </c>
      <c r="M440" s="184">
        <v>25.801400000000001</v>
      </c>
      <c r="N440" s="184">
        <v>28.544</v>
      </c>
      <c r="O440" s="184">
        <v>2.6459000000000001</v>
      </c>
      <c r="P440" s="184">
        <v>4.2866</v>
      </c>
      <c r="Q440" s="184">
        <v>6.7622</v>
      </c>
      <c r="R440" s="184">
        <v>0.4985</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44482</v>
      </c>
      <c r="E441" s="184">
        <v>46.553400000000003</v>
      </c>
      <c r="F441" s="184">
        <v>90.309799999999996</v>
      </c>
      <c r="G441" s="184">
        <v>37.876800000000003</v>
      </c>
      <c r="H441" s="184">
        <v>36.998800000000003</v>
      </c>
      <c r="I441" s="184">
        <v>17.715800000000002</v>
      </c>
      <c r="J441" s="184">
        <v>16.876200000000001</v>
      </c>
      <c r="K441" s="184">
        <v>11.722099999999999</v>
      </c>
      <c r="L441" s="184">
        <v>13.6921</v>
      </c>
      <c r="M441" s="184">
        <v>10.5367</v>
      </c>
      <c r="N441" s="184">
        <v>14.8599</v>
      </c>
      <c r="O441" s="184">
        <v>9.0044000000000004</v>
      </c>
      <c r="P441" s="184">
        <v>7.984</v>
      </c>
      <c r="Q441" s="184">
        <v>9.3120999999999992</v>
      </c>
      <c r="R441" s="184">
        <v>10.161</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44482</v>
      </c>
      <c r="E442" s="184">
        <v>48.440600000000003</v>
      </c>
      <c r="F442" s="184">
        <v>90.947500000000005</v>
      </c>
      <c r="G442" s="184">
        <v>38.540500000000002</v>
      </c>
      <c r="H442" s="184">
        <v>37.654299999999999</v>
      </c>
      <c r="I442" s="184">
        <v>18.368600000000001</v>
      </c>
      <c r="J442" s="184">
        <v>17.534400000000002</v>
      </c>
      <c r="K442" s="184">
        <v>12.363300000000001</v>
      </c>
      <c r="L442" s="184">
        <v>14.340199999999999</v>
      </c>
      <c r="M442" s="184">
        <v>11.205500000000001</v>
      </c>
      <c r="N442" s="184">
        <v>15.582700000000001</v>
      </c>
      <c r="O442" s="184">
        <v>9.5866000000000007</v>
      </c>
      <c r="P442" s="184">
        <v>8.4998000000000005</v>
      </c>
      <c r="Q442" s="184">
        <v>9.2337000000000007</v>
      </c>
      <c r="R442" s="184">
        <v>10.841200000000001</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44482</v>
      </c>
      <c r="E443" s="184">
        <v>14.1858</v>
      </c>
      <c r="F443" s="184">
        <v>94.415199999999999</v>
      </c>
      <c r="G443" s="184">
        <v>64.739599999999996</v>
      </c>
      <c r="H443" s="184">
        <v>60.9114</v>
      </c>
      <c r="I443" s="184">
        <v>45.780700000000003</v>
      </c>
      <c r="J443" s="184">
        <v>30.966999999999999</v>
      </c>
      <c r="K443" s="184">
        <v>25.566099999999999</v>
      </c>
      <c r="L443" s="184">
        <v>36.193600000000004</v>
      </c>
      <c r="M443" s="184">
        <v>29.719000000000001</v>
      </c>
      <c r="N443" s="184">
        <v>34.758899999999997</v>
      </c>
      <c r="O443" s="184">
        <v>6.1620999999999997</v>
      </c>
      <c r="P443" s="184">
        <v>4.9390000000000001</v>
      </c>
      <c r="Q443" s="184">
        <v>5.2140000000000004</v>
      </c>
      <c r="R443" s="184">
        <v>5.4272999999999998</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44482</v>
      </c>
      <c r="E444" s="184">
        <v>15.4331</v>
      </c>
      <c r="F444" s="184">
        <v>95.3232</v>
      </c>
      <c r="G444" s="184">
        <v>65.767899999999997</v>
      </c>
      <c r="H444" s="184">
        <v>61.948300000000003</v>
      </c>
      <c r="I444" s="184">
        <v>46.808799999999998</v>
      </c>
      <c r="J444" s="184">
        <v>32.0075</v>
      </c>
      <c r="K444" s="184">
        <v>26.6755</v>
      </c>
      <c r="L444" s="184">
        <v>37.357399999999998</v>
      </c>
      <c r="M444" s="184">
        <v>30.860199999999999</v>
      </c>
      <c r="N444" s="184">
        <v>35.962499999999999</v>
      </c>
      <c r="O444" s="184">
        <v>6.9775</v>
      </c>
      <c r="P444" s="184">
        <v>6.0278999999999998</v>
      </c>
      <c r="Q444" s="184">
        <v>6.5107999999999997</v>
      </c>
      <c r="R444" s="184">
        <v>6.2206999999999999</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44482</v>
      </c>
      <c r="E445" s="184">
        <v>28.700900000000001</v>
      </c>
      <c r="F445" s="184">
        <v>123.1367</v>
      </c>
      <c r="G445" s="184">
        <v>55.768799999999999</v>
      </c>
      <c r="H445" s="184">
        <v>82.719300000000004</v>
      </c>
      <c r="I445" s="184">
        <v>53.120199999999997</v>
      </c>
      <c r="J445" s="184">
        <v>35.060299999999998</v>
      </c>
      <c r="K445" s="184">
        <v>25.055599999999998</v>
      </c>
      <c r="L445" s="184">
        <v>34.1584</v>
      </c>
      <c r="M445" s="184">
        <v>27.626999999999999</v>
      </c>
      <c r="N445" s="184">
        <v>36.317799999999998</v>
      </c>
      <c r="O445" s="184">
        <v>16.468</v>
      </c>
      <c r="P445" s="184">
        <v>12.646100000000001</v>
      </c>
      <c r="Q445" s="184">
        <v>11.6716</v>
      </c>
      <c r="R445" s="184">
        <v>21.773299999999999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44482</v>
      </c>
      <c r="E446" s="184">
        <v>26.770199999999999</v>
      </c>
      <c r="F446" s="184">
        <v>122.3014</v>
      </c>
      <c r="G446" s="184">
        <v>55.004100000000001</v>
      </c>
      <c r="H446" s="184">
        <v>81.945599999999999</v>
      </c>
      <c r="I446" s="184">
        <v>52.3551</v>
      </c>
      <c r="J446" s="184">
        <v>34.285299999999999</v>
      </c>
      <c r="K446" s="184">
        <v>24.257899999999999</v>
      </c>
      <c r="L446" s="184">
        <v>33.367899999999999</v>
      </c>
      <c r="M446" s="184">
        <v>26.855799999999999</v>
      </c>
      <c r="N446" s="184">
        <v>35.426699999999997</v>
      </c>
      <c r="O446" s="184">
        <v>15.604100000000001</v>
      </c>
      <c r="P446" s="184">
        <v>11.7232</v>
      </c>
      <c r="Q446" s="184">
        <v>10.6959</v>
      </c>
      <c r="R446" s="184">
        <v>20.882300000000001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44482</v>
      </c>
      <c r="E447" s="184">
        <v>17.443000000000001</v>
      </c>
      <c r="F447" s="184">
        <v>75.066599999999994</v>
      </c>
      <c r="G447" s="184">
        <v>21.069600000000001</v>
      </c>
      <c r="H447" s="184">
        <v>23.0596</v>
      </c>
      <c r="I447" s="184">
        <v>7.3144</v>
      </c>
      <c r="J447" s="184">
        <v>4.9725999999999999</v>
      </c>
      <c r="K447" s="184">
        <v>9.5498999999999992</v>
      </c>
      <c r="L447" s="184">
        <v>8.7053999999999991</v>
      </c>
      <c r="M447" s="184">
        <v>5.1700999999999997</v>
      </c>
      <c r="N447" s="184">
        <v>7.4268000000000001</v>
      </c>
      <c r="O447" s="184">
        <v>7.4687999999999999</v>
      </c>
      <c r="P447" s="184">
        <v>6.1502999999999997</v>
      </c>
      <c r="Q447" s="184">
        <v>7.7427000000000001</v>
      </c>
      <c r="R447" s="184">
        <v>7.7290000000000001</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44482</v>
      </c>
      <c r="E448" s="184">
        <v>17.991700000000002</v>
      </c>
      <c r="F448" s="184">
        <v>75.828199999999995</v>
      </c>
      <c r="G448" s="184">
        <v>21.812799999999999</v>
      </c>
      <c r="H448" s="184">
        <v>23.815200000000001</v>
      </c>
      <c r="I448" s="184">
        <v>8.0672999999999995</v>
      </c>
      <c r="J448" s="184">
        <v>5.7206999999999999</v>
      </c>
      <c r="K448" s="184">
        <v>10.314500000000001</v>
      </c>
      <c r="L448" s="184">
        <v>9.4835999999999991</v>
      </c>
      <c r="M448" s="184">
        <v>5.9527000000000001</v>
      </c>
      <c r="N448" s="184">
        <v>8.2350999999999992</v>
      </c>
      <c r="O448" s="184">
        <v>8.1801999999999992</v>
      </c>
      <c r="P448" s="184">
        <v>6.6783000000000001</v>
      </c>
      <c r="Q448" s="184">
        <v>8.1908999999999992</v>
      </c>
      <c r="R448" s="184">
        <v>8.5420999999999996</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44482</v>
      </c>
      <c r="E449" s="184">
        <v>78.711299999999994</v>
      </c>
      <c r="F449" s="184">
        <v>105.6155</v>
      </c>
      <c r="G449" s="184">
        <v>48.641599999999997</v>
      </c>
      <c r="H449" s="184">
        <v>47.381599999999999</v>
      </c>
      <c r="I449" s="184">
        <v>31.182700000000001</v>
      </c>
      <c r="J449" s="184">
        <v>28.558499999999999</v>
      </c>
      <c r="K449" s="184">
        <v>21.892299999999999</v>
      </c>
      <c r="L449" s="184">
        <v>27.610399999999998</v>
      </c>
      <c r="M449" s="184">
        <v>19.5748</v>
      </c>
      <c r="N449" s="184">
        <v>31.2669</v>
      </c>
      <c r="O449" s="184">
        <v>14.490399999999999</v>
      </c>
      <c r="P449" s="184">
        <v>12.897500000000001</v>
      </c>
      <c r="Q449" s="184">
        <v>12.265499999999999</v>
      </c>
      <c r="R449" s="184">
        <v>17.933399999999999</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44482</v>
      </c>
      <c r="E450" s="184">
        <v>83.445499999999996</v>
      </c>
      <c r="F450" s="184">
        <v>106.7334</v>
      </c>
      <c r="G450" s="184">
        <v>49.782200000000003</v>
      </c>
      <c r="H450" s="184">
        <v>48.5443</v>
      </c>
      <c r="I450" s="184">
        <v>32.355800000000002</v>
      </c>
      <c r="J450" s="184">
        <v>29.751300000000001</v>
      </c>
      <c r="K450" s="184">
        <v>23.192900000000002</v>
      </c>
      <c r="L450" s="184">
        <v>29.058399999999999</v>
      </c>
      <c r="M450" s="184">
        <v>21.058</v>
      </c>
      <c r="N450" s="184">
        <v>32.975200000000001</v>
      </c>
      <c r="O450" s="184">
        <v>15.888299999999999</v>
      </c>
      <c r="P450" s="184">
        <v>13.758599999999999</v>
      </c>
      <c r="Q450" s="184">
        <v>12.707700000000001</v>
      </c>
      <c r="R450" s="184">
        <v>19.436699999999998</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44482</v>
      </c>
      <c r="E451" s="184">
        <v>35.4557</v>
      </c>
      <c r="F451" s="184">
        <v>14.521100000000001</v>
      </c>
      <c r="G451" s="184">
        <v>8.4306999999999999</v>
      </c>
      <c r="H451" s="184">
        <v>7.3784000000000001</v>
      </c>
      <c r="I451" s="184">
        <v>4.1685999999999996</v>
      </c>
      <c r="J451" s="184">
        <v>4.4462999999999999</v>
      </c>
      <c r="K451" s="184">
        <v>6.6974</v>
      </c>
      <c r="L451" s="184">
        <v>5.7412000000000001</v>
      </c>
      <c r="M451" s="184">
        <v>5.1119000000000003</v>
      </c>
      <c r="N451" s="184">
        <v>5.8198999999999996</v>
      </c>
      <c r="O451" s="184">
        <v>8.0152000000000001</v>
      </c>
      <c r="P451" s="184">
        <v>7.3167999999999997</v>
      </c>
      <c r="Q451" s="184">
        <v>7.3555000000000001</v>
      </c>
      <c r="R451" s="184">
        <v>7.7506000000000004</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44482</v>
      </c>
      <c r="E452" s="184">
        <v>36.576500000000003</v>
      </c>
      <c r="F452" s="184">
        <v>14.8749</v>
      </c>
      <c r="G452" s="184">
        <v>8.7522000000000002</v>
      </c>
      <c r="H452" s="184">
        <v>7.7095000000000002</v>
      </c>
      <c r="I452" s="184">
        <v>4.4983000000000004</v>
      </c>
      <c r="J452" s="184">
        <v>4.7786999999999997</v>
      </c>
      <c r="K452" s="184">
        <v>7.0340999999999996</v>
      </c>
      <c r="L452" s="184">
        <v>6.0481999999999996</v>
      </c>
      <c r="M452" s="184">
        <v>5.3780999999999999</v>
      </c>
      <c r="N452" s="184">
        <v>6.0682999999999998</v>
      </c>
      <c r="O452" s="184">
        <v>8.4481000000000002</v>
      </c>
      <c r="P452" s="184">
        <v>7.8018999999999998</v>
      </c>
      <c r="Q452" s="184">
        <v>8.8501999999999992</v>
      </c>
      <c r="R452" s="184">
        <v>8.0190999999999999</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44482</v>
      </c>
      <c r="E453" s="184">
        <v>43.916400000000003</v>
      </c>
      <c r="F453" s="184">
        <v>65.610299999999995</v>
      </c>
      <c r="G453" s="184">
        <v>23.3292</v>
      </c>
      <c r="H453" s="184">
        <v>19.473299999999998</v>
      </c>
      <c r="I453" s="184">
        <v>13.690099999999999</v>
      </c>
      <c r="J453" s="184">
        <v>14.5504</v>
      </c>
      <c r="K453" s="184">
        <v>12.013199999999999</v>
      </c>
      <c r="L453" s="184">
        <v>15.746499999999999</v>
      </c>
      <c r="M453" s="184">
        <v>12.913500000000001</v>
      </c>
      <c r="N453" s="184">
        <v>16.216000000000001</v>
      </c>
      <c r="O453" s="184">
        <v>10.0379</v>
      </c>
      <c r="P453" s="184">
        <v>8.3961000000000006</v>
      </c>
      <c r="Q453" s="184">
        <v>8.6516000000000002</v>
      </c>
      <c r="R453" s="184">
        <v>11.144399999999999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44482</v>
      </c>
      <c r="E454" s="184">
        <v>46.007899999999999</v>
      </c>
      <c r="F454" s="184">
        <v>66.284899999999993</v>
      </c>
      <c r="G454" s="184">
        <v>24.021899999999999</v>
      </c>
      <c r="H454" s="184">
        <v>20.149100000000001</v>
      </c>
      <c r="I454" s="184">
        <v>14.375999999999999</v>
      </c>
      <c r="J454" s="184">
        <v>15.238200000000001</v>
      </c>
      <c r="K454" s="184">
        <v>12.714</v>
      </c>
      <c r="L454" s="184">
        <v>16.4313</v>
      </c>
      <c r="M454" s="184">
        <v>13.5511</v>
      </c>
      <c r="N454" s="184">
        <v>16.8597</v>
      </c>
      <c r="O454" s="184">
        <v>10.6577</v>
      </c>
      <c r="P454" s="184">
        <v>8.9573</v>
      </c>
      <c r="Q454" s="184">
        <v>9.5016999999999996</v>
      </c>
      <c r="R454" s="184">
        <v>11.805</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44482</v>
      </c>
      <c r="E455" s="184">
        <v>36.458500000000001</v>
      </c>
      <c r="F455" s="184">
        <v>21.236499999999999</v>
      </c>
      <c r="G455" s="184">
        <v>9.7240000000000002</v>
      </c>
      <c r="H455" s="184">
        <v>9.1549999999999994</v>
      </c>
      <c r="I455" s="184">
        <v>3.8313999999999999</v>
      </c>
      <c r="J455" s="184">
        <v>1.2862</v>
      </c>
      <c r="K455" s="184">
        <v>4.6237000000000004</v>
      </c>
      <c r="L455" s="184">
        <v>4.8140000000000001</v>
      </c>
      <c r="M455" s="184">
        <v>4.1111000000000004</v>
      </c>
      <c r="N455" s="184">
        <v>4.4935</v>
      </c>
      <c r="O455" s="184">
        <v>9.0717999999999996</v>
      </c>
      <c r="P455" s="184">
        <v>7.7580999999999998</v>
      </c>
      <c r="Q455" s="184">
        <v>8.5678999999999998</v>
      </c>
      <c r="R455" s="184">
        <v>7.8811</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44482</v>
      </c>
      <c r="E456" s="184">
        <v>35.146599999999999</v>
      </c>
      <c r="F456" s="184">
        <v>20.885899999999999</v>
      </c>
      <c r="G456" s="184">
        <v>9.3794000000000004</v>
      </c>
      <c r="H456" s="184">
        <v>8.8125</v>
      </c>
      <c r="I456" s="184">
        <v>3.4836</v>
      </c>
      <c r="J456" s="184">
        <v>0.93189999999999995</v>
      </c>
      <c r="K456" s="184">
        <v>4.2683</v>
      </c>
      <c r="L456" s="184">
        <v>4.4550999999999998</v>
      </c>
      <c r="M456" s="184">
        <v>3.7423999999999999</v>
      </c>
      <c r="N456" s="184">
        <v>4.1136999999999997</v>
      </c>
      <c r="O456" s="184">
        <v>8.6689000000000007</v>
      </c>
      <c r="P456" s="184">
        <v>7.3289999999999997</v>
      </c>
      <c r="Q456" s="184">
        <v>7.6306000000000003</v>
      </c>
      <c r="R456" s="184">
        <v>7.4760999999999997</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44482</v>
      </c>
      <c r="E457" s="184">
        <v>27.296500000000002</v>
      </c>
      <c r="F457" s="184">
        <v>88.601299999999995</v>
      </c>
      <c r="G457" s="184">
        <v>31.856000000000002</v>
      </c>
      <c r="H457" s="184">
        <v>49.287199999999999</v>
      </c>
      <c r="I457" s="184">
        <v>24.8188</v>
      </c>
      <c r="J457" s="184">
        <v>13.926</v>
      </c>
      <c r="K457" s="184">
        <v>17.1601</v>
      </c>
      <c r="L457" s="184">
        <v>15.5931</v>
      </c>
      <c r="M457" s="184">
        <v>10.0914</v>
      </c>
      <c r="N457" s="184">
        <v>12.444599999999999</v>
      </c>
      <c r="O457" s="184">
        <v>9.6776999999999997</v>
      </c>
      <c r="P457" s="184">
        <v>8.3858999999999995</v>
      </c>
      <c r="Q457" s="184">
        <v>9.3117999999999999</v>
      </c>
      <c r="R457" s="184">
        <v>10.1623</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44482</v>
      </c>
      <c r="E458" s="184">
        <v>26.027999999999999</v>
      </c>
      <c r="F458" s="184">
        <v>87.997900000000001</v>
      </c>
      <c r="G458" s="184">
        <v>31.180299999999999</v>
      </c>
      <c r="H458" s="184">
        <v>48.588799999999999</v>
      </c>
      <c r="I458" s="184">
        <v>24.1311</v>
      </c>
      <c r="J458" s="184">
        <v>13.2356</v>
      </c>
      <c r="K458" s="184">
        <v>16.4544</v>
      </c>
      <c r="L458" s="184">
        <v>14.875</v>
      </c>
      <c r="M458" s="184">
        <v>9.3720999999999997</v>
      </c>
      <c r="N458" s="184">
        <v>11.688000000000001</v>
      </c>
      <c r="O458" s="184">
        <v>8.8955000000000002</v>
      </c>
      <c r="P458" s="184">
        <v>7.6470000000000002</v>
      </c>
      <c r="Q458" s="184">
        <v>8.5372000000000003</v>
      </c>
      <c r="R458" s="184">
        <v>9.4194999999999993</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44482</v>
      </c>
      <c r="E459" s="184">
        <v>31.093</v>
      </c>
      <c r="F459" s="184">
        <v>143.3064</v>
      </c>
      <c r="G459" s="184">
        <v>60.506999999999998</v>
      </c>
      <c r="H459" s="184">
        <v>92.748900000000006</v>
      </c>
      <c r="I459" s="184">
        <v>52.913699999999999</v>
      </c>
      <c r="J459" s="184">
        <v>27.833400000000001</v>
      </c>
      <c r="K459" s="184">
        <v>29.027100000000001</v>
      </c>
      <c r="L459" s="184">
        <v>30.320399999999999</v>
      </c>
      <c r="M459" s="184">
        <v>18.839099999999998</v>
      </c>
      <c r="N459" s="184">
        <v>24.173300000000001</v>
      </c>
      <c r="O459" s="184">
        <v>12.381600000000001</v>
      </c>
      <c r="P459" s="184">
        <v>9.7662999999999993</v>
      </c>
      <c r="Q459" s="184">
        <v>10.345000000000001</v>
      </c>
      <c r="R459" s="184">
        <v>15.4794</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44482</v>
      </c>
      <c r="E460" s="184">
        <v>29.7197</v>
      </c>
      <c r="F460" s="184">
        <v>142.65129999999999</v>
      </c>
      <c r="G460" s="184">
        <v>59.7303</v>
      </c>
      <c r="H460" s="184">
        <v>91.967699999999994</v>
      </c>
      <c r="I460" s="184">
        <v>52.130200000000002</v>
      </c>
      <c r="J460" s="184">
        <v>27.046399999999998</v>
      </c>
      <c r="K460" s="184">
        <v>28.198899999999998</v>
      </c>
      <c r="L460" s="184">
        <v>29.456700000000001</v>
      </c>
      <c r="M460" s="184">
        <v>17.991299999999999</v>
      </c>
      <c r="N460" s="184">
        <v>23.2605</v>
      </c>
      <c r="O460" s="184">
        <v>11.5976</v>
      </c>
      <c r="P460" s="184">
        <v>9.0578000000000003</v>
      </c>
      <c r="Q460" s="184">
        <v>9.7771000000000008</v>
      </c>
      <c r="R460" s="184">
        <v>14.6732</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44482</v>
      </c>
      <c r="E461" s="184">
        <v>136.6</v>
      </c>
      <c r="F461" s="184">
        <v>125.4812</v>
      </c>
      <c r="G461" s="184">
        <v>57.307299999999998</v>
      </c>
      <c r="H461" s="184">
        <v>87.285799999999995</v>
      </c>
      <c r="I461" s="184">
        <v>57.665999999999997</v>
      </c>
      <c r="J461" s="184">
        <v>30.7376</v>
      </c>
      <c r="K461" s="184">
        <v>33.130800000000001</v>
      </c>
      <c r="L461" s="184">
        <v>39.805199999999999</v>
      </c>
      <c r="M461" s="184">
        <v>31.138200000000001</v>
      </c>
      <c r="N461" s="184">
        <v>40.004899999999999</v>
      </c>
      <c r="O461" s="184">
        <v>20.992000000000001</v>
      </c>
      <c r="P461" s="184">
        <v>15.256500000000001</v>
      </c>
      <c r="Q461" s="184">
        <v>16.427800000000001</v>
      </c>
      <c r="R461" s="184">
        <v>27.3674</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44482</v>
      </c>
      <c r="E462" s="184">
        <v>142.87799999999999</v>
      </c>
      <c r="F462" s="184">
        <v>126.3792</v>
      </c>
      <c r="G462" s="184">
        <v>58.246699999999997</v>
      </c>
      <c r="H462" s="184">
        <v>88.177700000000002</v>
      </c>
      <c r="I462" s="184">
        <v>58.584099999999999</v>
      </c>
      <c r="J462" s="184">
        <v>31.573399999999999</v>
      </c>
      <c r="K462" s="184">
        <v>33.983800000000002</v>
      </c>
      <c r="L462" s="184">
        <v>40.758200000000002</v>
      </c>
      <c r="M462" s="184">
        <v>32.055100000000003</v>
      </c>
      <c r="N462" s="184">
        <v>41.006799999999998</v>
      </c>
      <c r="O462" s="184">
        <v>21.745000000000001</v>
      </c>
      <c r="P462" s="184">
        <v>16.100000000000001</v>
      </c>
      <c r="Q462" s="184">
        <v>15.8797</v>
      </c>
      <c r="R462" s="184">
        <v>28.0946</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44482</v>
      </c>
      <c r="E463" s="184">
        <v>23.712900000000001</v>
      </c>
      <c r="F463" s="184">
        <v>134.71770000000001</v>
      </c>
      <c r="G463" s="184">
        <v>43.572899999999997</v>
      </c>
      <c r="H463" s="184">
        <v>50.644599999999997</v>
      </c>
      <c r="I463" s="184">
        <v>28.8355</v>
      </c>
      <c r="J463" s="184">
        <v>15.715999999999999</v>
      </c>
      <c r="K463" s="184">
        <v>13.825200000000001</v>
      </c>
      <c r="L463" s="184">
        <v>14.2925</v>
      </c>
      <c r="M463" s="184">
        <v>8.9635999999999996</v>
      </c>
      <c r="N463" s="184">
        <v>13.630100000000001</v>
      </c>
      <c r="O463" s="184">
        <v>10.5853</v>
      </c>
      <c r="P463" s="184">
        <v>8.9583999999999993</v>
      </c>
      <c r="Q463" s="184">
        <v>9.7696000000000005</v>
      </c>
      <c r="R463" s="184">
        <v>12.416600000000001</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44482</v>
      </c>
      <c r="E464" s="184">
        <v>23.488700000000001</v>
      </c>
      <c r="F464" s="184">
        <v>134.44290000000001</v>
      </c>
      <c r="G464" s="184">
        <v>43.205100000000002</v>
      </c>
      <c r="H464" s="184">
        <v>50.2727</v>
      </c>
      <c r="I464" s="184">
        <v>28.467099999999999</v>
      </c>
      <c r="J464" s="184">
        <v>15.342000000000001</v>
      </c>
      <c r="K464" s="184">
        <v>13.443</v>
      </c>
      <c r="L464" s="184">
        <v>13.8962</v>
      </c>
      <c r="M464" s="184">
        <v>8.57</v>
      </c>
      <c r="N464" s="184">
        <v>13.210599999999999</v>
      </c>
      <c r="O464" s="184">
        <v>10.2843</v>
      </c>
      <c r="P464" s="184">
        <v>8.7416999999999998</v>
      </c>
      <c r="Q464" s="184">
        <v>9.6012000000000004</v>
      </c>
      <c r="R464" s="184">
        <v>12.066599999999999</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87.392781818181803</v>
      </c>
      <c r="G465" s="186">
        <v>36.247393181818161</v>
      </c>
      <c r="H465" s="186">
        <v>44.420920454545453</v>
      </c>
      <c r="I465" s="186">
        <v>26.891543181818179</v>
      </c>
      <c r="J465" s="186">
        <v>18.150356818181816</v>
      </c>
      <c r="K465" s="186">
        <v>17.682356818181816</v>
      </c>
      <c r="L465" s="186">
        <v>21.069113636363635</v>
      </c>
      <c r="M465" s="186">
        <v>16.476140909090915</v>
      </c>
      <c r="N465" s="186">
        <v>21.30585454545454</v>
      </c>
      <c r="O465" s="186">
        <v>11.077094736842104</v>
      </c>
      <c r="P465" s="186">
        <v>9.0849157894736816</v>
      </c>
      <c r="Q465" s="186">
        <v>9.6001886363636384</v>
      </c>
      <c r="R465" s="186">
        <v>12.989373684210529</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92.681350000000009</v>
      </c>
      <c r="G466" s="186">
        <v>38.97345</v>
      </c>
      <c r="H466" s="186">
        <v>46.826049999999995</v>
      </c>
      <c r="I466" s="186">
        <v>25.36815</v>
      </c>
      <c r="J466" s="186">
        <v>16.296099999999999</v>
      </c>
      <c r="K466" s="186">
        <v>16.128399999999999</v>
      </c>
      <c r="L466" s="186">
        <v>17.444800000000001</v>
      </c>
      <c r="M466" s="186">
        <v>13.0745</v>
      </c>
      <c r="N466" s="186">
        <v>17.713850000000001</v>
      </c>
      <c r="O466" s="186">
        <v>10.161100000000001</v>
      </c>
      <c r="P466" s="186">
        <v>8.5564499999999999</v>
      </c>
      <c r="Q466" s="186">
        <v>9.3119499999999995</v>
      </c>
      <c r="R466" s="186">
        <v>11.474699999999999</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44482</v>
      </c>
      <c r="E469" s="184">
        <v>262.20999999999998</v>
      </c>
      <c r="F469" s="184">
        <v>1.0248999999999999</v>
      </c>
      <c r="G469" s="184">
        <v>1.3254999999999999</v>
      </c>
      <c r="H469" s="184">
        <v>3.0861999999999998</v>
      </c>
      <c r="I469" s="184">
        <v>4.0846</v>
      </c>
      <c r="J469" s="184">
        <v>4.8463000000000003</v>
      </c>
      <c r="K469" s="184">
        <v>11.0777</v>
      </c>
      <c r="L469" s="184">
        <v>32.2423</v>
      </c>
      <c r="M469" s="184">
        <v>33.318100000000001</v>
      </c>
      <c r="N469" s="184">
        <v>59.030799999999999</v>
      </c>
      <c r="O469" s="184">
        <v>19.553100000000001</v>
      </c>
      <c r="P469" s="184">
        <v>12.2361</v>
      </c>
      <c r="Q469" s="184">
        <v>19.1036</v>
      </c>
      <c r="R469" s="184">
        <v>31.901499999999999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44482</v>
      </c>
      <c r="E470" s="184">
        <v>279.73</v>
      </c>
      <c r="F470" s="184">
        <v>1.0293000000000001</v>
      </c>
      <c r="G470" s="184">
        <v>1.3368</v>
      </c>
      <c r="H470" s="184">
        <v>3.0996999999999999</v>
      </c>
      <c r="I470" s="184">
        <v>4.1087999999999996</v>
      </c>
      <c r="J470" s="184">
        <v>4.9013999999999998</v>
      </c>
      <c r="K470" s="184">
        <v>11.251200000000001</v>
      </c>
      <c r="L470" s="184">
        <v>32.661499999999997</v>
      </c>
      <c r="M470" s="184">
        <v>33.931800000000003</v>
      </c>
      <c r="N470" s="184">
        <v>60.056100000000001</v>
      </c>
      <c r="O470" s="184">
        <v>20.349900000000002</v>
      </c>
      <c r="P470" s="184">
        <v>13.0351</v>
      </c>
      <c r="Q470" s="184">
        <v>13.0151</v>
      </c>
      <c r="R470" s="184">
        <v>32.781199999999998</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44482</v>
      </c>
      <c r="E471" s="184">
        <v>14.818</v>
      </c>
      <c r="F471" s="184">
        <v>0.87129999999999996</v>
      </c>
      <c r="G471" s="184">
        <v>1.1813</v>
      </c>
      <c r="H471" s="184">
        <v>3.0531000000000001</v>
      </c>
      <c r="I471" s="184">
        <v>4.2640000000000002</v>
      </c>
      <c r="J471" s="184">
        <v>6.8426</v>
      </c>
      <c r="K471" s="184">
        <v>17.865100000000002</v>
      </c>
      <c r="L471" s="184">
        <v>37.394500000000001</v>
      </c>
      <c r="M471" s="184">
        <v>41.110399999999998</v>
      </c>
      <c r="N471" s="184"/>
      <c r="O471" s="184"/>
      <c r="P471" s="184"/>
      <c r="Q471" s="184">
        <v>48.18</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44482</v>
      </c>
      <c r="E472" s="184">
        <v>14.616</v>
      </c>
      <c r="F472" s="184">
        <v>0.86960000000000004</v>
      </c>
      <c r="G472" s="184">
        <v>1.1557999999999999</v>
      </c>
      <c r="H472" s="184">
        <v>3.0238999999999998</v>
      </c>
      <c r="I472" s="184">
        <v>4.1916000000000002</v>
      </c>
      <c r="J472" s="184">
        <v>6.7016999999999998</v>
      </c>
      <c r="K472" s="184">
        <v>17.369299999999999</v>
      </c>
      <c r="L472" s="184">
        <v>36.267000000000003</v>
      </c>
      <c r="M472" s="184">
        <v>39.345999999999997</v>
      </c>
      <c r="N472" s="184"/>
      <c r="O472" s="184"/>
      <c r="P472" s="184"/>
      <c r="Q472" s="184">
        <v>46.16</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44482</v>
      </c>
      <c r="E473" s="184">
        <v>27.23</v>
      </c>
      <c r="F473" s="184">
        <v>1.1516</v>
      </c>
      <c r="G473" s="184">
        <v>1.9850000000000001</v>
      </c>
      <c r="H473" s="184">
        <v>2.8323</v>
      </c>
      <c r="I473" s="184">
        <v>4.0902000000000003</v>
      </c>
      <c r="J473" s="184">
        <v>9.0509000000000004</v>
      </c>
      <c r="K473" s="184">
        <v>18.6492</v>
      </c>
      <c r="L473" s="184">
        <v>37.943300000000001</v>
      </c>
      <c r="M473" s="184">
        <v>42.044899999999998</v>
      </c>
      <c r="N473" s="184">
        <v>84.860799999999998</v>
      </c>
      <c r="O473" s="184">
        <v>19.328800000000001</v>
      </c>
      <c r="P473" s="184">
        <v>14.4194</v>
      </c>
      <c r="Q473" s="184">
        <v>14.461600000000001</v>
      </c>
      <c r="R473" s="184">
        <v>33.033299999999997</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44482</v>
      </c>
      <c r="E474" s="184">
        <v>28.83</v>
      </c>
      <c r="F474" s="184">
        <v>1.1578999999999999</v>
      </c>
      <c r="G474" s="184">
        <v>2.0169999999999999</v>
      </c>
      <c r="H474" s="184">
        <v>2.8540999999999999</v>
      </c>
      <c r="I474" s="184">
        <v>4.117</v>
      </c>
      <c r="J474" s="184">
        <v>9.1631999999999998</v>
      </c>
      <c r="K474" s="184">
        <v>18.9847</v>
      </c>
      <c r="L474" s="184">
        <v>38.672400000000003</v>
      </c>
      <c r="M474" s="184">
        <v>43.148000000000003</v>
      </c>
      <c r="N474" s="184">
        <v>86.722800000000007</v>
      </c>
      <c r="O474" s="184">
        <v>20.3309</v>
      </c>
      <c r="P474" s="184">
        <v>15.353199999999999</v>
      </c>
      <c r="Q474" s="184">
        <v>15.3462</v>
      </c>
      <c r="R474" s="184">
        <v>34.2395</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44482</v>
      </c>
      <c r="E475" s="184">
        <v>18.47</v>
      </c>
      <c r="F475" s="184">
        <v>0.98409999999999997</v>
      </c>
      <c r="G475" s="184">
        <v>1.8753</v>
      </c>
      <c r="H475" s="184">
        <v>4.1150000000000002</v>
      </c>
      <c r="I475" s="184">
        <v>4.7051999999999996</v>
      </c>
      <c r="J475" s="184">
        <v>6.0275999999999996</v>
      </c>
      <c r="K475" s="184">
        <v>15.0062</v>
      </c>
      <c r="L475" s="184">
        <v>27.7317</v>
      </c>
      <c r="M475" s="184">
        <v>26.161200000000001</v>
      </c>
      <c r="N475" s="184">
        <v>53.1509</v>
      </c>
      <c r="O475" s="184"/>
      <c r="P475" s="184"/>
      <c r="Q475" s="184">
        <v>24.366499999999998</v>
      </c>
      <c r="R475" s="184">
        <v>32.917900000000003</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44482</v>
      </c>
      <c r="E476" s="184">
        <v>17.78</v>
      </c>
      <c r="F476" s="184">
        <v>0.96540000000000004</v>
      </c>
      <c r="G476" s="184">
        <v>1.8911</v>
      </c>
      <c r="H476" s="184">
        <v>4.0983999999999998</v>
      </c>
      <c r="I476" s="184">
        <v>4.7114000000000003</v>
      </c>
      <c r="J476" s="184">
        <v>5.9595000000000002</v>
      </c>
      <c r="K476" s="184">
        <v>14.7837</v>
      </c>
      <c r="L476" s="184">
        <v>27.090800000000002</v>
      </c>
      <c r="M476" s="184">
        <v>25.211300000000001</v>
      </c>
      <c r="N476" s="184">
        <v>51.706499999999998</v>
      </c>
      <c r="O476" s="184"/>
      <c r="P476" s="184"/>
      <c r="Q476" s="184">
        <v>22.695</v>
      </c>
      <c r="R476" s="184">
        <v>31.3658</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44482</v>
      </c>
      <c r="E477" s="184">
        <v>88.51</v>
      </c>
      <c r="F477" s="184">
        <v>0.70540000000000003</v>
      </c>
      <c r="G477" s="184">
        <v>0.78569999999999995</v>
      </c>
      <c r="H477" s="184">
        <v>2.3237000000000001</v>
      </c>
      <c r="I477" s="184">
        <v>2.8109999999999999</v>
      </c>
      <c r="J477" s="184">
        <v>2.6917</v>
      </c>
      <c r="K477" s="184">
        <v>12.493600000000001</v>
      </c>
      <c r="L477" s="184">
        <v>25.885400000000001</v>
      </c>
      <c r="M477" s="184">
        <v>29.628</v>
      </c>
      <c r="N477" s="184">
        <v>58.081800000000001</v>
      </c>
      <c r="O477" s="184">
        <v>20.991499999999998</v>
      </c>
      <c r="P477" s="184">
        <v>17.264299999999999</v>
      </c>
      <c r="Q477" s="184">
        <v>13.680899999999999</v>
      </c>
      <c r="R477" s="184">
        <v>31.6538</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44482</v>
      </c>
      <c r="E478" s="184">
        <v>92.62</v>
      </c>
      <c r="F478" s="184">
        <v>0.70679999999999998</v>
      </c>
      <c r="G478" s="184">
        <v>0.7944</v>
      </c>
      <c r="H478" s="184">
        <v>2.3311999999999999</v>
      </c>
      <c r="I478" s="184">
        <v>2.8197000000000001</v>
      </c>
      <c r="J478" s="184">
        <v>2.7284999999999999</v>
      </c>
      <c r="K478" s="184">
        <v>12.635300000000001</v>
      </c>
      <c r="L478" s="184">
        <v>26.168099999999999</v>
      </c>
      <c r="M478" s="184">
        <v>30.047699999999999</v>
      </c>
      <c r="N478" s="184">
        <v>58.786200000000001</v>
      </c>
      <c r="O478" s="184">
        <v>21.691600000000001</v>
      </c>
      <c r="P478" s="184">
        <v>17.852900000000002</v>
      </c>
      <c r="Q478" s="184">
        <v>15.3261</v>
      </c>
      <c r="R478" s="184">
        <v>32.305199999999999</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44482</v>
      </c>
      <c r="E479" s="184">
        <v>82.126800000000003</v>
      </c>
      <c r="F479" s="184">
        <v>1.4402999999999999</v>
      </c>
      <c r="G479" s="184">
        <v>2.5608</v>
      </c>
      <c r="H479" s="184">
        <v>2.9588000000000001</v>
      </c>
      <c r="I479" s="184">
        <v>3.6703000000000001</v>
      </c>
      <c r="J479" s="184">
        <v>6.1852999999999998</v>
      </c>
      <c r="K479" s="184">
        <v>10.289899999999999</v>
      </c>
      <c r="L479" s="184">
        <v>28.765999999999998</v>
      </c>
      <c r="M479" s="184">
        <v>35.201500000000003</v>
      </c>
      <c r="N479" s="184">
        <v>73.638000000000005</v>
      </c>
      <c r="O479" s="184">
        <v>24.253</v>
      </c>
      <c r="P479" s="184">
        <v>16.6386</v>
      </c>
      <c r="Q479" s="184">
        <v>14.635400000000001</v>
      </c>
      <c r="R479" s="184">
        <v>35.211399999999998</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44482</v>
      </c>
      <c r="E480" s="184">
        <v>87.233699999999999</v>
      </c>
      <c r="F480" s="184">
        <v>1.4422999999999999</v>
      </c>
      <c r="G480" s="184">
        <v>2.5718000000000001</v>
      </c>
      <c r="H480" s="184">
        <v>2.9746999999999999</v>
      </c>
      <c r="I480" s="184">
        <v>3.7016</v>
      </c>
      <c r="J480" s="184">
        <v>6.2495000000000003</v>
      </c>
      <c r="K480" s="184">
        <v>10.487399999999999</v>
      </c>
      <c r="L480" s="184">
        <v>29.219200000000001</v>
      </c>
      <c r="M480" s="184">
        <v>35.939700000000002</v>
      </c>
      <c r="N480" s="184">
        <v>74.980800000000002</v>
      </c>
      <c r="O480" s="184">
        <v>25.277799999999999</v>
      </c>
      <c r="P480" s="184">
        <v>17.5488</v>
      </c>
      <c r="Q480" s="184">
        <v>16.170100000000001</v>
      </c>
      <c r="R480" s="184">
        <v>36.4771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44482</v>
      </c>
      <c r="E481" s="184">
        <v>117.1778</v>
      </c>
      <c r="F481" s="184">
        <v>0.77490000000000003</v>
      </c>
      <c r="G481" s="184">
        <v>0.91500000000000004</v>
      </c>
      <c r="H481" s="184">
        <v>2.1425000000000001</v>
      </c>
      <c r="I481" s="184">
        <v>1.9831000000000001</v>
      </c>
      <c r="J481" s="184">
        <v>3.2145000000000001</v>
      </c>
      <c r="K481" s="184">
        <v>15.743</v>
      </c>
      <c r="L481" s="184">
        <v>32.9208</v>
      </c>
      <c r="M481" s="184">
        <v>34.790900000000001</v>
      </c>
      <c r="N481" s="184">
        <v>63.935200000000002</v>
      </c>
      <c r="O481" s="184">
        <v>22.668199999999999</v>
      </c>
      <c r="P481" s="184">
        <v>17.452200000000001</v>
      </c>
      <c r="Q481" s="184">
        <v>14.818</v>
      </c>
      <c r="R481" s="184">
        <v>32.804400000000001</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44482</v>
      </c>
      <c r="E482" s="184">
        <v>111.0752</v>
      </c>
      <c r="F482" s="184">
        <v>0.7732</v>
      </c>
      <c r="G482" s="184">
        <v>0.90649999999999997</v>
      </c>
      <c r="H482" s="184">
        <v>2.1305000000000001</v>
      </c>
      <c r="I482" s="184">
        <v>1.9592000000000001</v>
      </c>
      <c r="J482" s="184">
        <v>3.1623999999999999</v>
      </c>
      <c r="K482" s="184">
        <v>15.568300000000001</v>
      </c>
      <c r="L482" s="184">
        <v>32.536299999999997</v>
      </c>
      <c r="M482" s="184">
        <v>34.208300000000001</v>
      </c>
      <c r="N482" s="184">
        <v>62.991399999999999</v>
      </c>
      <c r="O482" s="184">
        <v>21.959</v>
      </c>
      <c r="P482" s="184">
        <v>16.745999999999999</v>
      </c>
      <c r="Q482" s="184">
        <v>15.753500000000001</v>
      </c>
      <c r="R482" s="184">
        <v>32.061100000000003</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0.99264285714285705</v>
      </c>
      <c r="G483" s="186">
        <v>1.5215714285714286</v>
      </c>
      <c r="H483" s="186">
        <v>2.9302928571428564</v>
      </c>
      <c r="I483" s="186">
        <v>3.6584071428571425</v>
      </c>
      <c r="J483" s="186">
        <v>5.551792857142857</v>
      </c>
      <c r="K483" s="186">
        <v>14.443185714285715</v>
      </c>
      <c r="L483" s="186">
        <v>31.821378571428568</v>
      </c>
      <c r="M483" s="186">
        <v>34.5777</v>
      </c>
      <c r="N483" s="186">
        <v>65.661775000000006</v>
      </c>
      <c r="O483" s="186">
        <v>21.640380000000004</v>
      </c>
      <c r="P483" s="186">
        <v>15.854660000000001</v>
      </c>
      <c r="Q483" s="186">
        <v>20.979428571428571</v>
      </c>
      <c r="R483" s="186">
        <v>33.062683333333332</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0.97475000000000001</v>
      </c>
      <c r="G484" s="186">
        <v>1.3311500000000001</v>
      </c>
      <c r="H484" s="186">
        <v>2.9667500000000002</v>
      </c>
      <c r="I484" s="186">
        <v>4.0874000000000006</v>
      </c>
      <c r="J484" s="186">
        <v>5.9935499999999999</v>
      </c>
      <c r="K484" s="186">
        <v>14.89495</v>
      </c>
      <c r="L484" s="186">
        <v>32.389299999999999</v>
      </c>
      <c r="M484" s="186">
        <v>34.499600000000001</v>
      </c>
      <c r="N484" s="186">
        <v>61.52375</v>
      </c>
      <c r="O484" s="186">
        <v>21.341549999999998</v>
      </c>
      <c r="P484" s="186">
        <v>16.692299999999999</v>
      </c>
      <c r="Q484" s="186">
        <v>15.549849999999999</v>
      </c>
      <c r="R484" s="186">
        <v>32.7928</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44482</v>
      </c>
      <c r="E487" s="184">
        <v>37.456400000000002</v>
      </c>
      <c r="F487" s="184">
        <v>40.387500000000003</v>
      </c>
      <c r="G487" s="184">
        <v>14.8811</v>
      </c>
      <c r="H487" s="184">
        <v>10.0564</v>
      </c>
      <c r="I487" s="184">
        <v>3.0802</v>
      </c>
      <c r="J487" s="184">
        <v>3.7208000000000001</v>
      </c>
      <c r="K487" s="184">
        <v>6.9077000000000002</v>
      </c>
      <c r="L487" s="184">
        <v>6.6163999999999996</v>
      </c>
      <c r="M487" s="184">
        <v>6.0186000000000002</v>
      </c>
      <c r="N487" s="184">
        <v>6.1616999999999997</v>
      </c>
      <c r="O487" s="184">
        <v>6.1325000000000003</v>
      </c>
      <c r="P487" s="184">
        <v>4.8639000000000001</v>
      </c>
      <c r="Q487" s="184">
        <v>7.7549999999999999</v>
      </c>
      <c r="R487" s="184">
        <v>5.2842000000000002</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44482</v>
      </c>
      <c r="E488" s="184">
        <v>24.684200000000001</v>
      </c>
      <c r="F488" s="184">
        <v>39.671700000000001</v>
      </c>
      <c r="G488" s="184">
        <v>14.252700000000001</v>
      </c>
      <c r="H488" s="184">
        <v>9.4382999999999999</v>
      </c>
      <c r="I488" s="184">
        <v>2.4632999999999998</v>
      </c>
      <c r="J488" s="184">
        <v>3.1032999999999999</v>
      </c>
      <c r="K488" s="184">
        <v>6.2827000000000002</v>
      </c>
      <c r="L488" s="184">
        <v>6.0298999999999996</v>
      </c>
      <c r="M488" s="184">
        <v>5.4565000000000001</v>
      </c>
      <c r="N488" s="184">
        <v>5.5701000000000001</v>
      </c>
      <c r="O488" s="184">
        <v>5.5270000000000001</v>
      </c>
      <c r="P488" s="184">
        <v>4.2736999999999998</v>
      </c>
      <c r="Q488" s="184">
        <v>7.4819000000000004</v>
      </c>
      <c r="R488" s="184">
        <v>4.6883999999999997</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44482</v>
      </c>
      <c r="E489" s="184">
        <v>35.6905</v>
      </c>
      <c r="F489" s="184">
        <v>39.723199999999999</v>
      </c>
      <c r="G489" s="184">
        <v>14.263500000000001</v>
      </c>
      <c r="H489" s="184">
        <v>9.4403000000000006</v>
      </c>
      <c r="I489" s="184">
        <v>2.4786999999999999</v>
      </c>
      <c r="J489" s="184">
        <v>3.1168999999999998</v>
      </c>
      <c r="K489" s="184">
        <v>6.2967000000000004</v>
      </c>
      <c r="L489" s="184">
        <v>6.0388000000000002</v>
      </c>
      <c r="M489" s="184">
        <v>5.4664000000000001</v>
      </c>
      <c r="N489" s="184">
        <v>5.5823</v>
      </c>
      <c r="O489" s="184">
        <v>5.5334000000000003</v>
      </c>
      <c r="P489" s="184">
        <v>4.2774999999999999</v>
      </c>
      <c r="Q489" s="184">
        <v>7.7454000000000001</v>
      </c>
      <c r="R489" s="184">
        <v>4.6976000000000004</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44482</v>
      </c>
      <c r="E490" s="184">
        <v>1.4522999999999999</v>
      </c>
      <c r="F490" s="184">
        <v>0</v>
      </c>
      <c r="G490" s="184">
        <v>0</v>
      </c>
      <c r="H490" s="184">
        <v>0</v>
      </c>
      <c r="I490" s="184">
        <v>0</v>
      </c>
      <c r="J490" s="184">
        <v>0</v>
      </c>
      <c r="K490" s="184">
        <v>0</v>
      </c>
      <c r="L490" s="184">
        <v>0</v>
      </c>
      <c r="M490" s="184">
        <v>0</v>
      </c>
      <c r="N490" s="184">
        <v>0</v>
      </c>
      <c r="O490" s="184"/>
      <c r="P490" s="184"/>
      <c r="Q490" s="184">
        <v>-13.512700000000001</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44482</v>
      </c>
      <c r="E491" s="184">
        <v>0.96740000000000004</v>
      </c>
      <c r="F491" s="184">
        <v>0</v>
      </c>
      <c r="G491" s="184">
        <v>0</v>
      </c>
      <c r="H491" s="184">
        <v>0</v>
      </c>
      <c r="I491" s="184">
        <v>0</v>
      </c>
      <c r="J491" s="184">
        <v>0</v>
      </c>
      <c r="K491" s="184">
        <v>0</v>
      </c>
      <c r="L491" s="184">
        <v>0</v>
      </c>
      <c r="M491" s="184">
        <v>0</v>
      </c>
      <c r="N491" s="184">
        <v>0</v>
      </c>
      <c r="O491" s="184"/>
      <c r="P491" s="184"/>
      <c r="Q491" s="184">
        <v>-13.5098</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44482</v>
      </c>
      <c r="E492" s="184">
        <v>1.3985000000000001</v>
      </c>
      <c r="F492" s="184">
        <v>0</v>
      </c>
      <c r="G492" s="184">
        <v>0</v>
      </c>
      <c r="H492" s="184">
        <v>0</v>
      </c>
      <c r="I492" s="184">
        <v>0</v>
      </c>
      <c r="J492" s="184">
        <v>0</v>
      </c>
      <c r="K492" s="184">
        <v>0</v>
      </c>
      <c r="L492" s="184">
        <v>0</v>
      </c>
      <c r="M492" s="184">
        <v>0</v>
      </c>
      <c r="N492" s="184">
        <v>0</v>
      </c>
      <c r="O492" s="184"/>
      <c r="P492" s="184"/>
      <c r="Q492" s="184">
        <v>-13.510999999999999</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44482</v>
      </c>
      <c r="E493" s="184">
        <v>25.731999999999999</v>
      </c>
      <c r="F493" s="184">
        <v>27.965199999999999</v>
      </c>
      <c r="G493" s="184">
        <v>3.0935999999999999</v>
      </c>
      <c r="H493" s="184">
        <v>-10.1526</v>
      </c>
      <c r="I493" s="184">
        <v>-7.4055999999999997</v>
      </c>
      <c r="J493" s="184">
        <v>1.714</v>
      </c>
      <c r="K493" s="184">
        <v>7.5461999999999998</v>
      </c>
      <c r="L493" s="184">
        <v>5.2283999999999997</v>
      </c>
      <c r="M493" s="184">
        <v>4.3392999999999997</v>
      </c>
      <c r="N493" s="184">
        <v>5.1315999999999997</v>
      </c>
      <c r="O493" s="184">
        <v>10.4879</v>
      </c>
      <c r="P493" s="184">
        <v>8.3345000000000002</v>
      </c>
      <c r="Q493" s="184">
        <v>9.4338999999999995</v>
      </c>
      <c r="R493" s="184">
        <v>9.2182999999999993</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44482</v>
      </c>
      <c r="E494" s="184">
        <v>23.7332</v>
      </c>
      <c r="F494" s="184">
        <v>27.549700000000001</v>
      </c>
      <c r="G494" s="184">
        <v>2.6461999999999999</v>
      </c>
      <c r="H494" s="184">
        <v>-10.590199999999999</v>
      </c>
      <c r="I494" s="184">
        <v>-7.8308</v>
      </c>
      <c r="J494" s="184">
        <v>1.2931999999999999</v>
      </c>
      <c r="K494" s="184">
        <v>7.1231999999999998</v>
      </c>
      <c r="L494" s="184">
        <v>4.8007999999999997</v>
      </c>
      <c r="M494" s="184">
        <v>3.9163000000000001</v>
      </c>
      <c r="N494" s="184">
        <v>4.6981999999999999</v>
      </c>
      <c r="O494" s="184">
        <v>9.8806999999999992</v>
      </c>
      <c r="P494" s="184">
        <v>7.5991999999999997</v>
      </c>
      <c r="Q494" s="184">
        <v>8.6042000000000005</v>
      </c>
      <c r="R494" s="184">
        <v>8.7401999999999997</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44482</v>
      </c>
      <c r="E495" s="184">
        <v>18.8094</v>
      </c>
      <c r="F495" s="184">
        <v>33.018700000000003</v>
      </c>
      <c r="G495" s="184">
        <v>7.9648000000000003</v>
      </c>
      <c r="H495" s="184">
        <v>2.8290999999999999</v>
      </c>
      <c r="I495" s="184">
        <v>-2.4649000000000001</v>
      </c>
      <c r="J495" s="184">
        <v>1.3793</v>
      </c>
      <c r="K495" s="184">
        <v>6.5872000000000002</v>
      </c>
      <c r="L495" s="184">
        <v>5.3159000000000001</v>
      </c>
      <c r="M495" s="184">
        <v>2.7997000000000001</v>
      </c>
      <c r="N495" s="184">
        <v>6.4253</v>
      </c>
      <c r="O495" s="184">
        <v>4.3514999999999997</v>
      </c>
      <c r="P495" s="184">
        <v>4.4206000000000003</v>
      </c>
      <c r="Q495" s="184">
        <v>7.0347</v>
      </c>
      <c r="R495" s="184">
        <v>6.8555999999999999</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44482</v>
      </c>
      <c r="E496" s="184">
        <v>19.909800000000001</v>
      </c>
      <c r="F496" s="184">
        <v>33.396000000000001</v>
      </c>
      <c r="G496" s="184">
        <v>8.3693000000000008</v>
      </c>
      <c r="H496" s="184">
        <v>3.2233000000000001</v>
      </c>
      <c r="I496" s="184">
        <v>-2.0672999999999999</v>
      </c>
      <c r="J496" s="184">
        <v>1.7808999999999999</v>
      </c>
      <c r="K496" s="184">
        <v>6.9733000000000001</v>
      </c>
      <c r="L496" s="184">
        <v>5.6798000000000002</v>
      </c>
      <c r="M496" s="184">
        <v>3.1549999999999998</v>
      </c>
      <c r="N496" s="184">
        <v>6.7910000000000004</v>
      </c>
      <c r="O496" s="184">
        <v>4.7545999999999999</v>
      </c>
      <c r="P496" s="184">
        <v>4.9335000000000004</v>
      </c>
      <c r="Q496" s="184">
        <v>7.5185000000000004</v>
      </c>
      <c r="R496" s="184">
        <v>7.2335000000000003</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44482</v>
      </c>
      <c r="E497" s="184">
        <v>36.615400000000001</v>
      </c>
      <c r="F497" s="184">
        <v>57.508899999999997</v>
      </c>
      <c r="G497" s="184">
        <v>8.6029999999999998</v>
      </c>
      <c r="H497" s="184">
        <v>3.9190999999999998</v>
      </c>
      <c r="I497" s="184">
        <v>-1.2170000000000001</v>
      </c>
      <c r="J497" s="184">
        <v>2.6907999999999999</v>
      </c>
      <c r="K497" s="184">
        <v>5.2244000000000002</v>
      </c>
      <c r="L497" s="184">
        <v>3.7953000000000001</v>
      </c>
      <c r="M497" s="184">
        <v>1.4215</v>
      </c>
      <c r="N497" s="184">
        <v>2.2214</v>
      </c>
      <c r="O497" s="184">
        <v>6.9650999999999996</v>
      </c>
      <c r="P497" s="184">
        <v>5.7133000000000003</v>
      </c>
      <c r="Q497" s="184">
        <v>7.9019000000000004</v>
      </c>
      <c r="R497" s="184">
        <v>5.7119999999999997</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44482</v>
      </c>
      <c r="E498" s="184">
        <v>39.284700000000001</v>
      </c>
      <c r="F498" s="184">
        <v>58.721499999999999</v>
      </c>
      <c r="G498" s="184">
        <v>9.8247</v>
      </c>
      <c r="H498" s="184">
        <v>5.1417000000000002</v>
      </c>
      <c r="I498" s="184">
        <v>0</v>
      </c>
      <c r="J498" s="184">
        <v>3.9211</v>
      </c>
      <c r="K498" s="184">
        <v>6.5475000000000003</v>
      </c>
      <c r="L498" s="184">
        <v>5.1421000000000001</v>
      </c>
      <c r="M498" s="184">
        <v>2.7536999999999998</v>
      </c>
      <c r="N498" s="184">
        <v>3.5297999999999998</v>
      </c>
      <c r="O498" s="184">
        <v>8.1013000000000002</v>
      </c>
      <c r="P498" s="184">
        <v>6.7588999999999997</v>
      </c>
      <c r="Q498" s="184">
        <v>8.4972999999999992</v>
      </c>
      <c r="R498" s="184">
        <v>6.8175999999999997</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44482</v>
      </c>
      <c r="E499" s="184">
        <v>25.677399999999999</v>
      </c>
      <c r="F499" s="184">
        <v>58.231400000000001</v>
      </c>
      <c r="G499" s="184">
        <v>9.2798999999999996</v>
      </c>
      <c r="H499" s="184">
        <v>4.6136999999999997</v>
      </c>
      <c r="I499" s="184">
        <v>-0.53800000000000003</v>
      </c>
      <c r="J499" s="184">
        <v>3.383</v>
      </c>
      <c r="K499" s="184">
        <v>6.0279999999999996</v>
      </c>
      <c r="L499" s="184">
        <v>4.6272000000000002</v>
      </c>
      <c r="M499" s="184">
        <v>2.2410000000000001</v>
      </c>
      <c r="N499" s="184">
        <v>3.0083000000000002</v>
      </c>
      <c r="O499" s="184">
        <v>7.5854999999999997</v>
      </c>
      <c r="P499" s="184">
        <v>6.2995999999999999</v>
      </c>
      <c r="Q499" s="184">
        <v>7.7262000000000004</v>
      </c>
      <c r="R499" s="184">
        <v>6.2727000000000004</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44482</v>
      </c>
      <c r="E500" s="184">
        <v>25.664999999999999</v>
      </c>
      <c r="F500" s="184">
        <v>11.2386</v>
      </c>
      <c r="G500" s="184">
        <v>2.6177000000000001</v>
      </c>
      <c r="H500" s="184">
        <v>-1.6857</v>
      </c>
      <c r="I500" s="184">
        <v>-1.7156</v>
      </c>
      <c r="J500" s="184">
        <v>2.0276000000000001</v>
      </c>
      <c r="K500" s="184">
        <v>4.5815999999999999</v>
      </c>
      <c r="L500" s="184">
        <v>3.7759</v>
      </c>
      <c r="M500" s="184">
        <v>2.2551000000000001</v>
      </c>
      <c r="N500" s="184">
        <v>2.9028999999999998</v>
      </c>
      <c r="O500" s="184">
        <v>8.0914000000000001</v>
      </c>
      <c r="P500" s="184">
        <v>6.6448</v>
      </c>
      <c r="Q500" s="184">
        <v>8.4685000000000006</v>
      </c>
      <c r="R500" s="184">
        <v>6.5293000000000001</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44482</v>
      </c>
      <c r="E501" s="184">
        <v>24.229399999999998</v>
      </c>
      <c r="F501" s="184">
        <v>10.246600000000001</v>
      </c>
      <c r="G501" s="184">
        <v>1.5669999999999999</v>
      </c>
      <c r="H501" s="184">
        <v>-2.7317</v>
      </c>
      <c r="I501" s="184">
        <v>-2.7839</v>
      </c>
      <c r="J501" s="184">
        <v>0.96489999999999998</v>
      </c>
      <c r="K501" s="184">
        <v>3.4870000000000001</v>
      </c>
      <c r="L501" s="184">
        <v>2.7004000000000001</v>
      </c>
      <c r="M501" s="184">
        <v>1.1980999999999999</v>
      </c>
      <c r="N501" s="184">
        <v>1.8671</v>
      </c>
      <c r="O501" s="184">
        <v>7.1300999999999997</v>
      </c>
      <c r="P501" s="184">
        <v>5.8051000000000004</v>
      </c>
      <c r="Q501" s="184">
        <v>7.4080000000000004</v>
      </c>
      <c r="R501" s="184">
        <v>5.5567000000000002</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44482</v>
      </c>
      <c r="E502" s="184">
        <v>2792.0909999999999</v>
      </c>
      <c r="F502" s="184">
        <v>28.777200000000001</v>
      </c>
      <c r="G502" s="184">
        <v>7.4386000000000001</v>
      </c>
      <c r="H502" s="184">
        <v>3.5625</v>
      </c>
      <c r="I502" s="184">
        <v>-2.5550000000000002</v>
      </c>
      <c r="J502" s="184">
        <v>3.2382</v>
      </c>
      <c r="K502" s="184">
        <v>8.2885000000000009</v>
      </c>
      <c r="L502" s="184">
        <v>5.5663</v>
      </c>
      <c r="M502" s="184">
        <v>3.3664000000000001</v>
      </c>
      <c r="N502" s="184">
        <v>4.1029999999999998</v>
      </c>
      <c r="O502" s="184">
        <v>10.318899999999999</v>
      </c>
      <c r="P502" s="184">
        <v>7.3406000000000002</v>
      </c>
      <c r="Q502" s="184">
        <v>8.7677999999999994</v>
      </c>
      <c r="R502" s="184">
        <v>8.4356000000000009</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44482</v>
      </c>
      <c r="E503" s="184">
        <v>2684.1439999999998</v>
      </c>
      <c r="F503" s="184">
        <v>28.126799999999999</v>
      </c>
      <c r="G503" s="184">
        <v>6.7877999999999998</v>
      </c>
      <c r="H503" s="184">
        <v>2.9121000000000001</v>
      </c>
      <c r="I503" s="184">
        <v>-3.1958000000000002</v>
      </c>
      <c r="J503" s="184">
        <v>2.6013000000000002</v>
      </c>
      <c r="K503" s="184">
        <v>7.6486999999999998</v>
      </c>
      <c r="L503" s="184">
        <v>4.9322999999999997</v>
      </c>
      <c r="M503" s="184">
        <v>2.7197</v>
      </c>
      <c r="N503" s="184">
        <v>3.4365000000000001</v>
      </c>
      <c r="O503" s="184">
        <v>9.6289999999999996</v>
      </c>
      <c r="P503" s="184">
        <v>6.7874999999999996</v>
      </c>
      <c r="Q503" s="184">
        <v>7.0762999999999998</v>
      </c>
      <c r="R503" s="184">
        <v>7.7438000000000002</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44482</v>
      </c>
      <c r="E504" s="184">
        <v>77.004900000000006</v>
      </c>
      <c r="F504" s="184">
        <v>9.9092000000000002</v>
      </c>
      <c r="G504" s="184">
        <v>7.5918000000000001</v>
      </c>
      <c r="H504" s="184">
        <v>7.5339</v>
      </c>
      <c r="I504" s="184">
        <v>5.9248000000000003</v>
      </c>
      <c r="J504" s="184">
        <v>59.599499999999999</v>
      </c>
      <c r="K504" s="184">
        <v>31.177600000000002</v>
      </c>
      <c r="L504" s="184">
        <v>16.0029</v>
      </c>
      <c r="M504" s="184">
        <v>16.745899999999999</v>
      </c>
      <c r="N504" s="184">
        <v>17.471299999999999</v>
      </c>
      <c r="O504" s="184">
        <v>6.9124999999999996</v>
      </c>
      <c r="P504" s="184">
        <v>7.1635999999999997</v>
      </c>
      <c r="Q504" s="184">
        <v>8.6428999999999991</v>
      </c>
      <c r="R504" s="184">
        <v>5.9851000000000001</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44482</v>
      </c>
      <c r="E505" s="184">
        <v>82.316400000000002</v>
      </c>
      <c r="F505" s="184">
        <v>9.8907000000000007</v>
      </c>
      <c r="G505" s="184">
        <v>7.5902000000000003</v>
      </c>
      <c r="H505" s="184">
        <v>7.5362</v>
      </c>
      <c r="I505" s="184">
        <v>5.9265999999999996</v>
      </c>
      <c r="J505" s="184">
        <v>59.5989</v>
      </c>
      <c r="K505" s="184">
        <v>31.177600000000002</v>
      </c>
      <c r="L505" s="184">
        <v>16.002600000000001</v>
      </c>
      <c r="M505" s="184">
        <v>16.936499999999999</v>
      </c>
      <c r="N505" s="184">
        <v>17.857700000000001</v>
      </c>
      <c r="O505" s="184">
        <v>7.6539000000000001</v>
      </c>
      <c r="P505" s="184">
        <v>8.0007999999999999</v>
      </c>
      <c r="Q505" s="184">
        <v>8.8811999999999998</v>
      </c>
      <c r="R505" s="184">
        <v>6.6069000000000004</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44482</v>
      </c>
      <c r="E512" s="184">
        <v>73.006799999999998</v>
      </c>
      <c r="F512" s="184">
        <v>44.600299999999997</v>
      </c>
      <c r="G512" s="184">
        <v>10.052899999999999</v>
      </c>
      <c r="H512" s="184">
        <v>1.5145999999999999</v>
      </c>
      <c r="I512" s="184">
        <v>-3.3738999999999999</v>
      </c>
      <c r="J512" s="184">
        <v>-1.3533999999999999</v>
      </c>
      <c r="K512" s="184">
        <v>3.9931999999999999</v>
      </c>
      <c r="L512" s="184">
        <v>14.976100000000001</v>
      </c>
      <c r="M512" s="184">
        <v>9.4270999999999994</v>
      </c>
      <c r="N512" s="184">
        <v>8.7469000000000001</v>
      </c>
      <c r="O512" s="184">
        <v>7.3832000000000004</v>
      </c>
      <c r="P512" s="184">
        <v>5.4203000000000001</v>
      </c>
      <c r="Q512" s="184">
        <v>8.4608000000000008</v>
      </c>
      <c r="R512" s="184">
        <v>8.9855999999999998</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44482</v>
      </c>
      <c r="E513" s="184">
        <v>77.7393</v>
      </c>
      <c r="F513" s="184">
        <v>45.270699999999998</v>
      </c>
      <c r="G513" s="184">
        <v>10.7113</v>
      </c>
      <c r="H513" s="184">
        <v>2.1674000000000002</v>
      </c>
      <c r="I513" s="184">
        <v>-2.7237</v>
      </c>
      <c r="J513" s="184">
        <v>-0.70860000000000001</v>
      </c>
      <c r="K513" s="184">
        <v>4.6276000000000002</v>
      </c>
      <c r="L513" s="184">
        <v>15.5745</v>
      </c>
      <c r="M513" s="184">
        <v>9.9769000000000005</v>
      </c>
      <c r="N513" s="184">
        <v>9.3398000000000003</v>
      </c>
      <c r="O513" s="184">
        <v>8.0633999999999997</v>
      </c>
      <c r="P513" s="184">
        <v>6.0879000000000003</v>
      </c>
      <c r="Q513" s="184">
        <v>8.3353999999999999</v>
      </c>
      <c r="R513" s="184">
        <v>9.7058</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44482</v>
      </c>
      <c r="E514" s="184">
        <v>73.006799999999998</v>
      </c>
      <c r="F514" s="184">
        <v>44.600299999999997</v>
      </c>
      <c r="G514" s="184">
        <v>10.052899999999999</v>
      </c>
      <c r="H514" s="184">
        <v>1.5145999999999999</v>
      </c>
      <c r="I514" s="184">
        <v>-3.3738999999999999</v>
      </c>
      <c r="J514" s="184">
        <v>-1.3533999999999999</v>
      </c>
      <c r="K514" s="184">
        <v>3.9931999999999999</v>
      </c>
      <c r="L514" s="184">
        <v>14.976100000000001</v>
      </c>
      <c r="M514" s="184">
        <v>9.4270999999999994</v>
      </c>
      <c r="N514" s="184">
        <v>8.7469000000000001</v>
      </c>
      <c r="O514" s="184">
        <v>7.3832000000000004</v>
      </c>
      <c r="P514" s="184">
        <v>5.4203000000000001</v>
      </c>
      <c r="Q514" s="184">
        <v>8.4608000000000008</v>
      </c>
      <c r="R514" s="184">
        <v>8.9855999999999998</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44482</v>
      </c>
      <c r="E515" s="184">
        <v>73.006799999999998</v>
      </c>
      <c r="F515" s="184">
        <v>44.600299999999997</v>
      </c>
      <c r="G515" s="184">
        <v>10.052899999999999</v>
      </c>
      <c r="H515" s="184">
        <v>1.5145999999999999</v>
      </c>
      <c r="I515" s="184">
        <v>-3.3738999999999999</v>
      </c>
      <c r="J515" s="184">
        <v>-1.3533999999999999</v>
      </c>
      <c r="K515" s="184">
        <v>3.9931999999999999</v>
      </c>
      <c r="L515" s="184">
        <v>14.976100000000001</v>
      </c>
      <c r="M515" s="184">
        <v>9.4270999999999994</v>
      </c>
      <c r="N515" s="184">
        <v>8.7469000000000001</v>
      </c>
      <c r="O515" s="184">
        <v>7.3832000000000004</v>
      </c>
      <c r="P515" s="184">
        <v>5.4203000000000001</v>
      </c>
      <c r="Q515" s="184">
        <v>8.4608000000000008</v>
      </c>
      <c r="R515" s="184">
        <v>8.9855999999999998</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44482</v>
      </c>
      <c r="E516" s="184">
        <v>28.747800000000002</v>
      </c>
      <c r="F516" s="184">
        <v>62.192300000000003</v>
      </c>
      <c r="G516" s="184">
        <v>12.5913</v>
      </c>
      <c r="H516" s="184">
        <v>3.5756000000000001</v>
      </c>
      <c r="I516" s="184">
        <v>-5.2313999999999998</v>
      </c>
      <c r="J516" s="184">
        <v>-0.19889999999999999</v>
      </c>
      <c r="K516" s="184">
        <v>4.9363999999999999</v>
      </c>
      <c r="L516" s="184">
        <v>3.7631000000000001</v>
      </c>
      <c r="M516" s="184">
        <v>1.8459000000000001</v>
      </c>
      <c r="N516" s="184">
        <v>2.7686999999999999</v>
      </c>
      <c r="O516" s="184">
        <v>7.8411</v>
      </c>
      <c r="P516" s="184">
        <v>5.5861999999999998</v>
      </c>
      <c r="Q516" s="184">
        <v>7.8154000000000003</v>
      </c>
      <c r="R516" s="184">
        <v>5.5990000000000002</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44482</v>
      </c>
      <c r="E517" s="184">
        <v>30.750699999999998</v>
      </c>
      <c r="F517" s="184">
        <v>63.017800000000001</v>
      </c>
      <c r="G517" s="184">
        <v>13.413600000000001</v>
      </c>
      <c r="H517" s="184">
        <v>4.3784999999999998</v>
      </c>
      <c r="I517" s="184">
        <v>-4.4351000000000003</v>
      </c>
      <c r="J517" s="184">
        <v>0.59379999999999999</v>
      </c>
      <c r="K517" s="184">
        <v>5.7366000000000001</v>
      </c>
      <c r="L517" s="184">
        <v>4.5660999999999996</v>
      </c>
      <c r="M517" s="184">
        <v>2.6465999999999998</v>
      </c>
      <c r="N517" s="184">
        <v>3.5806</v>
      </c>
      <c r="O517" s="184">
        <v>8.6790000000000003</v>
      </c>
      <c r="P517" s="184">
        <v>6.3948</v>
      </c>
      <c r="Q517" s="184">
        <v>7.6649000000000003</v>
      </c>
      <c r="R517" s="184">
        <v>6.4295999999999998</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44482</v>
      </c>
      <c r="E518" s="184">
        <v>27.621500000000001</v>
      </c>
      <c r="F518" s="184">
        <v>61.948099999999997</v>
      </c>
      <c r="G518" s="184">
        <v>12.336600000000001</v>
      </c>
      <c r="H518" s="184">
        <v>3.3246000000000002</v>
      </c>
      <c r="I518" s="184">
        <v>-5.4817999999999998</v>
      </c>
      <c r="J518" s="184">
        <v>-0.4491</v>
      </c>
      <c r="K518" s="184">
        <v>4.6840000000000002</v>
      </c>
      <c r="L518" s="184">
        <v>3.5089000000000001</v>
      </c>
      <c r="M518" s="184">
        <v>1.5958000000000001</v>
      </c>
      <c r="N518" s="184">
        <v>2.5152000000000001</v>
      </c>
      <c r="O518" s="184">
        <v>7.5773999999999999</v>
      </c>
      <c r="P518" s="184">
        <v>5.3247</v>
      </c>
      <c r="Q518" s="184">
        <v>7.5087999999999999</v>
      </c>
      <c r="R518" s="184">
        <v>5.3422999999999998</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44482</v>
      </c>
      <c r="E519" s="184">
        <v>28.884399999999999</v>
      </c>
      <c r="F519" s="184">
        <v>25.923400000000001</v>
      </c>
      <c r="G519" s="184">
        <v>6.0705999999999998</v>
      </c>
      <c r="H519" s="184">
        <v>3.2513999999999998</v>
      </c>
      <c r="I519" s="184">
        <v>3.61E-2</v>
      </c>
      <c r="J519" s="184">
        <v>2.3422999999999998</v>
      </c>
      <c r="K519" s="184">
        <v>6.4390000000000001</v>
      </c>
      <c r="L519" s="184">
        <v>5.7866</v>
      </c>
      <c r="M519" s="184">
        <v>4.9344999999999999</v>
      </c>
      <c r="N519" s="184">
        <v>5.5068999999999999</v>
      </c>
      <c r="O519" s="184">
        <v>9.4314999999999998</v>
      </c>
      <c r="P519" s="184">
        <v>7.91</v>
      </c>
      <c r="Q519" s="184">
        <v>9.4582999999999995</v>
      </c>
      <c r="R519" s="184">
        <v>9.0733999999999995</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44482</v>
      </c>
      <c r="E520" s="184">
        <v>30.3689</v>
      </c>
      <c r="F520" s="184">
        <v>26.581099999999999</v>
      </c>
      <c r="G520" s="184">
        <v>6.8571999999999997</v>
      </c>
      <c r="H520" s="184">
        <v>4.0380000000000003</v>
      </c>
      <c r="I520" s="184">
        <v>0.82440000000000002</v>
      </c>
      <c r="J520" s="184">
        <v>3.1288999999999998</v>
      </c>
      <c r="K520" s="184">
        <v>7.2419000000000002</v>
      </c>
      <c r="L520" s="184">
        <v>6.6016000000000004</v>
      </c>
      <c r="M520" s="184">
        <v>5.7552000000000003</v>
      </c>
      <c r="N520" s="184">
        <v>6.3314000000000004</v>
      </c>
      <c r="O520" s="184">
        <v>10.208</v>
      </c>
      <c r="P520" s="184">
        <v>8.6643000000000008</v>
      </c>
      <c r="Q520" s="184">
        <v>10.607100000000001</v>
      </c>
      <c r="R520" s="184">
        <v>9.8596000000000004</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44482</v>
      </c>
      <c r="E521" s="184">
        <v>17.9588</v>
      </c>
      <c r="F521" s="184">
        <v>56.792999999999999</v>
      </c>
      <c r="G521" s="184">
        <v>14.0916</v>
      </c>
      <c r="H521" s="184">
        <v>3.3993000000000002</v>
      </c>
      <c r="I521" s="184">
        <v>15.3476</v>
      </c>
      <c r="J521" s="184">
        <v>18.8155</v>
      </c>
      <c r="K521" s="184">
        <v>10.1479</v>
      </c>
      <c r="L521" s="184">
        <v>8.0325000000000006</v>
      </c>
      <c r="M521" s="184">
        <v>5.4260000000000002</v>
      </c>
      <c r="N521" s="184">
        <v>6.4358000000000004</v>
      </c>
      <c r="O521" s="184">
        <v>7.6741000000000001</v>
      </c>
      <c r="P521" s="184">
        <v>5.1318999999999999</v>
      </c>
      <c r="Q521" s="184">
        <v>6.2556000000000003</v>
      </c>
      <c r="R521" s="184">
        <v>8.3351000000000006</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44482</v>
      </c>
      <c r="E522" s="184">
        <v>19.2773</v>
      </c>
      <c r="F522" s="184">
        <v>57.460900000000002</v>
      </c>
      <c r="G522" s="184">
        <v>14.836600000000001</v>
      </c>
      <c r="H522" s="184">
        <v>4.1417999999999999</v>
      </c>
      <c r="I522" s="184">
        <v>16.098199999999999</v>
      </c>
      <c r="J522" s="184">
        <v>19.572199999999999</v>
      </c>
      <c r="K522" s="184">
        <v>10.9139</v>
      </c>
      <c r="L522" s="184">
        <v>8.8129000000000008</v>
      </c>
      <c r="M522" s="184">
        <v>6.1967999999999996</v>
      </c>
      <c r="N522" s="184">
        <v>7.2241999999999997</v>
      </c>
      <c r="O522" s="184">
        <v>8.5760000000000005</v>
      </c>
      <c r="P522" s="184">
        <v>6.2591000000000001</v>
      </c>
      <c r="Q522" s="184">
        <v>6.7706999999999997</v>
      </c>
      <c r="R522" s="184">
        <v>9.1600999999999999</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44482</v>
      </c>
      <c r="E523" s="184">
        <v>29.882999999999999</v>
      </c>
      <c r="F523" s="184">
        <v>62.154299999999999</v>
      </c>
      <c r="G523" s="184">
        <v>19.9146</v>
      </c>
      <c r="H523" s="184">
        <v>14.4528</v>
      </c>
      <c r="I523" s="184">
        <v>3.4157000000000002</v>
      </c>
      <c r="J523" s="184">
        <v>3.4870000000000001</v>
      </c>
      <c r="K523" s="184">
        <v>6.7511999999999999</v>
      </c>
      <c r="L523" s="184">
        <v>6.5076999999999998</v>
      </c>
      <c r="M523" s="184">
        <v>3.2172999999999998</v>
      </c>
      <c r="N523" s="184">
        <v>3.9643999999999999</v>
      </c>
      <c r="O523" s="184">
        <v>10.654500000000001</v>
      </c>
      <c r="P523" s="184">
        <v>8.3437000000000001</v>
      </c>
      <c r="Q523" s="184">
        <v>9.3234999999999992</v>
      </c>
      <c r="R523" s="184">
        <v>8.6547000000000001</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44482</v>
      </c>
      <c r="E524" s="184">
        <v>27.762</v>
      </c>
      <c r="F524" s="184">
        <v>61.370199999999997</v>
      </c>
      <c r="G524" s="184">
        <v>19.0609</v>
      </c>
      <c r="H524" s="184">
        <v>13.577199999999999</v>
      </c>
      <c r="I524" s="184">
        <v>2.5381</v>
      </c>
      <c r="J524" s="184">
        <v>2.6132</v>
      </c>
      <c r="K524" s="184">
        <v>5.8616999999999999</v>
      </c>
      <c r="L524" s="184">
        <v>5.6059999999999999</v>
      </c>
      <c r="M524" s="184">
        <v>2.29</v>
      </c>
      <c r="N524" s="184">
        <v>3.0424000000000002</v>
      </c>
      <c r="O524" s="184">
        <v>9.7888000000000002</v>
      </c>
      <c r="P524" s="184">
        <v>7.4950000000000001</v>
      </c>
      <c r="Q524" s="184">
        <v>8.2544000000000004</v>
      </c>
      <c r="R524" s="184">
        <v>7.7493999999999996</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44482</v>
      </c>
      <c r="E525" s="184">
        <v>18.367599999999999</v>
      </c>
      <c r="F525" s="184">
        <v>29.633199999999999</v>
      </c>
      <c r="G525" s="184">
        <v>3.1808999999999998</v>
      </c>
      <c r="H525" s="184">
        <v>6.2813999999999997</v>
      </c>
      <c r="I525" s="184">
        <v>3.4394999999999998</v>
      </c>
      <c r="J525" s="184">
        <v>0.4042</v>
      </c>
      <c r="K525" s="184">
        <v>7.9606000000000003</v>
      </c>
      <c r="L525" s="184">
        <v>7.9705000000000004</v>
      </c>
      <c r="M525" s="184">
        <v>6.5354999999999999</v>
      </c>
      <c r="N525" s="184">
        <v>7.0167000000000002</v>
      </c>
      <c r="O525" s="184">
        <v>8.1113</v>
      </c>
      <c r="P525" s="184">
        <v>7.4508000000000001</v>
      </c>
      <c r="Q525" s="184">
        <v>7.5911999999999997</v>
      </c>
      <c r="R525" s="184">
        <v>7.6359000000000004</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44482</v>
      </c>
      <c r="E526" s="184">
        <v>17.572600000000001</v>
      </c>
      <c r="F526" s="184">
        <v>29.310600000000001</v>
      </c>
      <c r="G526" s="184">
        <v>2.9506999999999999</v>
      </c>
      <c r="H526" s="184">
        <v>6.0305</v>
      </c>
      <c r="I526" s="184">
        <v>3.1937000000000002</v>
      </c>
      <c r="J526" s="184">
        <v>0.1593</v>
      </c>
      <c r="K526" s="184">
        <v>7.7055999999999996</v>
      </c>
      <c r="L526" s="184">
        <v>7.7107000000000001</v>
      </c>
      <c r="M526" s="184">
        <v>6.2119</v>
      </c>
      <c r="N526" s="184">
        <v>6.6356999999999999</v>
      </c>
      <c r="O526" s="184">
        <v>7.5279999999999996</v>
      </c>
      <c r="P526" s="184">
        <v>6.8582999999999998</v>
      </c>
      <c r="Q526" s="184">
        <v>7.0198</v>
      </c>
      <c r="R526" s="184">
        <v>7.1125999999999996</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44482</v>
      </c>
      <c r="E527" s="184">
        <v>1234.9829</v>
      </c>
      <c r="F527" s="184">
        <v>22.520099999999999</v>
      </c>
      <c r="G527" s="184">
        <v>12.6911</v>
      </c>
      <c r="H527" s="184">
        <v>12.082599999999999</v>
      </c>
      <c r="I527" s="184">
        <v>4.4832000000000001</v>
      </c>
      <c r="J527" s="184">
        <v>2.4519000000000002</v>
      </c>
      <c r="K527" s="184">
        <v>7.5810000000000004</v>
      </c>
      <c r="L527" s="184">
        <v>5.9958</v>
      </c>
      <c r="M527" s="184">
        <v>4.7220000000000004</v>
      </c>
      <c r="N527" s="184">
        <v>5.9630999999999998</v>
      </c>
      <c r="O527" s="184"/>
      <c r="P527" s="184"/>
      <c r="Q527" s="184">
        <v>7.6580000000000004</v>
      </c>
      <c r="R527" s="184">
        <v>6.2465000000000002</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44482</v>
      </c>
      <c r="E528" s="184">
        <v>1216.8633</v>
      </c>
      <c r="F528" s="184">
        <v>22.005700000000001</v>
      </c>
      <c r="G528" s="184">
        <v>12.1755</v>
      </c>
      <c r="H528" s="184">
        <v>11.566000000000001</v>
      </c>
      <c r="I528" s="184">
        <v>3.9653999999999998</v>
      </c>
      <c r="J528" s="184">
        <v>1.9338</v>
      </c>
      <c r="K528" s="184">
        <v>7.0556000000000001</v>
      </c>
      <c r="L528" s="184">
        <v>5.4629000000000003</v>
      </c>
      <c r="M528" s="184">
        <v>4.1882999999999999</v>
      </c>
      <c r="N528" s="184">
        <v>5.4177</v>
      </c>
      <c r="O528" s="184"/>
      <c r="P528" s="184"/>
      <c r="Q528" s="184">
        <v>7.1031000000000004</v>
      </c>
      <c r="R528" s="184">
        <v>5.6957000000000004</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44482</v>
      </c>
      <c r="E529" s="184">
        <v>34.744100000000003</v>
      </c>
      <c r="F529" s="184">
        <v>21.128</v>
      </c>
      <c r="G529" s="184">
        <v>8.4139999999999997</v>
      </c>
      <c r="H529" s="184">
        <v>6.6569000000000003</v>
      </c>
      <c r="I529" s="184">
        <v>1.7496</v>
      </c>
      <c r="J529" s="184">
        <v>2.1153</v>
      </c>
      <c r="K529" s="184">
        <v>5.4992000000000001</v>
      </c>
      <c r="L529" s="184">
        <v>5.0762</v>
      </c>
      <c r="M529" s="184">
        <v>3.992</v>
      </c>
      <c r="N529" s="184">
        <v>4.2748999999999997</v>
      </c>
      <c r="O529" s="184">
        <v>6.5415000000000001</v>
      </c>
      <c r="P529" s="184">
        <v>7.1330999999999998</v>
      </c>
      <c r="Q529" s="184">
        <v>8.0206</v>
      </c>
      <c r="R529" s="184">
        <v>6.1287000000000003</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44482</v>
      </c>
      <c r="E530" s="184">
        <v>33.069600000000001</v>
      </c>
      <c r="F530" s="184">
        <v>20.32</v>
      </c>
      <c r="G530" s="184">
        <v>7.6680000000000001</v>
      </c>
      <c r="H530" s="184">
        <v>5.9196</v>
      </c>
      <c r="I530" s="184">
        <v>1.0174000000000001</v>
      </c>
      <c r="J530" s="184">
        <v>1.3849</v>
      </c>
      <c r="K530" s="184">
        <v>4.7592999999999996</v>
      </c>
      <c r="L530" s="184">
        <v>4.3285999999999998</v>
      </c>
      <c r="M530" s="184">
        <v>3.242</v>
      </c>
      <c r="N530" s="184">
        <v>3.5162</v>
      </c>
      <c r="O530" s="184">
        <v>5.8754</v>
      </c>
      <c r="P530" s="184">
        <v>6.5019999999999998</v>
      </c>
      <c r="Q530" s="184">
        <v>6.7481999999999998</v>
      </c>
      <c r="R530" s="184">
        <v>5.3981000000000003</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44482</v>
      </c>
      <c r="E531" s="184">
        <v>31.744599999999998</v>
      </c>
      <c r="F531" s="184">
        <v>26.579799999999999</v>
      </c>
      <c r="G531" s="184">
        <v>6.4215</v>
      </c>
      <c r="H531" s="184">
        <v>3.6490999999999998</v>
      </c>
      <c r="I531" s="184">
        <v>2.4003999999999999</v>
      </c>
      <c r="J531" s="184">
        <v>4.7209000000000003</v>
      </c>
      <c r="K531" s="184">
        <v>9.2871000000000006</v>
      </c>
      <c r="L531" s="184">
        <v>7.0884</v>
      </c>
      <c r="M531" s="184">
        <v>4.3536999999999999</v>
      </c>
      <c r="N531" s="184">
        <v>5.5223000000000004</v>
      </c>
      <c r="O531" s="184">
        <v>10.41</v>
      </c>
      <c r="P531" s="184">
        <v>8.6227999999999998</v>
      </c>
      <c r="Q531" s="184">
        <v>9.5932999999999993</v>
      </c>
      <c r="R531" s="184">
        <v>8.7902000000000005</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44482</v>
      </c>
      <c r="E532" s="184">
        <v>30.037500000000001</v>
      </c>
      <c r="F532" s="184">
        <v>26.0227</v>
      </c>
      <c r="G532" s="184">
        <v>5.7643000000000004</v>
      </c>
      <c r="H532" s="184">
        <v>2.9701</v>
      </c>
      <c r="I532" s="184">
        <v>1.6936</v>
      </c>
      <c r="J532" s="184">
        <v>3.9866000000000001</v>
      </c>
      <c r="K532" s="184">
        <v>8.5351999999999997</v>
      </c>
      <c r="L532" s="184">
        <v>6.3261000000000003</v>
      </c>
      <c r="M532" s="184">
        <v>3.5958999999999999</v>
      </c>
      <c r="N532" s="184">
        <v>4.7565999999999997</v>
      </c>
      <c r="O532" s="184">
        <v>9.6628000000000007</v>
      </c>
      <c r="P532" s="184">
        <v>7.9435000000000002</v>
      </c>
      <c r="Q532" s="184">
        <v>8.5614000000000008</v>
      </c>
      <c r="R532" s="184">
        <v>8.0412999999999997</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44482</v>
      </c>
      <c r="E533" s="184">
        <v>25.2578</v>
      </c>
      <c r="F533" s="184">
        <v>19.663900000000002</v>
      </c>
      <c r="G533" s="184">
        <v>6.4218999999999999</v>
      </c>
      <c r="H533" s="184">
        <v>5.0834000000000001</v>
      </c>
      <c r="I533" s="184">
        <v>-0.75329999999999997</v>
      </c>
      <c r="J533" s="184">
        <v>1.7656000000000001</v>
      </c>
      <c r="K533" s="184">
        <v>5.6928999999999998</v>
      </c>
      <c r="L533" s="184">
        <v>5.1520999999999999</v>
      </c>
      <c r="M533" s="184">
        <v>2.3275999999999999</v>
      </c>
      <c r="N533" s="184">
        <v>2.9933999999999998</v>
      </c>
      <c r="O533" s="184">
        <v>8.9688999999999997</v>
      </c>
      <c r="P533" s="184">
        <v>7.2568000000000001</v>
      </c>
      <c r="Q533" s="184">
        <v>8.77</v>
      </c>
      <c r="R533" s="184">
        <v>7.1017999999999999</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44482</v>
      </c>
      <c r="E534" s="184">
        <v>23.837900000000001</v>
      </c>
      <c r="F534" s="184">
        <v>18.996500000000001</v>
      </c>
      <c r="G534" s="184">
        <v>5.7004000000000001</v>
      </c>
      <c r="H534" s="184">
        <v>4.3564999999999996</v>
      </c>
      <c r="I534" s="184">
        <v>-1.4757</v>
      </c>
      <c r="J534" s="184">
        <v>1.0471999999999999</v>
      </c>
      <c r="K534" s="184">
        <v>4.9626999999999999</v>
      </c>
      <c r="L534" s="184">
        <v>4.4158999999999997</v>
      </c>
      <c r="M534" s="184">
        <v>1.5976999999999999</v>
      </c>
      <c r="N534" s="184">
        <v>2.2656000000000001</v>
      </c>
      <c r="O534" s="184">
        <v>8.2048000000000005</v>
      </c>
      <c r="P534" s="184">
        <v>6.4320000000000004</v>
      </c>
      <c r="Q534" s="184">
        <v>5.9089</v>
      </c>
      <c r="R534" s="184">
        <v>6.3726000000000003</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44482</v>
      </c>
      <c r="E535" s="184">
        <v>12.2446</v>
      </c>
      <c r="F535" s="184">
        <v>19.087800000000001</v>
      </c>
      <c r="G535" s="184">
        <v>7.1612</v>
      </c>
      <c r="H535" s="184">
        <v>3.6221999999999999</v>
      </c>
      <c r="I535" s="184">
        <v>-2.6162999999999998</v>
      </c>
      <c r="J535" s="184">
        <v>0.54669999999999996</v>
      </c>
      <c r="K535" s="184">
        <v>5.0698999999999996</v>
      </c>
      <c r="L535" s="184">
        <v>4.4642999999999997</v>
      </c>
      <c r="M535" s="184">
        <v>4.0568999999999997</v>
      </c>
      <c r="N535" s="184">
        <v>4.3159000000000001</v>
      </c>
      <c r="O535" s="184">
        <v>6.8459000000000003</v>
      </c>
      <c r="P535" s="184"/>
      <c r="Q535" s="184">
        <v>6.6382000000000003</v>
      </c>
      <c r="R535" s="184">
        <v>5.9734999999999996</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44482</v>
      </c>
      <c r="E536" s="184">
        <v>11.825699999999999</v>
      </c>
      <c r="F536" s="184">
        <v>17.910499999999999</v>
      </c>
      <c r="G536" s="184">
        <v>6.0545999999999998</v>
      </c>
      <c r="H536" s="184">
        <v>2.5145</v>
      </c>
      <c r="I536" s="184">
        <v>-3.7204999999999999</v>
      </c>
      <c r="J536" s="184">
        <v>-0.56559999999999999</v>
      </c>
      <c r="K536" s="184">
        <v>3.9508000000000001</v>
      </c>
      <c r="L536" s="184">
        <v>3.3449</v>
      </c>
      <c r="M536" s="184">
        <v>2.9464999999999999</v>
      </c>
      <c r="N536" s="184">
        <v>3.2010000000000001</v>
      </c>
      <c r="O536" s="184">
        <v>5.6814999999999998</v>
      </c>
      <c r="P536" s="184"/>
      <c r="Q536" s="184">
        <v>5.4664999999999999</v>
      </c>
      <c r="R536" s="184">
        <v>4.8023999999999996</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44482</v>
      </c>
      <c r="E537" s="184">
        <v>14.1822</v>
      </c>
      <c r="F537" s="184">
        <v>16.994</v>
      </c>
      <c r="G537" s="184">
        <v>5.9757999999999996</v>
      </c>
      <c r="H537" s="184">
        <v>2.3908999999999998</v>
      </c>
      <c r="I537" s="184">
        <v>-2.1490999999999998</v>
      </c>
      <c r="J537" s="184">
        <v>6.8599999999999994E-2</v>
      </c>
      <c r="K537" s="184">
        <v>4.4382999999999999</v>
      </c>
      <c r="L537" s="184">
        <v>4.5587</v>
      </c>
      <c r="M537" s="184">
        <v>3.6829999999999998</v>
      </c>
      <c r="N537" s="184">
        <v>3.6892</v>
      </c>
      <c r="O537" s="184">
        <v>9.8417999999999992</v>
      </c>
      <c r="P537" s="184"/>
      <c r="Q537" s="184">
        <v>7.9654999999999996</v>
      </c>
      <c r="R537" s="184">
        <v>7.4047000000000001</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44482</v>
      </c>
      <c r="E538" s="184">
        <v>13.4229</v>
      </c>
      <c r="F538" s="184">
        <v>16.0505</v>
      </c>
      <c r="G538" s="184">
        <v>5.0613000000000001</v>
      </c>
      <c r="H538" s="184">
        <v>1.4377</v>
      </c>
      <c r="I538" s="184">
        <v>-3.1040000000000001</v>
      </c>
      <c r="J538" s="184">
        <v>-0.88759999999999994</v>
      </c>
      <c r="K538" s="184">
        <v>3.4735</v>
      </c>
      <c r="L538" s="184">
        <v>3.5853999999999999</v>
      </c>
      <c r="M538" s="184">
        <v>2.702</v>
      </c>
      <c r="N538" s="184">
        <v>2.7048000000000001</v>
      </c>
      <c r="O538" s="184">
        <v>8.6982999999999997</v>
      </c>
      <c r="P538" s="184"/>
      <c r="Q538" s="184">
        <v>6.6702000000000004</v>
      </c>
      <c r="R538" s="184">
        <v>6.3890000000000002</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44482</v>
      </c>
      <c r="E539" s="184">
        <v>29.6433</v>
      </c>
      <c r="F539" s="184">
        <v>29.328700000000001</v>
      </c>
      <c r="G539" s="184">
        <v>-8.6335999999999995</v>
      </c>
      <c r="H539" s="184">
        <v>-11.706300000000001</v>
      </c>
      <c r="I539" s="184">
        <v>-6.8596000000000004</v>
      </c>
      <c r="J539" s="184">
        <v>1.3683000000000001</v>
      </c>
      <c r="K539" s="184">
        <v>7.5557999999999996</v>
      </c>
      <c r="L539" s="184">
        <v>4.1524999999999999</v>
      </c>
      <c r="M539" s="184">
        <v>2.5908000000000002</v>
      </c>
      <c r="N539" s="184">
        <v>4.2012999999999998</v>
      </c>
      <c r="O539" s="184">
        <v>8.4191000000000003</v>
      </c>
      <c r="P539" s="184">
        <v>6.1730999999999998</v>
      </c>
      <c r="Q539" s="184">
        <v>6.6327999999999996</v>
      </c>
      <c r="R539" s="184">
        <v>6.8449</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44482</v>
      </c>
      <c r="E540" s="184">
        <v>31.331800000000001</v>
      </c>
      <c r="F540" s="184">
        <v>29.847100000000001</v>
      </c>
      <c r="G540" s="184">
        <v>-8.2152999999999992</v>
      </c>
      <c r="H540" s="184">
        <v>-11.275600000000001</v>
      </c>
      <c r="I540" s="184">
        <v>-6.4494999999999996</v>
      </c>
      <c r="J540" s="184">
        <v>1.7810999999999999</v>
      </c>
      <c r="K540" s="184">
        <v>7.9722999999999997</v>
      </c>
      <c r="L540" s="184">
        <v>4.5709</v>
      </c>
      <c r="M540" s="184">
        <v>3.0137999999999998</v>
      </c>
      <c r="N540" s="184">
        <v>4.6416000000000004</v>
      </c>
      <c r="O540" s="184">
        <v>9.0403000000000002</v>
      </c>
      <c r="P540" s="184">
        <v>6.8174000000000001</v>
      </c>
      <c r="Q540" s="184">
        <v>8.4265000000000008</v>
      </c>
      <c r="R540" s="184">
        <v>7.3760000000000003</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44482</v>
      </c>
      <c r="E541" s="184">
        <v>2138.9956999999999</v>
      </c>
      <c r="F541" s="184">
        <v>20.6387</v>
      </c>
      <c r="G541" s="184">
        <v>8.6043000000000003</v>
      </c>
      <c r="H541" s="184">
        <v>8.4474999999999998</v>
      </c>
      <c r="I541" s="184">
        <v>3.1438999999999999</v>
      </c>
      <c r="J541" s="184">
        <v>4.4577</v>
      </c>
      <c r="K541" s="184">
        <v>6.4980000000000002</v>
      </c>
      <c r="L541" s="184">
        <v>4.9123999999999999</v>
      </c>
      <c r="M541" s="184">
        <v>3.4531999999999998</v>
      </c>
      <c r="N541" s="184">
        <v>3.5451000000000001</v>
      </c>
      <c r="O541" s="184">
        <v>8.6797000000000004</v>
      </c>
      <c r="P541" s="184">
        <v>7.3898999999999999</v>
      </c>
      <c r="Q541" s="184">
        <v>8.1028000000000002</v>
      </c>
      <c r="R541" s="184">
        <v>6.3201000000000001</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44482</v>
      </c>
      <c r="E542" s="184">
        <v>2318.6977000000002</v>
      </c>
      <c r="F542" s="184">
        <v>21.859300000000001</v>
      </c>
      <c r="G542" s="184">
        <v>9.8246000000000002</v>
      </c>
      <c r="H542" s="184">
        <v>9.6682000000000006</v>
      </c>
      <c r="I542" s="184">
        <v>4.3640999999999996</v>
      </c>
      <c r="J542" s="184">
        <v>5.681</v>
      </c>
      <c r="K542" s="184">
        <v>7.625</v>
      </c>
      <c r="L542" s="184">
        <v>6.1033999999999997</v>
      </c>
      <c r="M542" s="184">
        <v>4.665</v>
      </c>
      <c r="N542" s="184">
        <v>4.7323000000000004</v>
      </c>
      <c r="O542" s="184">
        <v>9.6669</v>
      </c>
      <c r="P542" s="184">
        <v>8.4717000000000002</v>
      </c>
      <c r="Q542" s="184">
        <v>8.9209999999999994</v>
      </c>
      <c r="R542" s="184">
        <v>7.4347000000000003</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44482</v>
      </c>
      <c r="E547" s="184">
        <v>16.834099999999999</v>
      </c>
      <c r="F547" s="184">
        <v>35.158999999999999</v>
      </c>
      <c r="G547" s="184">
        <v>5.9023000000000003</v>
      </c>
      <c r="H547" s="184">
        <v>4.0297999999999998</v>
      </c>
      <c r="I547" s="184">
        <v>1.3791</v>
      </c>
      <c r="J547" s="184">
        <v>4.3811</v>
      </c>
      <c r="K547" s="184">
        <v>7.2473999999999998</v>
      </c>
      <c r="L547" s="184">
        <v>5.0845000000000002</v>
      </c>
      <c r="M547" s="184">
        <v>4.1280999999999999</v>
      </c>
      <c r="N547" s="184">
        <v>4.0213999999999999</v>
      </c>
      <c r="O547" s="184">
        <v>8.68</v>
      </c>
      <c r="P547" s="184">
        <v>7.3139000000000003</v>
      </c>
      <c r="Q547" s="184">
        <v>8.4667999999999992</v>
      </c>
      <c r="R547" s="184">
        <v>7.4321999999999999</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44482</v>
      </c>
      <c r="E548" s="184">
        <v>16.7486</v>
      </c>
      <c r="F548" s="184">
        <v>35.1203</v>
      </c>
      <c r="G548" s="184">
        <v>5.8014999999999999</v>
      </c>
      <c r="H548" s="184">
        <v>3.9257</v>
      </c>
      <c r="I548" s="184">
        <v>1.2615000000000001</v>
      </c>
      <c r="J548" s="184">
        <v>4.2645</v>
      </c>
      <c r="K548" s="184">
        <v>7.1279000000000003</v>
      </c>
      <c r="L548" s="184">
        <v>4.9629000000000003</v>
      </c>
      <c r="M548" s="184">
        <v>4.0057</v>
      </c>
      <c r="N548" s="184">
        <v>3.8976000000000002</v>
      </c>
      <c r="O548" s="184">
        <v>8.5480999999999998</v>
      </c>
      <c r="P548" s="184">
        <v>7.1947000000000001</v>
      </c>
      <c r="Q548" s="184">
        <v>8.3491</v>
      </c>
      <c r="R548" s="184">
        <v>7.2988</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44482</v>
      </c>
      <c r="E549" s="184">
        <v>29.8873</v>
      </c>
      <c r="F549" s="184">
        <v>16.9833</v>
      </c>
      <c r="G549" s="184">
        <v>1.2215</v>
      </c>
      <c r="H549" s="184">
        <v>-3.3824000000000001</v>
      </c>
      <c r="I549" s="184">
        <v>-5.3451000000000004</v>
      </c>
      <c r="J549" s="184">
        <v>0.61909999999999998</v>
      </c>
      <c r="K549" s="184">
        <v>4.8343999999999996</v>
      </c>
      <c r="L549" s="184">
        <v>3.7023999999999999</v>
      </c>
      <c r="M549" s="184">
        <v>3.0621999999999998</v>
      </c>
      <c r="N549" s="184">
        <v>3.3733</v>
      </c>
      <c r="O549" s="184">
        <v>9.8610000000000007</v>
      </c>
      <c r="P549" s="184">
        <v>8.0673999999999992</v>
      </c>
      <c r="Q549" s="184">
        <v>8.6954999999999991</v>
      </c>
      <c r="R549" s="184">
        <v>7.6128</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44482</v>
      </c>
      <c r="E550" s="184">
        <v>28.1357</v>
      </c>
      <c r="F550" s="184">
        <v>16.223299999999998</v>
      </c>
      <c r="G550" s="184">
        <v>0.46710000000000002</v>
      </c>
      <c r="H550" s="184">
        <v>-4.1295000000000002</v>
      </c>
      <c r="I550" s="184">
        <v>-6.1014999999999997</v>
      </c>
      <c r="J550" s="184">
        <v>-0.14699999999999999</v>
      </c>
      <c r="K550" s="184">
        <v>4.0570000000000004</v>
      </c>
      <c r="L550" s="184">
        <v>2.9203999999999999</v>
      </c>
      <c r="M550" s="184">
        <v>2.2782</v>
      </c>
      <c r="N550" s="184">
        <v>2.5813000000000001</v>
      </c>
      <c r="O550" s="184">
        <v>9.1067</v>
      </c>
      <c r="P550" s="184">
        <v>7.2805999999999997</v>
      </c>
      <c r="Q550" s="184">
        <v>5.9969999999999999</v>
      </c>
      <c r="R550" s="184">
        <v>6.8537999999999997</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44482</v>
      </c>
      <c r="E551" s="184">
        <v>36.208399999999997</v>
      </c>
      <c r="F551" s="184">
        <v>16.640499999999999</v>
      </c>
      <c r="G551" s="184">
        <v>6.6188000000000002</v>
      </c>
      <c r="H551" s="184">
        <v>7.0659000000000001</v>
      </c>
      <c r="I551" s="184">
        <v>2.9988000000000001</v>
      </c>
      <c r="J551" s="184">
        <v>2.3296999999999999</v>
      </c>
      <c r="K551" s="184">
        <v>6.2256</v>
      </c>
      <c r="L551" s="184">
        <v>6.4824999999999999</v>
      </c>
      <c r="M551" s="184">
        <v>5.2077999999999998</v>
      </c>
      <c r="N551" s="184">
        <v>5.7145999999999999</v>
      </c>
      <c r="O551" s="184">
        <v>8.4337999999999997</v>
      </c>
      <c r="P551" s="184">
        <v>7.0627000000000004</v>
      </c>
      <c r="Q551" s="184">
        <v>9.0742999999999991</v>
      </c>
      <c r="R551" s="184">
        <v>8.0192999999999994</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44482</v>
      </c>
      <c r="E552" s="184">
        <v>33.169899999999998</v>
      </c>
      <c r="F552" s="184">
        <v>16.183</v>
      </c>
      <c r="G552" s="184">
        <v>6.1894999999999998</v>
      </c>
      <c r="H552" s="184">
        <v>6.6422999999999996</v>
      </c>
      <c r="I552" s="184">
        <v>2.5806</v>
      </c>
      <c r="J552" s="184">
        <v>1.8293999999999999</v>
      </c>
      <c r="K552" s="184">
        <v>5.7442000000000002</v>
      </c>
      <c r="L552" s="184">
        <v>6.0208000000000004</v>
      </c>
      <c r="M552" s="184">
        <v>4.6242999999999999</v>
      </c>
      <c r="N552" s="184">
        <v>4.9238999999999997</v>
      </c>
      <c r="O552" s="184">
        <v>7.3771000000000004</v>
      </c>
      <c r="P552" s="184">
        <v>5.9938000000000002</v>
      </c>
      <c r="Q552" s="184">
        <v>6.8399000000000001</v>
      </c>
      <c r="R552" s="184">
        <v>6.9968000000000004</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44482</v>
      </c>
      <c r="E553" s="184">
        <v>19.264199999999999</v>
      </c>
      <c r="F553" s="184">
        <v>58.640500000000003</v>
      </c>
      <c r="G553" s="184">
        <v>8.4982000000000006</v>
      </c>
      <c r="H553" s="184">
        <v>-0.67659999999999998</v>
      </c>
      <c r="I553" s="184">
        <v>-8.1622000000000003</v>
      </c>
      <c r="J553" s="184">
        <v>-0.15160000000000001</v>
      </c>
      <c r="K553" s="184">
        <v>6.2103000000000002</v>
      </c>
      <c r="L553" s="184">
        <v>4.5483000000000002</v>
      </c>
      <c r="M553" s="184">
        <v>2.3847999999999998</v>
      </c>
      <c r="N553" s="184">
        <v>2.8822999999999999</v>
      </c>
      <c r="O553" s="184">
        <v>8.5591000000000008</v>
      </c>
      <c r="P553" s="184">
        <v>5.7751000000000001</v>
      </c>
      <c r="Q553" s="184">
        <v>7.0145999999999997</v>
      </c>
      <c r="R553" s="184">
        <v>6.9229000000000003</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44482</v>
      </c>
      <c r="E554" s="184">
        <v>20.163399999999999</v>
      </c>
      <c r="F554" s="184">
        <v>58.9268</v>
      </c>
      <c r="G554" s="184">
        <v>8.5905000000000005</v>
      </c>
      <c r="H554" s="184">
        <v>-0.56889999999999996</v>
      </c>
      <c r="I554" s="184">
        <v>-8.0434999999999999</v>
      </c>
      <c r="J554" s="184">
        <v>4.2200000000000001E-2</v>
      </c>
      <c r="K554" s="184">
        <v>6.5198999999999998</v>
      </c>
      <c r="L554" s="184">
        <v>4.8849</v>
      </c>
      <c r="M554" s="184">
        <v>2.6438999999999999</v>
      </c>
      <c r="N554" s="184">
        <v>3.1280999999999999</v>
      </c>
      <c r="O554" s="184">
        <v>8.8210999999999995</v>
      </c>
      <c r="P554" s="184">
        <v>6.1745999999999999</v>
      </c>
      <c r="Q554" s="184">
        <v>7.3315000000000001</v>
      </c>
      <c r="R554" s="184">
        <v>7.2171000000000003</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44482</v>
      </c>
      <c r="E555" s="184">
        <v>0.33200000000000002</v>
      </c>
      <c r="F555" s="184">
        <v>10.997299999999999</v>
      </c>
      <c r="G555" s="184">
        <v>11.0106</v>
      </c>
      <c r="H555" s="184">
        <v>11.017200000000001</v>
      </c>
      <c r="I555" s="184">
        <v>11.0405</v>
      </c>
      <c r="J555" s="184">
        <v>10.7212</v>
      </c>
      <c r="K555" s="184">
        <v>10.9284</v>
      </c>
      <c r="L555" s="184">
        <v>11.1713</v>
      </c>
      <c r="M555" s="184">
        <v>-23.745999999999999</v>
      </c>
      <c r="N555" s="184">
        <v>-16.013200000000001</v>
      </c>
      <c r="O555" s="184"/>
      <c r="P555" s="184"/>
      <c r="Q555" s="184">
        <v>-6.8853</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44482</v>
      </c>
      <c r="E556" s="184">
        <v>0.3165</v>
      </c>
      <c r="F556" s="184">
        <v>11.536</v>
      </c>
      <c r="G556" s="184">
        <v>9.2376000000000005</v>
      </c>
      <c r="H556" s="184">
        <v>9.9037000000000006</v>
      </c>
      <c r="I556" s="184">
        <v>9.9224999999999994</v>
      </c>
      <c r="J556" s="184">
        <v>10.468500000000001</v>
      </c>
      <c r="K556" s="184">
        <v>10.816599999999999</v>
      </c>
      <c r="L556" s="184">
        <v>11.1897</v>
      </c>
      <c r="M556" s="184">
        <v>-23.9876</v>
      </c>
      <c r="N556" s="184">
        <v>-16.203299999999999</v>
      </c>
      <c r="O556" s="184"/>
      <c r="P556" s="184"/>
      <c r="Q556" s="184">
        <v>-7.0180999999999996</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44482</v>
      </c>
      <c r="E557" s="184">
        <v>24.6097</v>
      </c>
      <c r="F557" s="184">
        <v>11.275499999999999</v>
      </c>
      <c r="G557" s="184">
        <v>7.9584000000000001</v>
      </c>
      <c r="H557" s="184">
        <v>4.6231</v>
      </c>
      <c r="I557" s="184">
        <v>1.9932000000000001</v>
      </c>
      <c r="J557" s="184">
        <v>110.9646</v>
      </c>
      <c r="K557" s="184">
        <v>39.930700000000002</v>
      </c>
      <c r="L557" s="184">
        <v>21.643000000000001</v>
      </c>
      <c r="M557" s="184">
        <v>14.6294</v>
      </c>
      <c r="N557" s="184">
        <v>11.8607</v>
      </c>
      <c r="O557" s="184">
        <v>5.3869999999999996</v>
      </c>
      <c r="P557" s="184">
        <v>5.6527000000000003</v>
      </c>
      <c r="Q557" s="184">
        <v>7.9869000000000003</v>
      </c>
      <c r="R557" s="184">
        <v>9.2010000000000005</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44482</v>
      </c>
      <c r="E558" s="184">
        <v>23.2956</v>
      </c>
      <c r="F558" s="184">
        <v>10.814299999999999</v>
      </c>
      <c r="G558" s="184">
        <v>7.4657</v>
      </c>
      <c r="H558" s="184">
        <v>4.1218000000000004</v>
      </c>
      <c r="I558" s="184">
        <v>1.4781</v>
      </c>
      <c r="J558" s="184">
        <v>110.4072</v>
      </c>
      <c r="K558" s="184">
        <v>39.365400000000001</v>
      </c>
      <c r="L558" s="184">
        <v>21.048300000000001</v>
      </c>
      <c r="M558" s="184">
        <v>14.023</v>
      </c>
      <c r="N558" s="184">
        <v>11.2408</v>
      </c>
      <c r="O558" s="184">
        <v>4.7465000000000002</v>
      </c>
      <c r="P558" s="184">
        <v>4.9489000000000001</v>
      </c>
      <c r="Q558" s="184">
        <v>7.7603</v>
      </c>
      <c r="R558" s="184">
        <v>8.5795999999999992</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30.278588709677415</v>
      </c>
      <c r="G559" s="186">
        <v>7.4677064516129033</v>
      </c>
      <c r="H559" s="186">
        <v>3.5187758064516137</v>
      </c>
      <c r="I559" s="186">
        <v>9.1788709677419256E-2</v>
      </c>
      <c r="J559" s="186">
        <v>7.8615903225806454</v>
      </c>
      <c r="K559" s="186">
        <v>7.9972306451612925</v>
      </c>
      <c r="L559" s="186">
        <v>6.6906758064516128</v>
      </c>
      <c r="M559" s="186">
        <v>3.7110903225806444</v>
      </c>
      <c r="N559" s="186">
        <v>4.4275677419354835</v>
      </c>
      <c r="O559" s="186">
        <v>8.0253690909090931</v>
      </c>
      <c r="P559" s="186">
        <v>6.5723803921568624</v>
      </c>
      <c r="Q559" s="186">
        <v>6.3741483870967732</v>
      </c>
      <c r="R559" s="186">
        <v>7.2008122807017552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27.0654</v>
      </c>
      <c r="G560" s="186">
        <v>7.5910000000000002</v>
      </c>
      <c r="H560" s="186">
        <v>3.7840999999999996</v>
      </c>
      <c r="I560" s="186">
        <v>0</v>
      </c>
      <c r="J560" s="186">
        <v>1.8815999999999999</v>
      </c>
      <c r="K560" s="186">
        <v>6.4685000000000006</v>
      </c>
      <c r="L560" s="186">
        <v>5.2721499999999999</v>
      </c>
      <c r="M560" s="186">
        <v>3.5245499999999996</v>
      </c>
      <c r="N560" s="186">
        <v>4.2380999999999993</v>
      </c>
      <c r="O560" s="186">
        <v>8.1113</v>
      </c>
      <c r="P560" s="186">
        <v>6.6448</v>
      </c>
      <c r="Q560" s="186">
        <v>7.7576499999999999</v>
      </c>
      <c r="R560" s="186">
        <v>7.1125999999999996</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44482</v>
      </c>
      <c r="E563" s="184">
        <v>52.79</v>
      </c>
      <c r="F563" s="184">
        <v>0.30399999999999999</v>
      </c>
      <c r="G563" s="184">
        <v>0.24690000000000001</v>
      </c>
      <c r="H563" s="184">
        <v>1.2078</v>
      </c>
      <c r="I563" s="184">
        <v>1.3438000000000001</v>
      </c>
      <c r="J563" s="184">
        <v>1.7932999999999999</v>
      </c>
      <c r="K563" s="184">
        <v>6.9706000000000001</v>
      </c>
      <c r="L563" s="184">
        <v>14.066599999999999</v>
      </c>
      <c r="M563" s="184">
        <v>13.0891</v>
      </c>
      <c r="N563" s="184">
        <v>33.611699999999999</v>
      </c>
      <c r="O563" s="184">
        <v>12.664300000000001</v>
      </c>
      <c r="P563" s="184">
        <v>11.619</v>
      </c>
      <c r="Q563" s="184">
        <v>11.698499999999999</v>
      </c>
      <c r="R563" s="184">
        <v>19.521000000000001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44482</v>
      </c>
      <c r="E564" s="184">
        <v>57.14</v>
      </c>
      <c r="F564" s="184">
        <v>0.2984</v>
      </c>
      <c r="G564" s="184">
        <v>0.24560000000000001</v>
      </c>
      <c r="H564" s="184">
        <v>1.2222999999999999</v>
      </c>
      <c r="I564" s="184">
        <v>1.3660000000000001</v>
      </c>
      <c r="J564" s="184">
        <v>1.8537999999999999</v>
      </c>
      <c r="K564" s="184">
        <v>7.1441999999999997</v>
      </c>
      <c r="L564" s="184">
        <v>14.417299999999999</v>
      </c>
      <c r="M564" s="184">
        <v>13.643599999999999</v>
      </c>
      <c r="N564" s="184">
        <v>34.478700000000003</v>
      </c>
      <c r="O564" s="184">
        <v>13.4543</v>
      </c>
      <c r="P564" s="184">
        <v>12.584199999999999</v>
      </c>
      <c r="Q564" s="184">
        <v>16.024999999999999</v>
      </c>
      <c r="R564" s="184">
        <v>20.304500000000001</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44482</v>
      </c>
      <c r="E565" s="184">
        <v>43.33</v>
      </c>
      <c r="F565" s="184">
        <v>0.3241</v>
      </c>
      <c r="G565" s="184">
        <v>0.3009</v>
      </c>
      <c r="H565" s="184">
        <v>1.2383</v>
      </c>
      <c r="I565" s="184">
        <v>1.4041999999999999</v>
      </c>
      <c r="J565" s="184">
        <v>1.8331</v>
      </c>
      <c r="K565" s="184">
        <v>7.3056000000000001</v>
      </c>
      <c r="L565" s="184">
        <v>14.599299999999999</v>
      </c>
      <c r="M565" s="184">
        <v>13.6972</v>
      </c>
      <c r="N565" s="184">
        <v>34.231699999999996</v>
      </c>
      <c r="O565" s="184">
        <v>13.492599999999999</v>
      </c>
      <c r="P565" s="184">
        <v>12.311299999999999</v>
      </c>
      <c r="Q565" s="184">
        <v>11.480399999999999</v>
      </c>
      <c r="R565" s="184">
        <v>20.350000000000001</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44482</v>
      </c>
      <c r="E566" s="184">
        <v>43.33</v>
      </c>
      <c r="F566" s="184">
        <v>0.3241</v>
      </c>
      <c r="G566" s="184">
        <v>0.3009</v>
      </c>
      <c r="H566" s="184">
        <v>1.2383</v>
      </c>
      <c r="I566" s="184">
        <v>1.4041999999999999</v>
      </c>
      <c r="J566" s="184">
        <v>1.8331</v>
      </c>
      <c r="K566" s="184">
        <v>7.3056000000000001</v>
      </c>
      <c r="L566" s="184">
        <v>14.599299999999999</v>
      </c>
      <c r="M566" s="184">
        <v>13.6972</v>
      </c>
      <c r="N566" s="184">
        <v>34.231699999999996</v>
      </c>
      <c r="O566" s="184">
        <v>13.492599999999999</v>
      </c>
      <c r="P566" s="184">
        <v>12.311299999999999</v>
      </c>
      <c r="Q566" s="184">
        <v>11.480399999999999</v>
      </c>
      <c r="R566" s="184">
        <v>20.350000000000001</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44482</v>
      </c>
      <c r="E567" s="184">
        <v>46.96</v>
      </c>
      <c r="F567" s="184">
        <v>0.32040000000000002</v>
      </c>
      <c r="G567" s="184">
        <v>0.27760000000000001</v>
      </c>
      <c r="H567" s="184">
        <v>1.2504999999999999</v>
      </c>
      <c r="I567" s="184">
        <v>1.4036</v>
      </c>
      <c r="J567" s="184">
        <v>1.8875999999999999</v>
      </c>
      <c r="K567" s="184">
        <v>7.5091999999999999</v>
      </c>
      <c r="L567" s="184">
        <v>15.069800000000001</v>
      </c>
      <c r="M567" s="184">
        <v>14.3971</v>
      </c>
      <c r="N567" s="184">
        <v>35.409500000000001</v>
      </c>
      <c r="O567" s="184">
        <v>14.5733</v>
      </c>
      <c r="P567" s="184">
        <v>13.439</v>
      </c>
      <c r="Q567" s="184">
        <v>16.8325</v>
      </c>
      <c r="R567" s="184">
        <v>21.4619</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44482</v>
      </c>
      <c r="E568" s="184">
        <v>86.620199999999997</v>
      </c>
      <c r="F568" s="184">
        <v>1.5809</v>
      </c>
      <c r="G568" s="184">
        <v>2.7862</v>
      </c>
      <c r="H568" s="184">
        <v>3.8666</v>
      </c>
      <c r="I568" s="184">
        <v>4.4086999999999996</v>
      </c>
      <c r="J568" s="184">
        <v>4.7587999999999999</v>
      </c>
      <c r="K568" s="184">
        <v>16.985099999999999</v>
      </c>
      <c r="L568" s="184">
        <v>32.0535</v>
      </c>
      <c r="M568" s="184">
        <v>31.136600000000001</v>
      </c>
      <c r="N568" s="184">
        <v>67.254400000000004</v>
      </c>
      <c r="O568" s="184">
        <v>26.066700000000001</v>
      </c>
      <c r="P568" s="184">
        <v>20.063500000000001</v>
      </c>
      <c r="Q568" s="184">
        <v>22.166899999999998</v>
      </c>
      <c r="R568" s="184">
        <v>30.975000000000001</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44482</v>
      </c>
      <c r="E569" s="184">
        <v>78.971900000000005</v>
      </c>
      <c r="F569" s="184">
        <v>1.5789</v>
      </c>
      <c r="G569" s="184">
        <v>2.7755000000000001</v>
      </c>
      <c r="H569" s="184">
        <v>3.8515000000000001</v>
      </c>
      <c r="I569" s="184">
        <v>4.3780000000000001</v>
      </c>
      <c r="J569" s="184">
        <v>4.6928000000000001</v>
      </c>
      <c r="K569" s="184">
        <v>16.751999999999999</v>
      </c>
      <c r="L569" s="184">
        <v>31.5032</v>
      </c>
      <c r="M569" s="184">
        <v>30.299700000000001</v>
      </c>
      <c r="N569" s="184">
        <v>65.825100000000006</v>
      </c>
      <c r="O569" s="184">
        <v>24.9742</v>
      </c>
      <c r="P569" s="184">
        <v>18.928699999999999</v>
      </c>
      <c r="Q569" s="184">
        <v>19.1447</v>
      </c>
      <c r="R569" s="184">
        <v>29.902899999999999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44482</v>
      </c>
      <c r="E570" s="184">
        <v>76.2</v>
      </c>
      <c r="F570" s="184">
        <v>1.4241999999999999</v>
      </c>
      <c r="G570" s="184">
        <v>1.9806999999999999</v>
      </c>
      <c r="H570" s="184">
        <v>4.7423000000000002</v>
      </c>
      <c r="I570" s="184">
        <v>6.1429</v>
      </c>
      <c r="J570" s="184">
        <v>6.6032000000000002</v>
      </c>
      <c r="K570" s="184">
        <v>19.286200000000001</v>
      </c>
      <c r="L570" s="184">
        <v>36.241700000000002</v>
      </c>
      <c r="M570" s="184">
        <v>36.878</v>
      </c>
      <c r="N570" s="184">
        <v>68.882999999999996</v>
      </c>
      <c r="O570" s="184">
        <v>22.723299999999998</v>
      </c>
      <c r="P570" s="184">
        <v>14.1455</v>
      </c>
      <c r="Q570" s="184">
        <v>10.695600000000001</v>
      </c>
      <c r="R570" s="184">
        <v>33.584400000000002</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44482</v>
      </c>
      <c r="E571" s="184">
        <v>83.3</v>
      </c>
      <c r="F571" s="184">
        <v>1.4246000000000001</v>
      </c>
      <c r="G571" s="184">
        <v>1.9958</v>
      </c>
      <c r="H571" s="184">
        <v>4.7667000000000002</v>
      </c>
      <c r="I571" s="184">
        <v>6.1822999999999997</v>
      </c>
      <c r="J571" s="184">
        <v>6.6718000000000002</v>
      </c>
      <c r="K571" s="184">
        <v>19.529299999999999</v>
      </c>
      <c r="L571" s="184">
        <v>36.7592</v>
      </c>
      <c r="M571" s="184">
        <v>37.663200000000003</v>
      </c>
      <c r="N571" s="184">
        <v>70.173599999999993</v>
      </c>
      <c r="O571" s="184">
        <v>23.650600000000001</v>
      </c>
      <c r="P571" s="184">
        <v>15.0885</v>
      </c>
      <c r="Q571" s="184">
        <v>11.6661</v>
      </c>
      <c r="R571" s="184">
        <v>34.550899999999999</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44482</v>
      </c>
      <c r="E572" s="184">
        <v>62.597999999999999</v>
      </c>
      <c r="F572" s="184">
        <v>1.2339</v>
      </c>
      <c r="G572" s="184">
        <v>2.0825</v>
      </c>
      <c r="H572" s="184">
        <v>3.8677999999999999</v>
      </c>
      <c r="I572" s="184">
        <v>4.2500999999999998</v>
      </c>
      <c r="J572" s="184">
        <v>5.1148999999999996</v>
      </c>
      <c r="K572" s="184">
        <v>12.267300000000001</v>
      </c>
      <c r="L572" s="184">
        <v>25.190999999999999</v>
      </c>
      <c r="M572" s="184">
        <v>23.0548</v>
      </c>
      <c r="N572" s="184">
        <v>49.6128</v>
      </c>
      <c r="O572" s="184">
        <v>22.549099999999999</v>
      </c>
      <c r="P572" s="184">
        <v>14.984</v>
      </c>
      <c r="Q572" s="184">
        <v>12.324999999999999</v>
      </c>
      <c r="R572" s="184">
        <v>26.580300000000001</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44482</v>
      </c>
      <c r="E573" s="184">
        <v>67.406999999999996</v>
      </c>
      <c r="F573" s="184">
        <v>1.2376</v>
      </c>
      <c r="G573" s="184">
        <v>2.1009000000000002</v>
      </c>
      <c r="H573" s="184">
        <v>3.8948999999999998</v>
      </c>
      <c r="I573" s="184">
        <v>4.3048000000000002</v>
      </c>
      <c r="J573" s="184">
        <v>5.2297000000000002</v>
      </c>
      <c r="K573" s="184">
        <v>12.6435</v>
      </c>
      <c r="L573" s="184">
        <v>26.0274</v>
      </c>
      <c r="M573" s="184">
        <v>24.286899999999999</v>
      </c>
      <c r="N573" s="184">
        <v>51.602499999999999</v>
      </c>
      <c r="O573" s="184">
        <v>24.050799999999999</v>
      </c>
      <c r="P573" s="184">
        <v>16.320900000000002</v>
      </c>
      <c r="Q573" s="184">
        <v>16.954799999999999</v>
      </c>
      <c r="R573" s="184">
        <v>28.1892</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44482</v>
      </c>
      <c r="E574" s="184">
        <v>18.8</v>
      </c>
      <c r="F574" s="184">
        <v>0.64239999999999997</v>
      </c>
      <c r="G574" s="184">
        <v>0.85840000000000005</v>
      </c>
      <c r="H574" s="184">
        <v>4.0975000000000001</v>
      </c>
      <c r="I574" s="184">
        <v>5.7367999999999997</v>
      </c>
      <c r="J574" s="184">
        <v>5.1454000000000004</v>
      </c>
      <c r="K574" s="184">
        <v>15.834899999999999</v>
      </c>
      <c r="L574" s="184">
        <v>39.362499999999997</v>
      </c>
      <c r="M574" s="184">
        <v>47.914999999999999</v>
      </c>
      <c r="N574" s="184">
        <v>76.857900000000001</v>
      </c>
      <c r="O574" s="184">
        <v>32.333199999999998</v>
      </c>
      <c r="P574" s="184"/>
      <c r="Q574" s="184">
        <v>18.884699999999999</v>
      </c>
      <c r="R574" s="184">
        <v>47.787599999999998</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44482</v>
      </c>
      <c r="E575" s="184">
        <v>18.28</v>
      </c>
      <c r="F575" s="184">
        <v>0.60540000000000005</v>
      </c>
      <c r="G575" s="184">
        <v>0.82740000000000002</v>
      </c>
      <c r="H575" s="184">
        <v>4.0410000000000004</v>
      </c>
      <c r="I575" s="184">
        <v>5.7259000000000002</v>
      </c>
      <c r="J575" s="184">
        <v>5.0575000000000001</v>
      </c>
      <c r="K575" s="184">
        <v>15.696199999999999</v>
      </c>
      <c r="L575" s="184">
        <v>38.905799999999999</v>
      </c>
      <c r="M575" s="184">
        <v>47.182000000000002</v>
      </c>
      <c r="N575" s="184">
        <v>75.600399999999993</v>
      </c>
      <c r="O575" s="184">
        <v>31.32</v>
      </c>
      <c r="P575" s="184"/>
      <c r="Q575" s="184">
        <v>17.974399999999999</v>
      </c>
      <c r="R575" s="184">
        <v>46.763500000000001</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44482</v>
      </c>
      <c r="E576" s="184">
        <v>22.64</v>
      </c>
      <c r="F576" s="184">
        <v>0.66700000000000004</v>
      </c>
      <c r="G576" s="184">
        <v>1.0263</v>
      </c>
      <c r="H576" s="184">
        <v>3.9963000000000002</v>
      </c>
      <c r="I576" s="184">
        <v>5.7450000000000001</v>
      </c>
      <c r="J576" s="184">
        <v>4.6211000000000002</v>
      </c>
      <c r="K576" s="184">
        <v>13.5976</v>
      </c>
      <c r="L576" s="184">
        <v>38.0488</v>
      </c>
      <c r="M576" s="184">
        <v>45.970300000000002</v>
      </c>
      <c r="N576" s="184">
        <v>76.461399999999998</v>
      </c>
      <c r="O576" s="184"/>
      <c r="P576" s="184"/>
      <c r="Q576" s="184">
        <v>31.4725</v>
      </c>
      <c r="R576" s="184">
        <v>43.707999999999998</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44482</v>
      </c>
      <c r="E577" s="184">
        <v>21.94</v>
      </c>
      <c r="F577" s="184">
        <v>0.68840000000000001</v>
      </c>
      <c r="G577" s="184">
        <v>1.0128999999999999</v>
      </c>
      <c r="H577" s="184">
        <v>3.9809999999999999</v>
      </c>
      <c r="I577" s="184">
        <v>5.6840000000000002</v>
      </c>
      <c r="J577" s="184">
        <v>4.5758000000000001</v>
      </c>
      <c r="K577" s="184">
        <v>13.385</v>
      </c>
      <c r="L577" s="184">
        <v>37.468699999999998</v>
      </c>
      <c r="M577" s="184">
        <v>45.105800000000002</v>
      </c>
      <c r="N577" s="184">
        <v>74.820700000000002</v>
      </c>
      <c r="O577" s="184"/>
      <c r="P577" s="184"/>
      <c r="Q577" s="184">
        <v>30.097000000000001</v>
      </c>
      <c r="R577" s="184">
        <v>42.257899999999999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44482</v>
      </c>
      <c r="E578" s="184">
        <v>118.29</v>
      </c>
      <c r="F578" s="184">
        <v>0.86119999999999997</v>
      </c>
      <c r="G578" s="184">
        <v>1.4755</v>
      </c>
      <c r="H578" s="184">
        <v>3.4908000000000001</v>
      </c>
      <c r="I578" s="184">
        <v>5.6254999999999997</v>
      </c>
      <c r="J578" s="184">
        <v>4.0461</v>
      </c>
      <c r="K578" s="184">
        <v>14.6554</v>
      </c>
      <c r="L578" s="184">
        <v>35.9968</v>
      </c>
      <c r="M578" s="184">
        <v>41.191200000000002</v>
      </c>
      <c r="N578" s="184">
        <v>71.038200000000003</v>
      </c>
      <c r="O578" s="184">
        <v>32.363700000000001</v>
      </c>
      <c r="P578" s="184">
        <v>22.057700000000001</v>
      </c>
      <c r="Q578" s="184">
        <v>20.264199999999999</v>
      </c>
      <c r="R578" s="184">
        <v>44.246499999999997</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44482</v>
      </c>
      <c r="E579" s="184">
        <v>105.92</v>
      </c>
      <c r="F579" s="184">
        <v>0.85699999999999998</v>
      </c>
      <c r="G579" s="184">
        <v>1.4657</v>
      </c>
      <c r="H579" s="184">
        <v>3.4678</v>
      </c>
      <c r="I579" s="184">
        <v>5.5820999999999996</v>
      </c>
      <c r="J579" s="184">
        <v>3.9653999999999998</v>
      </c>
      <c r="K579" s="184">
        <v>14.396800000000001</v>
      </c>
      <c r="L579" s="184">
        <v>35.378300000000003</v>
      </c>
      <c r="M579" s="184">
        <v>40.124400000000001</v>
      </c>
      <c r="N579" s="184">
        <v>69.282399999999996</v>
      </c>
      <c r="O579" s="184">
        <v>30.903700000000001</v>
      </c>
      <c r="P579" s="184">
        <v>20.604199999999999</v>
      </c>
      <c r="Q579" s="184">
        <v>20.531500000000001</v>
      </c>
      <c r="R579" s="184">
        <v>42.731999999999999</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44482</v>
      </c>
      <c r="E580" s="184">
        <v>113.44</v>
      </c>
      <c r="F580" s="184">
        <v>0.86250000000000004</v>
      </c>
      <c r="G580" s="184">
        <v>1.4669000000000001</v>
      </c>
      <c r="H580" s="184">
        <v>3.4847999999999999</v>
      </c>
      <c r="I580" s="184">
        <v>5.5942999999999996</v>
      </c>
      <c r="J580" s="184">
        <v>3.9971000000000001</v>
      </c>
      <c r="K580" s="184">
        <v>14.4587</v>
      </c>
      <c r="L580" s="184">
        <v>35.547899999999998</v>
      </c>
      <c r="M580" s="184">
        <v>40.517800000000001</v>
      </c>
      <c r="N580" s="184">
        <v>70.024000000000001</v>
      </c>
      <c r="O580" s="184">
        <v>31.704799999999999</v>
      </c>
      <c r="P580" s="184">
        <v>21.432400000000001</v>
      </c>
      <c r="Q580" s="184">
        <v>21.1874</v>
      </c>
      <c r="R580" s="184">
        <v>43.494</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44482</v>
      </c>
      <c r="E581" s="184">
        <v>127.97</v>
      </c>
      <c r="F581" s="184">
        <v>1.4106000000000001</v>
      </c>
      <c r="G581" s="184">
        <v>2.1960999999999999</v>
      </c>
      <c r="H581" s="184">
        <v>4.0068000000000001</v>
      </c>
      <c r="I581" s="184">
        <v>4.1592000000000002</v>
      </c>
      <c r="J581" s="184">
        <v>3.8296000000000001</v>
      </c>
      <c r="K581" s="184">
        <v>13.8827</v>
      </c>
      <c r="L581" s="184">
        <v>30.6083</v>
      </c>
      <c r="M581" s="184">
        <v>31.6158</v>
      </c>
      <c r="N581" s="184">
        <v>61.171300000000002</v>
      </c>
      <c r="O581" s="184">
        <v>28.541599999999999</v>
      </c>
      <c r="P581" s="184">
        <v>20.612500000000001</v>
      </c>
      <c r="Q581" s="184">
        <v>18.0092</v>
      </c>
      <c r="R581" s="184">
        <v>37.560600000000001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44482</v>
      </c>
      <c r="E582" s="184">
        <v>119.95</v>
      </c>
      <c r="F582" s="184">
        <v>1.4118999999999999</v>
      </c>
      <c r="G582" s="184">
        <v>2.1720999999999999</v>
      </c>
      <c r="H582" s="184">
        <v>3.9788000000000001</v>
      </c>
      <c r="I582" s="184">
        <v>4.1052</v>
      </c>
      <c r="J582" s="184">
        <v>3.7181000000000002</v>
      </c>
      <c r="K582" s="184">
        <v>13.5138</v>
      </c>
      <c r="L582" s="184">
        <v>29.7879</v>
      </c>
      <c r="M582" s="184">
        <v>30.394600000000001</v>
      </c>
      <c r="N582" s="184">
        <v>59.253900000000002</v>
      </c>
      <c r="O582" s="184">
        <v>27.211500000000001</v>
      </c>
      <c r="P582" s="184">
        <v>19.484500000000001</v>
      </c>
      <c r="Q582" s="184">
        <v>21.2118</v>
      </c>
      <c r="R582" s="184">
        <v>36.060899999999997</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44482</v>
      </c>
      <c r="E583" s="184">
        <v>89.807000000000002</v>
      </c>
      <c r="F583" s="184">
        <v>0.47660000000000002</v>
      </c>
      <c r="G583" s="184">
        <v>1.1783999999999999</v>
      </c>
      <c r="H583" s="184">
        <v>2.3698000000000001</v>
      </c>
      <c r="I583" s="184">
        <v>2.5615999999999999</v>
      </c>
      <c r="J583" s="184">
        <v>2.9990999999999999</v>
      </c>
      <c r="K583" s="184">
        <v>11.2065</v>
      </c>
      <c r="L583" s="184">
        <v>29.760200000000001</v>
      </c>
      <c r="M583" s="184">
        <v>33.822600000000001</v>
      </c>
      <c r="N583" s="184">
        <v>70.852699999999999</v>
      </c>
      <c r="O583" s="184">
        <v>26.591000000000001</v>
      </c>
      <c r="P583" s="184">
        <v>18.078099999999999</v>
      </c>
      <c r="Q583" s="184">
        <v>19.380199999999999</v>
      </c>
      <c r="R583" s="184">
        <v>32.704300000000003</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44482</v>
      </c>
      <c r="E584" s="184">
        <v>83.772999999999996</v>
      </c>
      <c r="F584" s="184">
        <v>0.47370000000000001</v>
      </c>
      <c r="G584" s="184">
        <v>1.1653</v>
      </c>
      <c r="H584" s="184">
        <v>2.3506999999999998</v>
      </c>
      <c r="I584" s="184">
        <v>2.5247999999999999</v>
      </c>
      <c r="J584" s="184">
        <v>2.919</v>
      </c>
      <c r="K584" s="184">
        <v>10.9473</v>
      </c>
      <c r="L584" s="184">
        <v>29.157699999999998</v>
      </c>
      <c r="M584" s="184">
        <v>32.875999999999998</v>
      </c>
      <c r="N584" s="184">
        <v>69.234999999999999</v>
      </c>
      <c r="O584" s="184">
        <v>25.360700000000001</v>
      </c>
      <c r="P584" s="184">
        <v>16.847100000000001</v>
      </c>
      <c r="Q584" s="184">
        <v>15.505800000000001</v>
      </c>
      <c r="R584" s="184">
        <v>31.447900000000001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44482</v>
      </c>
      <c r="E585" s="184">
        <v>80.819999999999993</v>
      </c>
      <c r="F585" s="184">
        <v>0.68520000000000003</v>
      </c>
      <c r="G585" s="184">
        <v>1.0376000000000001</v>
      </c>
      <c r="H585" s="184">
        <v>2.9554</v>
      </c>
      <c r="I585" s="184">
        <v>3.5356999999999998</v>
      </c>
      <c r="J585" s="184">
        <v>3.8950999999999998</v>
      </c>
      <c r="K585" s="184">
        <v>11.8771</v>
      </c>
      <c r="L585" s="184">
        <v>27.1755</v>
      </c>
      <c r="M585" s="184">
        <v>28.184000000000001</v>
      </c>
      <c r="N585" s="184">
        <v>57.975000000000001</v>
      </c>
      <c r="O585" s="184">
        <v>22.127800000000001</v>
      </c>
      <c r="P585" s="184">
        <v>15.2921</v>
      </c>
      <c r="Q585" s="184">
        <v>16.191299999999998</v>
      </c>
      <c r="R585" s="184">
        <v>28.101900000000001</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44482</v>
      </c>
      <c r="E586" s="184">
        <v>72.78</v>
      </c>
      <c r="F586" s="184">
        <v>0.69179999999999997</v>
      </c>
      <c r="G586" s="184">
        <v>1.0132000000000001</v>
      </c>
      <c r="H586" s="184">
        <v>2.9275000000000002</v>
      </c>
      <c r="I586" s="184">
        <v>3.4689000000000001</v>
      </c>
      <c r="J586" s="184">
        <v>3.7490999999999999</v>
      </c>
      <c r="K586" s="184">
        <v>11.403600000000001</v>
      </c>
      <c r="L586" s="184">
        <v>26.0915</v>
      </c>
      <c r="M586" s="184">
        <v>26.573899999999998</v>
      </c>
      <c r="N586" s="184">
        <v>55.346899999999998</v>
      </c>
      <c r="O586" s="184">
        <v>20.034199999999998</v>
      </c>
      <c r="P586" s="184">
        <v>13.597899999999999</v>
      </c>
      <c r="Q586" s="184">
        <v>16.781400000000001</v>
      </c>
      <c r="R586" s="184">
        <v>25.939399999999999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44482</v>
      </c>
      <c r="E587" s="184">
        <v>898.60820000000001</v>
      </c>
      <c r="F587" s="184">
        <v>1.6605000000000001</v>
      </c>
      <c r="G587" s="184">
        <v>3.1562999999999999</v>
      </c>
      <c r="H587" s="184">
        <v>4.6391999999999998</v>
      </c>
      <c r="I587" s="184">
        <v>4.9401999999999999</v>
      </c>
      <c r="J587" s="184">
        <v>8.1006</v>
      </c>
      <c r="K587" s="184">
        <v>13.8756</v>
      </c>
      <c r="L587" s="184">
        <v>31.261800000000001</v>
      </c>
      <c r="M587" s="184">
        <v>32.349200000000003</v>
      </c>
      <c r="N587" s="184">
        <v>73.656899999999993</v>
      </c>
      <c r="O587" s="184">
        <v>19.600000000000001</v>
      </c>
      <c r="P587" s="184">
        <v>13.892200000000001</v>
      </c>
      <c r="Q587" s="184">
        <v>22.102599999999999</v>
      </c>
      <c r="R587" s="184">
        <v>27.945799999999998</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44482</v>
      </c>
      <c r="E588" s="184">
        <v>971.56320000000005</v>
      </c>
      <c r="F588" s="184">
        <v>1.6628000000000001</v>
      </c>
      <c r="G588" s="184">
        <v>3.1682999999999999</v>
      </c>
      <c r="H588" s="184">
        <v>4.6562000000000001</v>
      </c>
      <c r="I588" s="184">
        <v>4.9744999999999999</v>
      </c>
      <c r="J588" s="184">
        <v>8.1763999999999992</v>
      </c>
      <c r="K588" s="184">
        <v>14.120699999999999</v>
      </c>
      <c r="L588" s="184">
        <v>31.815200000000001</v>
      </c>
      <c r="M588" s="184">
        <v>33.195300000000003</v>
      </c>
      <c r="N588" s="184">
        <v>75.154300000000006</v>
      </c>
      <c r="O588" s="184">
        <v>20.714500000000001</v>
      </c>
      <c r="P588" s="184">
        <v>14.9931</v>
      </c>
      <c r="Q588" s="184">
        <v>17.104800000000001</v>
      </c>
      <c r="R588" s="184">
        <v>29.119499999999999</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44482</v>
      </c>
      <c r="E589" s="184">
        <v>580.32799999999997</v>
      </c>
      <c r="F589" s="184">
        <v>1.3806</v>
      </c>
      <c r="G589" s="184">
        <v>2.3999000000000001</v>
      </c>
      <c r="H589" s="184">
        <v>3.8323</v>
      </c>
      <c r="I589" s="184">
        <v>3.3641999999999999</v>
      </c>
      <c r="J589" s="184">
        <v>5.4669999999999996</v>
      </c>
      <c r="K589" s="184">
        <v>12.7225</v>
      </c>
      <c r="L589" s="184">
        <v>29.430900000000001</v>
      </c>
      <c r="M589" s="184">
        <v>32.683100000000003</v>
      </c>
      <c r="N589" s="184">
        <v>65.853499999999997</v>
      </c>
      <c r="O589" s="184">
        <v>21.7011</v>
      </c>
      <c r="P589" s="184">
        <v>16.5166</v>
      </c>
      <c r="Q589" s="184">
        <v>21.569700000000001</v>
      </c>
      <c r="R589" s="184">
        <v>28.71</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44482</v>
      </c>
      <c r="E590" s="184">
        <v>609.20299999999997</v>
      </c>
      <c r="F590" s="184">
        <v>1.3818999999999999</v>
      </c>
      <c r="G590" s="184">
        <v>2.4062999999999999</v>
      </c>
      <c r="H590" s="184">
        <v>3.8414000000000001</v>
      </c>
      <c r="I590" s="184">
        <v>3.3820999999999999</v>
      </c>
      <c r="J590" s="184">
        <v>5.5060000000000002</v>
      </c>
      <c r="K590" s="184">
        <v>12.8505</v>
      </c>
      <c r="L590" s="184">
        <v>29.719000000000001</v>
      </c>
      <c r="M590" s="184">
        <v>33.1053</v>
      </c>
      <c r="N590" s="184">
        <v>66.570400000000006</v>
      </c>
      <c r="O590" s="184">
        <v>22.2775</v>
      </c>
      <c r="P590" s="184">
        <v>17.164899999999999</v>
      </c>
      <c r="Q590" s="184">
        <v>17.577000000000002</v>
      </c>
      <c r="R590" s="184">
        <v>29.308</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44482</v>
      </c>
      <c r="E591" s="184">
        <v>2473.7972565618702</v>
      </c>
      <c r="F591" s="184">
        <v>1.1537999999999999</v>
      </c>
      <c r="G591" s="184">
        <v>1.8627</v>
      </c>
      <c r="H591" s="184">
        <v>3.8883999999999999</v>
      </c>
      <c r="I591" s="184">
        <v>4.3425000000000002</v>
      </c>
      <c r="J591" s="184">
        <v>5.4790999999999999</v>
      </c>
      <c r="K591" s="184">
        <v>15.926600000000001</v>
      </c>
      <c r="L591" s="184">
        <v>32.133899999999997</v>
      </c>
      <c r="M591" s="184">
        <v>31.788</v>
      </c>
      <c r="N591" s="184">
        <v>62.276299999999999</v>
      </c>
      <c r="O591" s="184">
        <v>15.8612</v>
      </c>
      <c r="P591" s="184">
        <v>12.5885</v>
      </c>
      <c r="Q591" s="184">
        <v>24.0684</v>
      </c>
      <c r="R591" s="184">
        <v>24.443200000000001</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44482</v>
      </c>
      <c r="E592" s="184">
        <v>800.02499999999998</v>
      </c>
      <c r="F592" s="184">
        <v>1.1555</v>
      </c>
      <c r="G592" s="184">
        <v>1.8717999999999999</v>
      </c>
      <c r="H592" s="184">
        <v>3.9014000000000002</v>
      </c>
      <c r="I592" s="184">
        <v>4.3685999999999998</v>
      </c>
      <c r="J592" s="184">
        <v>5.5355999999999996</v>
      </c>
      <c r="K592" s="184">
        <v>16.103000000000002</v>
      </c>
      <c r="L592" s="184">
        <v>32.509500000000003</v>
      </c>
      <c r="M592" s="184">
        <v>32.325200000000002</v>
      </c>
      <c r="N592" s="184">
        <v>63.196100000000001</v>
      </c>
      <c r="O592" s="184">
        <v>16.540500000000002</v>
      </c>
      <c r="P592" s="184">
        <v>13.314299999999999</v>
      </c>
      <c r="Q592" s="184">
        <v>14.4672</v>
      </c>
      <c r="R592" s="184">
        <v>25.157900000000001</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44482</v>
      </c>
      <c r="E593" s="184">
        <v>58.788499999999999</v>
      </c>
      <c r="F593" s="184">
        <v>1.1149</v>
      </c>
      <c r="G593" s="184">
        <v>1.6841999999999999</v>
      </c>
      <c r="H593" s="184">
        <v>3.7875999999999999</v>
      </c>
      <c r="I593" s="184">
        <v>4.1510999999999996</v>
      </c>
      <c r="J593" s="184">
        <v>6.6756000000000002</v>
      </c>
      <c r="K593" s="184">
        <v>16.033799999999999</v>
      </c>
      <c r="L593" s="184">
        <v>31.477</v>
      </c>
      <c r="M593" s="184">
        <v>31.306699999999999</v>
      </c>
      <c r="N593" s="184">
        <v>60.925899999999999</v>
      </c>
      <c r="O593" s="184">
        <v>20.953299999999999</v>
      </c>
      <c r="P593" s="184">
        <v>14.3611</v>
      </c>
      <c r="Q593" s="184">
        <v>12.7319</v>
      </c>
      <c r="R593" s="184">
        <v>28.782299999999999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44482</v>
      </c>
      <c r="E594" s="184">
        <v>63.479700000000001</v>
      </c>
      <c r="F594" s="184">
        <v>1.1186</v>
      </c>
      <c r="G594" s="184">
        <v>1.7016</v>
      </c>
      <c r="H594" s="184">
        <v>3.8125</v>
      </c>
      <c r="I594" s="184">
        <v>4.2008999999999999</v>
      </c>
      <c r="J594" s="184">
        <v>6.7859999999999996</v>
      </c>
      <c r="K594" s="184">
        <v>16.4009</v>
      </c>
      <c r="L594" s="184">
        <v>32.304499999999997</v>
      </c>
      <c r="M594" s="184">
        <v>32.550400000000003</v>
      </c>
      <c r="N594" s="184">
        <v>62.964399999999998</v>
      </c>
      <c r="O594" s="184">
        <v>22.366800000000001</v>
      </c>
      <c r="P594" s="184">
        <v>15.4886</v>
      </c>
      <c r="Q594" s="184">
        <v>16.209099999999999</v>
      </c>
      <c r="R594" s="184">
        <v>30.423400000000001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44482</v>
      </c>
      <c r="E595" s="184">
        <v>617.80999999999995</v>
      </c>
      <c r="F595" s="184">
        <v>1.1046</v>
      </c>
      <c r="G595" s="184">
        <v>1.6469</v>
      </c>
      <c r="H595" s="184">
        <v>3.1282000000000001</v>
      </c>
      <c r="I595" s="184">
        <v>3.3420999999999998</v>
      </c>
      <c r="J595" s="184">
        <v>5.6536999999999997</v>
      </c>
      <c r="K595" s="184">
        <v>16.079499999999999</v>
      </c>
      <c r="L595" s="184">
        <v>30.262699999999999</v>
      </c>
      <c r="M595" s="184">
        <v>30.576599999999999</v>
      </c>
      <c r="N595" s="184">
        <v>69.110100000000003</v>
      </c>
      <c r="O595" s="184">
        <v>21.261600000000001</v>
      </c>
      <c r="P595" s="184">
        <v>15.250400000000001</v>
      </c>
      <c r="Q595" s="184">
        <v>20.445</v>
      </c>
      <c r="R595" s="184">
        <v>31.101800000000001</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44482</v>
      </c>
      <c r="E596" s="184">
        <v>669.15</v>
      </c>
      <c r="F596" s="184">
        <v>1.1075999999999999</v>
      </c>
      <c r="G596" s="184">
        <v>1.659</v>
      </c>
      <c r="H596" s="184">
        <v>3.1444999999999999</v>
      </c>
      <c r="I596" s="184">
        <v>3.3740000000000001</v>
      </c>
      <c r="J596" s="184">
        <v>5.7225999999999999</v>
      </c>
      <c r="K596" s="184">
        <v>16.309200000000001</v>
      </c>
      <c r="L596" s="184">
        <v>30.77</v>
      </c>
      <c r="M596" s="184">
        <v>31.228999999999999</v>
      </c>
      <c r="N596" s="184">
        <v>70.275800000000004</v>
      </c>
      <c r="O596" s="184">
        <v>22.144200000000001</v>
      </c>
      <c r="P596" s="184">
        <v>16.3017</v>
      </c>
      <c r="Q596" s="184">
        <v>17.765599999999999</v>
      </c>
      <c r="R596" s="184">
        <v>31.9938</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44482</v>
      </c>
      <c r="E597" s="184">
        <v>16.72</v>
      </c>
      <c r="F597" s="184">
        <v>2.1381000000000001</v>
      </c>
      <c r="G597" s="184">
        <v>4.3695000000000004</v>
      </c>
      <c r="H597" s="184">
        <v>7.2481999999999998</v>
      </c>
      <c r="I597" s="184">
        <v>6.9737999999999998</v>
      </c>
      <c r="J597" s="184">
        <v>10.0724</v>
      </c>
      <c r="K597" s="184">
        <v>15.3103</v>
      </c>
      <c r="L597" s="184">
        <v>31.965299999999999</v>
      </c>
      <c r="M597" s="184">
        <v>29.813700000000001</v>
      </c>
      <c r="N597" s="184">
        <v>62.015500000000003</v>
      </c>
      <c r="O597" s="184">
        <v>19.7789</v>
      </c>
      <c r="P597" s="184"/>
      <c r="Q597" s="184">
        <v>15.525499999999999</v>
      </c>
      <c r="R597" s="184">
        <v>25.2407</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44482</v>
      </c>
      <c r="E598" s="184">
        <v>17.2</v>
      </c>
      <c r="F598" s="184">
        <v>2.1377999999999999</v>
      </c>
      <c r="G598" s="184">
        <v>4.3689</v>
      </c>
      <c r="H598" s="184">
        <v>7.2319000000000004</v>
      </c>
      <c r="I598" s="184">
        <v>6.9652000000000003</v>
      </c>
      <c r="J598" s="184">
        <v>10.1152</v>
      </c>
      <c r="K598" s="184">
        <v>15.3588</v>
      </c>
      <c r="L598" s="184">
        <v>32.206000000000003</v>
      </c>
      <c r="M598" s="184">
        <v>30.2044</v>
      </c>
      <c r="N598" s="184">
        <v>62.724699999999999</v>
      </c>
      <c r="O598" s="184">
        <v>20.542000000000002</v>
      </c>
      <c r="P598" s="184"/>
      <c r="Q598" s="184">
        <v>16.447199999999999</v>
      </c>
      <c r="R598" s="184">
        <v>25.846</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44482</v>
      </c>
      <c r="E599" s="184">
        <v>43.59</v>
      </c>
      <c r="F599" s="184">
        <v>1.1838</v>
      </c>
      <c r="G599" s="184">
        <v>1.7506999999999999</v>
      </c>
      <c r="H599" s="184">
        <v>3.8104</v>
      </c>
      <c r="I599" s="184">
        <v>3.2938000000000001</v>
      </c>
      <c r="J599" s="184">
        <v>4.1825999999999999</v>
      </c>
      <c r="K599" s="184">
        <v>14.2895</v>
      </c>
      <c r="L599" s="184">
        <v>28.470400000000001</v>
      </c>
      <c r="M599" s="184">
        <v>26.641500000000001</v>
      </c>
      <c r="N599" s="184">
        <v>55.4011</v>
      </c>
      <c r="O599" s="184">
        <v>18.247199999999999</v>
      </c>
      <c r="P599" s="184">
        <v>13.28</v>
      </c>
      <c r="Q599" s="184">
        <v>19.9435</v>
      </c>
      <c r="R599" s="184">
        <v>22.943000000000001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44482</v>
      </c>
      <c r="E600" s="184">
        <v>39.630000000000003</v>
      </c>
      <c r="F600" s="184">
        <v>1.2001999999999999</v>
      </c>
      <c r="G600" s="184">
        <v>1.772</v>
      </c>
      <c r="H600" s="184">
        <v>3.7978000000000001</v>
      </c>
      <c r="I600" s="184">
        <v>3.2568999999999999</v>
      </c>
      <c r="J600" s="184">
        <v>4.0976999999999997</v>
      </c>
      <c r="K600" s="184">
        <v>13.944800000000001</v>
      </c>
      <c r="L600" s="184">
        <v>27.673999999999999</v>
      </c>
      <c r="M600" s="184">
        <v>25.5306</v>
      </c>
      <c r="N600" s="184">
        <v>53.604700000000001</v>
      </c>
      <c r="O600" s="184">
        <v>16.737500000000001</v>
      </c>
      <c r="P600" s="184">
        <v>11.6548</v>
      </c>
      <c r="Q600" s="184">
        <v>18.540700000000001</v>
      </c>
      <c r="R600" s="184">
        <v>21.4832</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44482</v>
      </c>
      <c r="E601" s="184">
        <v>110.2</v>
      </c>
      <c r="F601" s="184">
        <v>1.7356</v>
      </c>
      <c r="G601" s="184">
        <v>1.9709000000000001</v>
      </c>
      <c r="H601" s="184">
        <v>4.3658999999999999</v>
      </c>
      <c r="I601" s="184">
        <v>5.9615</v>
      </c>
      <c r="J601" s="184">
        <v>8.4006000000000007</v>
      </c>
      <c r="K601" s="184">
        <v>15.019299999999999</v>
      </c>
      <c r="L601" s="184">
        <v>34.226599999999998</v>
      </c>
      <c r="M601" s="184">
        <v>44.543500000000002</v>
      </c>
      <c r="N601" s="184">
        <v>84.899299999999997</v>
      </c>
      <c r="O601" s="184">
        <v>25.9847</v>
      </c>
      <c r="P601" s="184">
        <v>20.259899999999998</v>
      </c>
      <c r="Q601" s="184">
        <v>19.935300000000002</v>
      </c>
      <c r="R601" s="184">
        <v>40.877600000000001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44482</v>
      </c>
      <c r="E602" s="184">
        <v>100.19</v>
      </c>
      <c r="F602" s="184">
        <v>1.7363999999999999</v>
      </c>
      <c r="G602" s="184">
        <v>1.9538</v>
      </c>
      <c r="H602" s="184">
        <v>4.3428000000000004</v>
      </c>
      <c r="I602" s="184">
        <v>5.9090999999999996</v>
      </c>
      <c r="J602" s="184">
        <v>8.3018000000000001</v>
      </c>
      <c r="K602" s="184">
        <v>14.6995</v>
      </c>
      <c r="L602" s="184">
        <v>33.497700000000002</v>
      </c>
      <c r="M602" s="184">
        <v>43.374400000000001</v>
      </c>
      <c r="N602" s="184">
        <v>82.895200000000003</v>
      </c>
      <c r="O602" s="184">
        <v>24.5444</v>
      </c>
      <c r="P602" s="184">
        <v>18.8872</v>
      </c>
      <c r="Q602" s="184">
        <v>19.716999999999999</v>
      </c>
      <c r="R602" s="184">
        <v>39.383499999999998</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44482</v>
      </c>
      <c r="E603" s="184">
        <v>14.79</v>
      </c>
      <c r="F603" s="184">
        <v>0.88680000000000003</v>
      </c>
      <c r="G603" s="184">
        <v>1.3708</v>
      </c>
      <c r="H603" s="184">
        <v>3.0661999999999998</v>
      </c>
      <c r="I603" s="184">
        <v>2.9944000000000002</v>
      </c>
      <c r="J603" s="184">
        <v>4.3754</v>
      </c>
      <c r="K603" s="184">
        <v>12.642799999999999</v>
      </c>
      <c r="L603" s="184">
        <v>24.704899999999999</v>
      </c>
      <c r="M603" s="184">
        <v>24.3902</v>
      </c>
      <c r="N603" s="184">
        <v>50</v>
      </c>
      <c r="O603" s="184">
        <v>18.1905</v>
      </c>
      <c r="P603" s="184"/>
      <c r="Q603" s="184">
        <v>10.864599999999999</v>
      </c>
      <c r="R603" s="184">
        <v>23.564399999999999</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44482</v>
      </c>
      <c r="E604" s="184">
        <v>13.87</v>
      </c>
      <c r="F604" s="184">
        <v>0.87270000000000003</v>
      </c>
      <c r="G604" s="184">
        <v>1.3889</v>
      </c>
      <c r="H604" s="184">
        <v>3.0461</v>
      </c>
      <c r="I604" s="184">
        <v>2.9695999999999998</v>
      </c>
      <c r="J604" s="184">
        <v>4.2857000000000003</v>
      </c>
      <c r="K604" s="184">
        <v>12.216799999999999</v>
      </c>
      <c r="L604" s="184">
        <v>23.618500000000001</v>
      </c>
      <c r="M604" s="184">
        <v>20.924099999999999</v>
      </c>
      <c r="N604" s="184">
        <v>45.0837</v>
      </c>
      <c r="O604" s="184">
        <v>15.994300000000001</v>
      </c>
      <c r="P604" s="184"/>
      <c r="Q604" s="184">
        <v>9.0039999999999996</v>
      </c>
      <c r="R604" s="184">
        <v>20.6737</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44482</v>
      </c>
      <c r="E605" s="184">
        <v>86.36</v>
      </c>
      <c r="F605" s="184">
        <v>1.1715</v>
      </c>
      <c r="G605" s="184">
        <v>1.5283</v>
      </c>
      <c r="H605" s="184">
        <v>3.923</v>
      </c>
      <c r="I605" s="184">
        <v>4.1360000000000001</v>
      </c>
      <c r="J605" s="184">
        <v>5.9112</v>
      </c>
      <c r="K605" s="184">
        <v>13.3185</v>
      </c>
      <c r="L605" s="184">
        <v>30.060199999999998</v>
      </c>
      <c r="M605" s="184">
        <v>30.099399999999999</v>
      </c>
      <c r="N605" s="184">
        <v>57.677599999999998</v>
      </c>
      <c r="O605" s="184">
        <v>22.1004</v>
      </c>
      <c r="P605" s="184">
        <v>17.198699999999999</v>
      </c>
      <c r="Q605" s="184">
        <v>15.6816</v>
      </c>
      <c r="R605" s="184">
        <v>31.407</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44482</v>
      </c>
      <c r="E606" s="184">
        <v>97.63</v>
      </c>
      <c r="F606" s="184">
        <v>1.1815</v>
      </c>
      <c r="G606" s="184">
        <v>1.5392999999999999</v>
      </c>
      <c r="H606" s="184">
        <v>3.9502000000000002</v>
      </c>
      <c r="I606" s="184">
        <v>4.1830999999999996</v>
      </c>
      <c r="J606" s="184">
        <v>6.0159000000000002</v>
      </c>
      <c r="K606" s="184">
        <v>13.6554</v>
      </c>
      <c r="L606" s="184">
        <v>30.836200000000002</v>
      </c>
      <c r="M606" s="184">
        <v>31.311399999999999</v>
      </c>
      <c r="N606" s="184">
        <v>59.682699999999997</v>
      </c>
      <c r="O606" s="184">
        <v>23.651399999999999</v>
      </c>
      <c r="P606" s="184">
        <v>18.856400000000001</v>
      </c>
      <c r="Q606" s="184">
        <v>19.953700000000001</v>
      </c>
      <c r="R606" s="184">
        <v>32.9679</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44482</v>
      </c>
      <c r="E607" s="184">
        <v>16.328399999999998</v>
      </c>
      <c r="F607" s="184">
        <v>0.12330000000000001</v>
      </c>
      <c r="G607" s="184">
        <v>2.8702999999999999</v>
      </c>
      <c r="H607" s="184">
        <v>4.7370000000000001</v>
      </c>
      <c r="I607" s="184">
        <v>4.1212999999999997</v>
      </c>
      <c r="J607" s="184">
        <v>5.0260999999999996</v>
      </c>
      <c r="K607" s="184">
        <v>9.5953999999999997</v>
      </c>
      <c r="L607" s="184">
        <v>24.422999999999998</v>
      </c>
      <c r="M607" s="184">
        <v>28.587299999999999</v>
      </c>
      <c r="N607" s="184">
        <v>58.023400000000002</v>
      </c>
      <c r="O607" s="184"/>
      <c r="P607" s="184"/>
      <c r="Q607" s="184">
        <v>27.955300000000001</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44482</v>
      </c>
      <c r="E608" s="184">
        <v>15.6317</v>
      </c>
      <c r="F608" s="184">
        <v>0.1178</v>
      </c>
      <c r="G608" s="184">
        <v>2.8401000000000001</v>
      </c>
      <c r="H608" s="184">
        <v>4.6936</v>
      </c>
      <c r="I608" s="184">
        <v>4.0338000000000003</v>
      </c>
      <c r="J608" s="184">
        <v>4.8369</v>
      </c>
      <c r="K608" s="184">
        <v>8.9901999999999997</v>
      </c>
      <c r="L608" s="184">
        <v>23.0581</v>
      </c>
      <c r="M608" s="184">
        <v>26.4895</v>
      </c>
      <c r="N608" s="184">
        <v>54.585599999999999</v>
      </c>
      <c r="O608" s="184"/>
      <c r="P608" s="184"/>
      <c r="Q608" s="184">
        <v>25.180800000000001</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44482</v>
      </c>
      <c r="E609" s="184">
        <v>29.9605</v>
      </c>
      <c r="F609" s="184">
        <v>0.76449999999999996</v>
      </c>
      <c r="G609" s="184">
        <v>1.9480999999999999</v>
      </c>
      <c r="H609" s="184">
        <v>4.1851000000000003</v>
      </c>
      <c r="I609" s="184">
        <v>4.2968000000000002</v>
      </c>
      <c r="J609" s="184">
        <v>6.5869</v>
      </c>
      <c r="K609" s="184">
        <v>17.214099999999998</v>
      </c>
      <c r="L609" s="184">
        <v>30.870699999999999</v>
      </c>
      <c r="M609" s="184">
        <v>31.9375</v>
      </c>
      <c r="N609" s="184">
        <v>68.539900000000003</v>
      </c>
      <c r="O609" s="184">
        <v>25.621600000000001</v>
      </c>
      <c r="P609" s="184">
        <v>17.943300000000001</v>
      </c>
      <c r="Q609" s="184">
        <v>8.4382000000000001</v>
      </c>
      <c r="R609" s="184">
        <v>30.2117</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44482</v>
      </c>
      <c r="E610" s="184">
        <v>32.876800000000003</v>
      </c>
      <c r="F610" s="184">
        <v>0.76659999999999995</v>
      </c>
      <c r="G610" s="184">
        <v>1.9587000000000001</v>
      </c>
      <c r="H610" s="184">
        <v>4.2000999999999999</v>
      </c>
      <c r="I610" s="184">
        <v>4.3270999999999997</v>
      </c>
      <c r="J610" s="184">
        <v>6.6524999999999999</v>
      </c>
      <c r="K610" s="184">
        <v>17.436</v>
      </c>
      <c r="L610" s="184">
        <v>31.363800000000001</v>
      </c>
      <c r="M610" s="184">
        <v>32.676299999999998</v>
      </c>
      <c r="N610" s="184">
        <v>69.805000000000007</v>
      </c>
      <c r="O610" s="184">
        <v>26.564399999999999</v>
      </c>
      <c r="P610" s="184">
        <v>18.984400000000001</v>
      </c>
      <c r="Q610" s="184">
        <v>18.969799999999999</v>
      </c>
      <c r="R610" s="184">
        <v>31.188400000000001</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44482</v>
      </c>
      <c r="E611" s="184">
        <v>72.191999999999993</v>
      </c>
      <c r="F611" s="184">
        <v>0.27779999999999999</v>
      </c>
      <c r="G611" s="184">
        <v>0.83240000000000003</v>
      </c>
      <c r="H611" s="184">
        <v>2.3855</v>
      </c>
      <c r="I611" s="184">
        <v>2.4058000000000002</v>
      </c>
      <c r="J611" s="184">
        <v>2.2159</v>
      </c>
      <c r="K611" s="184">
        <v>9.5112000000000005</v>
      </c>
      <c r="L611" s="184">
        <v>23.536100000000001</v>
      </c>
      <c r="M611" s="184">
        <v>28.3003</v>
      </c>
      <c r="N611" s="184">
        <v>55.345199999999998</v>
      </c>
      <c r="O611" s="184">
        <v>22.4711</v>
      </c>
      <c r="P611" s="184">
        <v>15.891999999999999</v>
      </c>
      <c r="Q611" s="184">
        <v>13.2394</v>
      </c>
      <c r="R611" s="184">
        <v>29.1387</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44482</v>
      </c>
      <c r="E612" s="184">
        <v>80.658000000000001</v>
      </c>
      <c r="F612" s="184">
        <v>0.28100000000000003</v>
      </c>
      <c r="G612" s="184">
        <v>0.85019999999999996</v>
      </c>
      <c r="H612" s="184">
        <v>2.4112</v>
      </c>
      <c r="I612" s="184">
        <v>2.4580000000000002</v>
      </c>
      <c r="J612" s="184">
        <v>2.3279999999999998</v>
      </c>
      <c r="K612" s="184">
        <v>9.8853000000000009</v>
      </c>
      <c r="L612" s="184">
        <v>24.3552</v>
      </c>
      <c r="M612" s="184">
        <v>29.600200000000001</v>
      </c>
      <c r="N612" s="184">
        <v>57.433700000000002</v>
      </c>
      <c r="O612" s="184">
        <v>24.0032</v>
      </c>
      <c r="P612" s="184">
        <v>17.373200000000001</v>
      </c>
      <c r="Q612" s="184">
        <v>16.987100000000002</v>
      </c>
      <c r="R612" s="184">
        <v>30.812000000000001</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44482</v>
      </c>
      <c r="E613" s="184">
        <v>87.382999999999996</v>
      </c>
      <c r="F613" s="184">
        <v>1.2221</v>
      </c>
      <c r="G613" s="184">
        <v>1.7395</v>
      </c>
      <c r="H613" s="184">
        <v>3.8616999999999999</v>
      </c>
      <c r="I613" s="184">
        <v>4.2420999999999998</v>
      </c>
      <c r="J613" s="184">
        <v>2.8603999999999998</v>
      </c>
      <c r="K613" s="184">
        <v>11.030200000000001</v>
      </c>
      <c r="L613" s="184">
        <v>23.588100000000001</v>
      </c>
      <c r="M613" s="184">
        <v>26.779800000000002</v>
      </c>
      <c r="N613" s="184">
        <v>52.973399999999998</v>
      </c>
      <c r="O613" s="184">
        <v>17.570699999999999</v>
      </c>
      <c r="P613" s="184">
        <v>14.9832</v>
      </c>
      <c r="Q613" s="184">
        <v>16.035699999999999</v>
      </c>
      <c r="R613" s="184">
        <v>27.572600000000001</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44482</v>
      </c>
      <c r="E614" s="184">
        <v>82.576999999999998</v>
      </c>
      <c r="F614" s="184">
        <v>1.2196</v>
      </c>
      <c r="G614" s="184">
        <v>1.7296</v>
      </c>
      <c r="H614" s="184">
        <v>3.8469000000000002</v>
      </c>
      <c r="I614" s="184">
        <v>4.2126000000000001</v>
      </c>
      <c r="J614" s="184">
        <v>2.7972000000000001</v>
      </c>
      <c r="K614" s="184">
        <v>10.8193</v>
      </c>
      <c r="L614" s="184">
        <v>23.1206</v>
      </c>
      <c r="M614" s="184">
        <v>26.098700000000001</v>
      </c>
      <c r="N614" s="184">
        <v>51.907699999999998</v>
      </c>
      <c r="O614" s="184">
        <v>16.862300000000001</v>
      </c>
      <c r="P614" s="184">
        <v>14.2098</v>
      </c>
      <c r="Q614" s="184">
        <v>14.456200000000001</v>
      </c>
      <c r="R614" s="184">
        <v>26.7561</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44482</v>
      </c>
      <c r="E615" s="184">
        <v>105.063</v>
      </c>
      <c r="F615" s="184">
        <v>1.2089000000000001</v>
      </c>
      <c r="G615" s="184">
        <v>1.8459000000000001</v>
      </c>
      <c r="H615" s="184">
        <v>3.9359000000000002</v>
      </c>
      <c r="I615" s="184">
        <v>4.2836999999999996</v>
      </c>
      <c r="J615" s="184">
        <v>5.5723000000000003</v>
      </c>
      <c r="K615" s="184">
        <v>15.6922</v>
      </c>
      <c r="L615" s="184">
        <v>29.981999999999999</v>
      </c>
      <c r="M615" s="184">
        <v>27.441500000000001</v>
      </c>
      <c r="N615" s="184">
        <v>56.323300000000003</v>
      </c>
      <c r="O615" s="184">
        <v>20.0837</v>
      </c>
      <c r="P615" s="184">
        <v>15.076700000000001</v>
      </c>
      <c r="Q615" s="184">
        <v>10.3491</v>
      </c>
      <c r="R615" s="184">
        <v>23.778500000000001</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44482</v>
      </c>
      <c r="E616" s="184">
        <v>114.876</v>
      </c>
      <c r="F616" s="184">
        <v>1.2123999999999999</v>
      </c>
      <c r="G616" s="184">
        <v>1.8636999999999999</v>
      </c>
      <c r="H616" s="184">
        <v>3.9613999999999998</v>
      </c>
      <c r="I616" s="184">
        <v>4.3346999999999998</v>
      </c>
      <c r="J616" s="184">
        <v>5.6829999999999998</v>
      </c>
      <c r="K616" s="184">
        <v>16.064399999999999</v>
      </c>
      <c r="L616" s="184">
        <v>30.815799999999999</v>
      </c>
      <c r="M616" s="184">
        <v>28.658300000000001</v>
      </c>
      <c r="N616" s="184">
        <v>58.303100000000001</v>
      </c>
      <c r="O616" s="184">
        <v>21.496700000000001</v>
      </c>
      <c r="P616" s="184">
        <v>16.442599999999999</v>
      </c>
      <c r="Q616" s="184">
        <v>16.511099999999999</v>
      </c>
      <c r="R616" s="184">
        <v>25.290800000000001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44482</v>
      </c>
      <c r="E617" s="184">
        <v>21.274899999999999</v>
      </c>
      <c r="F617" s="184">
        <v>0.80359999999999998</v>
      </c>
      <c r="G617" s="184">
        <v>1.2044999999999999</v>
      </c>
      <c r="H617" s="184">
        <v>2.6612</v>
      </c>
      <c r="I617" s="184">
        <v>2.6865000000000001</v>
      </c>
      <c r="J617" s="184">
        <v>4.5320999999999998</v>
      </c>
      <c r="K617" s="184">
        <v>13.927300000000001</v>
      </c>
      <c r="L617" s="184">
        <v>32.079900000000002</v>
      </c>
      <c r="M617" s="184">
        <v>37.732799999999997</v>
      </c>
      <c r="N617" s="184">
        <v>71.559299999999993</v>
      </c>
      <c r="O617" s="184">
        <v>23.1449</v>
      </c>
      <c r="P617" s="184"/>
      <c r="Q617" s="184">
        <v>16.3369</v>
      </c>
      <c r="R617" s="184">
        <v>32.868499999999997</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44482</v>
      </c>
      <c r="E618" s="184">
        <v>19.290800000000001</v>
      </c>
      <c r="F618" s="184">
        <v>0.79890000000000005</v>
      </c>
      <c r="G618" s="184">
        <v>1.1807000000000001</v>
      </c>
      <c r="H618" s="184">
        <v>2.6269999999999998</v>
      </c>
      <c r="I618" s="184">
        <v>2.6183000000000001</v>
      </c>
      <c r="J618" s="184">
        <v>4.3834999999999997</v>
      </c>
      <c r="K618" s="184">
        <v>13.444599999999999</v>
      </c>
      <c r="L618" s="184">
        <v>30.980399999999999</v>
      </c>
      <c r="M618" s="184">
        <v>36.042299999999997</v>
      </c>
      <c r="N618" s="184">
        <v>68.761600000000001</v>
      </c>
      <c r="O618" s="184">
        <v>21.060700000000001</v>
      </c>
      <c r="P618" s="184"/>
      <c r="Q618" s="184">
        <v>14.0763</v>
      </c>
      <c r="R618" s="184">
        <v>30.673500000000001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44482</v>
      </c>
      <c r="E619" s="184">
        <v>35.195</v>
      </c>
      <c r="F619" s="184">
        <v>0.69520000000000004</v>
      </c>
      <c r="G619" s="184">
        <v>1.4499</v>
      </c>
      <c r="H619" s="184">
        <v>3.3536000000000001</v>
      </c>
      <c r="I619" s="184">
        <v>3.6977000000000002</v>
      </c>
      <c r="J619" s="184">
        <v>4.492</v>
      </c>
      <c r="K619" s="184">
        <v>13.8186</v>
      </c>
      <c r="L619" s="184">
        <v>29.9284</v>
      </c>
      <c r="M619" s="184">
        <v>34.552900000000001</v>
      </c>
      <c r="N619" s="184">
        <v>67.340199999999996</v>
      </c>
      <c r="O619" s="184">
        <v>28.760100000000001</v>
      </c>
      <c r="P619" s="184">
        <v>23.287800000000001</v>
      </c>
      <c r="Q619" s="184">
        <v>24.241099999999999</v>
      </c>
      <c r="R619" s="184">
        <v>38.7973</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44482</v>
      </c>
      <c r="E620" s="184">
        <v>32.380000000000003</v>
      </c>
      <c r="F620" s="184">
        <v>0.69350000000000001</v>
      </c>
      <c r="G620" s="184">
        <v>1.4316</v>
      </c>
      <c r="H620" s="184">
        <v>3.3283</v>
      </c>
      <c r="I620" s="184">
        <v>3.6492</v>
      </c>
      <c r="J620" s="184">
        <v>4.3808999999999996</v>
      </c>
      <c r="K620" s="184">
        <v>13.454800000000001</v>
      </c>
      <c r="L620" s="184">
        <v>29.1069</v>
      </c>
      <c r="M620" s="184">
        <v>33.185299999999998</v>
      </c>
      <c r="N620" s="184">
        <v>64.993600000000001</v>
      </c>
      <c r="O620" s="184">
        <v>26.767700000000001</v>
      </c>
      <c r="P620" s="184">
        <v>21.547000000000001</v>
      </c>
      <c r="Q620" s="184">
        <v>22.467400000000001</v>
      </c>
      <c r="R620" s="184">
        <v>36.767800000000001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44482</v>
      </c>
      <c r="E621" s="184">
        <v>30.264299999999999</v>
      </c>
      <c r="F621" s="184">
        <v>1.0707</v>
      </c>
      <c r="G621" s="184">
        <v>1.9415</v>
      </c>
      <c r="H621" s="184">
        <v>2.8370000000000002</v>
      </c>
      <c r="I621" s="184">
        <v>2.109</v>
      </c>
      <c r="J621" s="184">
        <v>0.76880000000000004</v>
      </c>
      <c r="K621" s="184">
        <v>10.602600000000001</v>
      </c>
      <c r="L621" s="184">
        <v>28.393599999999999</v>
      </c>
      <c r="M621" s="184">
        <v>31.099399999999999</v>
      </c>
      <c r="N621" s="184">
        <v>67.211600000000004</v>
      </c>
      <c r="O621" s="184">
        <v>22.158200000000001</v>
      </c>
      <c r="P621" s="184">
        <v>17.101400000000002</v>
      </c>
      <c r="Q621" s="184">
        <v>17.8812</v>
      </c>
      <c r="R621" s="184">
        <v>27.777999999999999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44482</v>
      </c>
      <c r="E622" s="184">
        <v>27.6431</v>
      </c>
      <c r="F622" s="184">
        <v>1.0669</v>
      </c>
      <c r="G622" s="184">
        <v>1.9236</v>
      </c>
      <c r="H622" s="184">
        <v>2.8113999999999999</v>
      </c>
      <c r="I622" s="184">
        <v>2.0587</v>
      </c>
      <c r="J622" s="184">
        <v>0.66200000000000003</v>
      </c>
      <c r="K622" s="184">
        <v>10.2399</v>
      </c>
      <c r="L622" s="184">
        <v>27.565100000000001</v>
      </c>
      <c r="M622" s="184">
        <v>29.831</v>
      </c>
      <c r="N622" s="184">
        <v>65.0334</v>
      </c>
      <c r="O622" s="184">
        <v>20.5578</v>
      </c>
      <c r="P622" s="184">
        <v>15.5616</v>
      </c>
      <c r="Q622" s="184">
        <v>16.305399999999999</v>
      </c>
      <c r="R622" s="184">
        <v>26.0901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44482</v>
      </c>
      <c r="E623" s="184">
        <v>23.809000000000001</v>
      </c>
      <c r="F623" s="184">
        <v>2.1175000000000002</v>
      </c>
      <c r="G623" s="184">
        <v>3.2233999999999998</v>
      </c>
      <c r="H623" s="184">
        <v>5.4974999999999996</v>
      </c>
      <c r="I623" s="184">
        <v>6.1859000000000002</v>
      </c>
      <c r="J623" s="184">
        <v>7.4810999999999996</v>
      </c>
      <c r="K623" s="184">
        <v>16.490400000000001</v>
      </c>
      <c r="L623" s="184">
        <v>29.998699999999999</v>
      </c>
      <c r="M623" s="184">
        <v>28.771799999999999</v>
      </c>
      <c r="N623" s="184">
        <v>56.403599999999997</v>
      </c>
      <c r="O623" s="184">
        <v>20.544699999999999</v>
      </c>
      <c r="P623" s="184">
        <v>15.1753</v>
      </c>
      <c r="Q623" s="184">
        <v>16.157599999999999</v>
      </c>
      <c r="R623" s="184">
        <v>25.892399999999999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44482</v>
      </c>
      <c r="E624" s="184">
        <v>21.5822</v>
      </c>
      <c r="F624" s="184">
        <v>2.1120999999999999</v>
      </c>
      <c r="G624" s="184">
        <v>3.1964999999999999</v>
      </c>
      <c r="H624" s="184">
        <v>5.4591000000000003</v>
      </c>
      <c r="I624" s="184">
        <v>6.1093000000000002</v>
      </c>
      <c r="J624" s="184">
        <v>7.3388999999999998</v>
      </c>
      <c r="K624" s="184">
        <v>15.9635</v>
      </c>
      <c r="L624" s="184">
        <v>28.7851</v>
      </c>
      <c r="M624" s="184">
        <v>26.9481</v>
      </c>
      <c r="N624" s="184">
        <v>53.426499999999997</v>
      </c>
      <c r="O624" s="184">
        <v>18.384799999999998</v>
      </c>
      <c r="P624" s="184">
        <v>13.222799999999999</v>
      </c>
      <c r="Q624" s="184">
        <v>14.204800000000001</v>
      </c>
      <c r="R624" s="184">
        <v>23.6922</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44482</v>
      </c>
      <c r="E625" s="184">
        <v>79.816699999999997</v>
      </c>
      <c r="F625" s="184">
        <v>1.0736000000000001</v>
      </c>
      <c r="G625" s="184">
        <v>2.0884999999999998</v>
      </c>
      <c r="H625" s="184">
        <v>3.7261000000000002</v>
      </c>
      <c r="I625" s="184">
        <v>3.7402000000000002</v>
      </c>
      <c r="J625" s="184">
        <v>5.0636999999999999</v>
      </c>
      <c r="K625" s="184">
        <v>15.6219</v>
      </c>
      <c r="L625" s="184">
        <v>28.922499999999999</v>
      </c>
      <c r="M625" s="184">
        <v>36.0687</v>
      </c>
      <c r="N625" s="184">
        <v>72.4983</v>
      </c>
      <c r="O625" s="184">
        <v>15.4206</v>
      </c>
      <c r="P625" s="184">
        <v>9.5894999999999992</v>
      </c>
      <c r="Q625" s="184">
        <v>13.797000000000001</v>
      </c>
      <c r="R625" s="184">
        <v>27.251999999999999</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44482</v>
      </c>
      <c r="E626" s="184">
        <v>85.346599999999995</v>
      </c>
      <c r="F626" s="184">
        <v>1.0757000000000001</v>
      </c>
      <c r="G626" s="184">
        <v>2.0990000000000002</v>
      </c>
      <c r="H626" s="184">
        <v>3.7412999999999998</v>
      </c>
      <c r="I626" s="184">
        <v>3.7707999999999999</v>
      </c>
      <c r="J626" s="184">
        <v>5.1329000000000002</v>
      </c>
      <c r="K626" s="184">
        <v>15.824400000000001</v>
      </c>
      <c r="L626" s="184">
        <v>29.363399999999999</v>
      </c>
      <c r="M626" s="184">
        <v>36.783000000000001</v>
      </c>
      <c r="N626" s="184">
        <v>73.716899999999995</v>
      </c>
      <c r="O626" s="184">
        <v>16.248999999999999</v>
      </c>
      <c r="P626" s="184">
        <v>10.4815</v>
      </c>
      <c r="Q626" s="184">
        <v>15.1053</v>
      </c>
      <c r="R626" s="184">
        <v>28.147200000000002</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44482</v>
      </c>
      <c r="E627" s="184">
        <v>19.777100000000001</v>
      </c>
      <c r="F627" s="184">
        <v>0.62070000000000003</v>
      </c>
      <c r="G627" s="184">
        <v>1.9207000000000001</v>
      </c>
      <c r="H627" s="184">
        <v>4.4009999999999998</v>
      </c>
      <c r="I627" s="184">
        <v>3.855</v>
      </c>
      <c r="J627" s="184">
        <v>7.0833000000000004</v>
      </c>
      <c r="K627" s="184">
        <v>17.4419</v>
      </c>
      <c r="L627" s="184">
        <v>33.485599999999998</v>
      </c>
      <c r="M627" s="184">
        <v>35.242800000000003</v>
      </c>
      <c r="N627" s="184">
        <v>53.422600000000003</v>
      </c>
      <c r="O627" s="184"/>
      <c r="P627" s="184"/>
      <c r="Q627" s="184">
        <v>35.871200000000002</v>
      </c>
      <c r="R627" s="184">
        <v>39.014899999999997</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44482</v>
      </c>
      <c r="E628" s="184">
        <v>19.244499999999999</v>
      </c>
      <c r="F628" s="184">
        <v>0.6169</v>
      </c>
      <c r="G628" s="184">
        <v>1.9025000000000001</v>
      </c>
      <c r="H628" s="184">
        <v>4.3753000000000002</v>
      </c>
      <c r="I628" s="184">
        <v>3.8033000000000001</v>
      </c>
      <c r="J628" s="184">
        <v>6.9691999999999998</v>
      </c>
      <c r="K628" s="184">
        <v>17.057600000000001</v>
      </c>
      <c r="L628" s="184">
        <v>32.618299999999998</v>
      </c>
      <c r="M628" s="184">
        <v>33.983800000000002</v>
      </c>
      <c r="N628" s="184">
        <v>51.542200000000001</v>
      </c>
      <c r="O628" s="184"/>
      <c r="P628" s="184"/>
      <c r="Q628" s="184">
        <v>34.213999999999999</v>
      </c>
      <c r="R628" s="184">
        <v>37.306899999999999</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44482</v>
      </c>
      <c r="E629" s="184">
        <v>25.61</v>
      </c>
      <c r="F629" s="184">
        <v>0.78710000000000002</v>
      </c>
      <c r="G629" s="184">
        <v>1.1853</v>
      </c>
      <c r="H629" s="184">
        <v>2.6042000000000001</v>
      </c>
      <c r="I629" s="184">
        <v>2.3172000000000001</v>
      </c>
      <c r="J629" s="184">
        <v>4.8731</v>
      </c>
      <c r="K629" s="184">
        <v>12.2753</v>
      </c>
      <c r="L629" s="184">
        <v>29.1478</v>
      </c>
      <c r="M629" s="184">
        <v>31.265999999999998</v>
      </c>
      <c r="N629" s="184">
        <v>65.760499999999993</v>
      </c>
      <c r="O629" s="184">
        <v>23.561199999999999</v>
      </c>
      <c r="P629" s="184">
        <v>17.376100000000001</v>
      </c>
      <c r="Q629" s="184">
        <v>17.459299999999999</v>
      </c>
      <c r="R629" s="184">
        <v>31.2209</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44482</v>
      </c>
      <c r="E630" s="184">
        <v>23.66</v>
      </c>
      <c r="F630" s="184">
        <v>0.8095</v>
      </c>
      <c r="G630" s="184">
        <v>1.1976</v>
      </c>
      <c r="H630" s="184">
        <v>2.6019000000000001</v>
      </c>
      <c r="I630" s="184">
        <v>2.2913999999999999</v>
      </c>
      <c r="J630" s="184">
        <v>4.7830000000000004</v>
      </c>
      <c r="K630" s="184">
        <v>11.9735</v>
      </c>
      <c r="L630" s="184">
        <v>28.447299999999998</v>
      </c>
      <c r="M630" s="184">
        <v>30.214600000000001</v>
      </c>
      <c r="N630" s="184">
        <v>63.963999999999999</v>
      </c>
      <c r="O630" s="184">
        <v>21.861599999999999</v>
      </c>
      <c r="P630" s="184">
        <v>15.653600000000001</v>
      </c>
      <c r="Q630" s="184">
        <v>15.8782</v>
      </c>
      <c r="R630" s="184">
        <v>29.584199999999999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44482</v>
      </c>
      <c r="E631" s="184">
        <v>937.42777025695</v>
      </c>
      <c r="F631" s="184">
        <v>1.0764</v>
      </c>
      <c r="G631" s="184">
        <v>2.1267999999999998</v>
      </c>
      <c r="H631" s="184">
        <v>4.3632</v>
      </c>
      <c r="I631" s="184">
        <v>4.2290999999999999</v>
      </c>
      <c r="J631" s="184">
        <v>6.2769000000000004</v>
      </c>
      <c r="K631" s="184">
        <v>15.581300000000001</v>
      </c>
      <c r="L631" s="184">
        <v>31.755400000000002</v>
      </c>
      <c r="M631" s="184">
        <v>31.067799999999998</v>
      </c>
      <c r="N631" s="184">
        <v>64.697599999999994</v>
      </c>
      <c r="O631" s="184">
        <v>20.146100000000001</v>
      </c>
      <c r="P631" s="184">
        <v>13.4754</v>
      </c>
      <c r="Q631" s="184">
        <v>19.4453</v>
      </c>
      <c r="R631" s="184">
        <v>31.979500000000002</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44482</v>
      </c>
      <c r="E632" s="184">
        <v>331.17</v>
      </c>
      <c r="F632" s="184">
        <v>1.0743</v>
      </c>
      <c r="G632" s="184">
        <v>2.1309999999999998</v>
      </c>
      <c r="H632" s="184">
        <v>4.3680000000000003</v>
      </c>
      <c r="I632" s="184">
        <v>4.2464000000000004</v>
      </c>
      <c r="J632" s="184">
        <v>6.3112000000000004</v>
      </c>
      <c r="K632" s="184">
        <v>15.700699999999999</v>
      </c>
      <c r="L632" s="184">
        <v>32.029699999999998</v>
      </c>
      <c r="M632" s="184">
        <v>31.468800000000002</v>
      </c>
      <c r="N632" s="184">
        <v>65.37</v>
      </c>
      <c r="O632" s="184">
        <v>20.606300000000001</v>
      </c>
      <c r="P632" s="184">
        <v>13.9931</v>
      </c>
      <c r="Q632" s="184">
        <v>14.362299999999999</v>
      </c>
      <c r="R632" s="184">
        <v>32.513300000000001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44482</v>
      </c>
      <c r="E633" s="184">
        <v>510.95819173610499</v>
      </c>
      <c r="F633" s="184">
        <v>1.0742</v>
      </c>
      <c r="G633" s="184">
        <v>2.1164000000000001</v>
      </c>
      <c r="H633" s="184">
        <v>4.3757000000000001</v>
      </c>
      <c r="I633" s="184">
        <v>4.2535999999999996</v>
      </c>
      <c r="J633" s="184">
        <v>6.2950999999999997</v>
      </c>
      <c r="K633" s="184">
        <v>15.4268</v>
      </c>
      <c r="L633" s="184">
        <v>31.572399999999998</v>
      </c>
      <c r="M633" s="184">
        <v>30.885999999999999</v>
      </c>
      <c r="N633" s="184">
        <v>64.363399999999999</v>
      </c>
      <c r="O633" s="184">
        <v>20.415299999999998</v>
      </c>
      <c r="P633" s="184">
        <v>15.871499999999999</v>
      </c>
      <c r="Q633" s="184">
        <v>16.642099999999999</v>
      </c>
      <c r="R633" s="184">
        <v>32.025599999999997</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44482</v>
      </c>
      <c r="E634" s="184">
        <v>354.52</v>
      </c>
      <c r="F634" s="184">
        <v>1.0777000000000001</v>
      </c>
      <c r="G634" s="184">
        <v>2.1230000000000002</v>
      </c>
      <c r="H634" s="184">
        <v>4.3872999999999998</v>
      </c>
      <c r="I634" s="184">
        <v>4.2766999999999999</v>
      </c>
      <c r="J634" s="184">
        <v>6.3411</v>
      </c>
      <c r="K634" s="184">
        <v>15.580500000000001</v>
      </c>
      <c r="L634" s="184">
        <v>31.9193</v>
      </c>
      <c r="M634" s="184">
        <v>31.3962</v>
      </c>
      <c r="N634" s="184">
        <v>65.223500000000001</v>
      </c>
      <c r="O634" s="184">
        <v>21.054099999999998</v>
      </c>
      <c r="P634" s="184">
        <v>16.480399999999999</v>
      </c>
      <c r="Q634" s="184">
        <v>17.5412</v>
      </c>
      <c r="R634" s="184">
        <v>32.702599999999997</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44482</v>
      </c>
      <c r="E635" s="184">
        <v>223.32390000000001</v>
      </c>
      <c r="F635" s="184">
        <v>0.86550000000000005</v>
      </c>
      <c r="G635" s="184">
        <v>2.5707</v>
      </c>
      <c r="H635" s="184">
        <v>3.8803999999999998</v>
      </c>
      <c r="I635" s="184">
        <v>4.4413999999999998</v>
      </c>
      <c r="J635" s="184">
        <v>5.7827000000000002</v>
      </c>
      <c r="K635" s="184">
        <v>11.207599999999999</v>
      </c>
      <c r="L635" s="184">
        <v>37.4895</v>
      </c>
      <c r="M635" s="184">
        <v>51.252800000000001</v>
      </c>
      <c r="N635" s="184">
        <v>93.081999999999994</v>
      </c>
      <c r="O635" s="184">
        <v>37.2014</v>
      </c>
      <c r="P635" s="184">
        <v>24.665299999999998</v>
      </c>
      <c r="Q635" s="184">
        <v>15.5031</v>
      </c>
      <c r="R635" s="184">
        <v>59.225700000000003</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44482</v>
      </c>
      <c r="E636" s="184">
        <v>237.65219999999999</v>
      </c>
      <c r="F636" s="184">
        <v>0.87080000000000002</v>
      </c>
      <c r="G636" s="184">
        <v>2.5992999999999999</v>
      </c>
      <c r="H636" s="184">
        <v>3.9211999999999998</v>
      </c>
      <c r="I636" s="184">
        <v>4.5233999999999996</v>
      </c>
      <c r="J636" s="184">
        <v>5.9747000000000003</v>
      </c>
      <c r="K636" s="184">
        <v>11.7971</v>
      </c>
      <c r="L636" s="184">
        <v>38.959200000000003</v>
      </c>
      <c r="M636" s="184">
        <v>53.722700000000003</v>
      </c>
      <c r="N636" s="184">
        <v>97.234999999999999</v>
      </c>
      <c r="O636" s="184">
        <v>39.437899999999999</v>
      </c>
      <c r="P636" s="184">
        <v>26.0017</v>
      </c>
      <c r="Q636" s="184">
        <v>22.83</v>
      </c>
      <c r="R636" s="184">
        <v>62.361800000000002</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44482</v>
      </c>
      <c r="E637" s="184">
        <v>79.64</v>
      </c>
      <c r="F637" s="184">
        <v>1.0019</v>
      </c>
      <c r="G637" s="184">
        <v>1.8284</v>
      </c>
      <c r="H637" s="184">
        <v>3.0804999999999998</v>
      </c>
      <c r="I637" s="184">
        <v>2.3386999999999998</v>
      </c>
      <c r="J637" s="184">
        <v>3.0672000000000001</v>
      </c>
      <c r="K637" s="184">
        <v>9.0660000000000007</v>
      </c>
      <c r="L637" s="184">
        <v>21.5136</v>
      </c>
      <c r="M637" s="184">
        <v>22.147200000000002</v>
      </c>
      <c r="N637" s="184">
        <v>53.301299999999998</v>
      </c>
      <c r="O637" s="184">
        <v>15.676600000000001</v>
      </c>
      <c r="P637" s="184">
        <v>12.142200000000001</v>
      </c>
      <c r="Q637" s="184">
        <v>17.5779</v>
      </c>
      <c r="R637" s="184">
        <v>25.9481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44482</v>
      </c>
      <c r="E638" s="184">
        <v>78.349999999999994</v>
      </c>
      <c r="F638" s="184">
        <v>0.99250000000000005</v>
      </c>
      <c r="G638" s="184">
        <v>1.8193999999999999</v>
      </c>
      <c r="H638" s="184">
        <v>3.0649999999999999</v>
      </c>
      <c r="I638" s="184">
        <v>2.3113000000000001</v>
      </c>
      <c r="J638" s="184">
        <v>3.0514000000000001</v>
      </c>
      <c r="K638" s="184">
        <v>8.9556000000000004</v>
      </c>
      <c r="L638" s="184">
        <v>21.2285</v>
      </c>
      <c r="M638" s="184">
        <v>21.7182</v>
      </c>
      <c r="N638" s="184">
        <v>52.580300000000001</v>
      </c>
      <c r="O638" s="184">
        <v>15.154199999999999</v>
      </c>
      <c r="P638" s="184">
        <v>11.751899999999999</v>
      </c>
      <c r="Q638" s="184">
        <v>17.2378</v>
      </c>
      <c r="R638" s="184">
        <v>25.3523</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44482</v>
      </c>
      <c r="E639" s="184">
        <v>241.58959999999999</v>
      </c>
      <c r="F639" s="184">
        <v>1.389</v>
      </c>
      <c r="G639" s="184">
        <v>2.1623000000000001</v>
      </c>
      <c r="H639" s="184">
        <v>4.0658000000000003</v>
      </c>
      <c r="I639" s="184">
        <v>3.9443999999999999</v>
      </c>
      <c r="J639" s="184">
        <v>5.2264999999999997</v>
      </c>
      <c r="K639" s="184">
        <v>11.916499999999999</v>
      </c>
      <c r="L639" s="184">
        <v>28.010100000000001</v>
      </c>
      <c r="M639" s="184">
        <v>27.946400000000001</v>
      </c>
      <c r="N639" s="184">
        <v>59.008499999999998</v>
      </c>
      <c r="O639" s="184">
        <v>21.374600000000001</v>
      </c>
      <c r="P639" s="184">
        <v>14.2857</v>
      </c>
      <c r="Q639" s="184">
        <v>15.6067</v>
      </c>
      <c r="R639" s="184">
        <v>31.347999999999999</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44482</v>
      </c>
      <c r="E640" s="184">
        <v>711.57683621665399</v>
      </c>
      <c r="F640" s="184">
        <v>1.3873</v>
      </c>
      <c r="G640" s="184">
        <v>2.1541000000000001</v>
      </c>
      <c r="H640" s="184">
        <v>4.0540000000000003</v>
      </c>
      <c r="I640" s="184">
        <v>3.9207999999999998</v>
      </c>
      <c r="J640" s="184">
        <v>5.1733000000000002</v>
      </c>
      <c r="K640" s="184">
        <v>11.7438</v>
      </c>
      <c r="L640" s="184">
        <v>27.622399999999999</v>
      </c>
      <c r="M640" s="184">
        <v>27.344899999999999</v>
      </c>
      <c r="N640" s="184">
        <v>58.021000000000001</v>
      </c>
      <c r="O640" s="184">
        <v>20.631900000000002</v>
      </c>
      <c r="P640" s="184">
        <v>13.547000000000001</v>
      </c>
      <c r="Q640" s="184">
        <v>16.1081</v>
      </c>
      <c r="R640" s="184">
        <v>30.526499999999999</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44482</v>
      </c>
      <c r="E641" s="184">
        <v>25.2559</v>
      </c>
      <c r="F641" s="184">
        <v>0.52100000000000002</v>
      </c>
      <c r="G641" s="184">
        <v>2.3675000000000002</v>
      </c>
      <c r="H641" s="184">
        <v>4.0137999999999998</v>
      </c>
      <c r="I641" s="184">
        <v>5.2530999999999999</v>
      </c>
      <c r="J641" s="184">
        <v>5.5358999999999998</v>
      </c>
      <c r="K641" s="184">
        <v>11.625299999999999</v>
      </c>
      <c r="L641" s="184">
        <v>28.817900000000002</v>
      </c>
      <c r="M641" s="184">
        <v>36.050699999999999</v>
      </c>
      <c r="N641" s="184">
        <v>68.433300000000003</v>
      </c>
      <c r="O641" s="184">
        <v>27.481100000000001</v>
      </c>
      <c r="P641" s="184">
        <v>16.284800000000001</v>
      </c>
      <c r="Q641" s="184">
        <v>14.956099999999999</v>
      </c>
      <c r="R641" s="184">
        <v>37.584699999999998</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44482</v>
      </c>
      <c r="E642" s="184">
        <v>24.610900000000001</v>
      </c>
      <c r="F642" s="184">
        <v>0.51949999999999996</v>
      </c>
      <c r="G642" s="184">
        <v>2.3624000000000001</v>
      </c>
      <c r="H642" s="184">
        <v>4.0067000000000004</v>
      </c>
      <c r="I642" s="184">
        <v>5.2385999999999999</v>
      </c>
      <c r="J642" s="184">
        <v>5.5053000000000001</v>
      </c>
      <c r="K642" s="184">
        <v>11.5266</v>
      </c>
      <c r="L642" s="184">
        <v>28.591699999999999</v>
      </c>
      <c r="M642" s="184">
        <v>35.6952</v>
      </c>
      <c r="N642" s="184">
        <v>67.840100000000007</v>
      </c>
      <c r="O642" s="184">
        <v>26.8825</v>
      </c>
      <c r="P642" s="184">
        <v>15.769600000000001</v>
      </c>
      <c r="Q642" s="184">
        <v>14.5116</v>
      </c>
      <c r="R642" s="184">
        <v>37.104100000000003</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44482</v>
      </c>
      <c r="E643" s="184">
        <v>26.811499999999999</v>
      </c>
      <c r="F643" s="184">
        <v>0.49209999999999998</v>
      </c>
      <c r="G643" s="184">
        <v>2.3073999999999999</v>
      </c>
      <c r="H643" s="184">
        <v>3.9011999999999998</v>
      </c>
      <c r="I643" s="184">
        <v>5.1089000000000002</v>
      </c>
      <c r="J643" s="184">
        <v>5.3815999999999997</v>
      </c>
      <c r="K643" s="184">
        <v>11.549099999999999</v>
      </c>
      <c r="L643" s="184">
        <v>29.4404</v>
      </c>
      <c r="M643" s="184">
        <v>36.001600000000003</v>
      </c>
      <c r="N643" s="184">
        <v>67.950800000000001</v>
      </c>
      <c r="O643" s="184">
        <v>29.5581</v>
      </c>
      <c r="P643" s="184">
        <v>17.578399999999998</v>
      </c>
      <c r="Q643" s="184">
        <v>16.234200000000001</v>
      </c>
      <c r="R643" s="184">
        <v>39.349200000000003</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44482</v>
      </c>
      <c r="E644" s="184">
        <v>26.134399999999999</v>
      </c>
      <c r="F644" s="184">
        <v>0.49099999999999999</v>
      </c>
      <c r="G644" s="184">
        <v>2.3025000000000002</v>
      </c>
      <c r="H644" s="184">
        <v>3.8942999999999999</v>
      </c>
      <c r="I644" s="184">
        <v>5.0949999999999998</v>
      </c>
      <c r="J644" s="184">
        <v>5.3513000000000002</v>
      </c>
      <c r="K644" s="184">
        <v>11.4511</v>
      </c>
      <c r="L644" s="184">
        <v>29.213799999999999</v>
      </c>
      <c r="M644" s="184">
        <v>35.647599999999997</v>
      </c>
      <c r="N644" s="184">
        <v>67.365099999999998</v>
      </c>
      <c r="O644" s="184">
        <v>28.954899999999999</v>
      </c>
      <c r="P644" s="184">
        <v>17.070900000000002</v>
      </c>
      <c r="Q644" s="184">
        <v>15.780900000000001</v>
      </c>
      <c r="R644" s="184">
        <v>38.869100000000003</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44482</v>
      </c>
      <c r="E645" s="184">
        <v>26.3934</v>
      </c>
      <c r="F645" s="184">
        <v>0.52059999999999995</v>
      </c>
      <c r="G645" s="184">
        <v>2.3607</v>
      </c>
      <c r="H645" s="184">
        <v>3.9723999999999999</v>
      </c>
      <c r="I645" s="184">
        <v>5.1425000000000001</v>
      </c>
      <c r="J645" s="184">
        <v>5.3784000000000001</v>
      </c>
      <c r="K645" s="184">
        <v>11.480700000000001</v>
      </c>
      <c r="L645" s="184">
        <v>28.813600000000001</v>
      </c>
      <c r="M645" s="184">
        <v>36.221200000000003</v>
      </c>
      <c r="N645" s="184">
        <v>68.797799999999995</v>
      </c>
      <c r="O645" s="184">
        <v>28.745799999999999</v>
      </c>
      <c r="P645" s="184">
        <v>18.040099999999999</v>
      </c>
      <c r="Q645" s="184">
        <v>19.1478</v>
      </c>
      <c r="R645" s="184">
        <v>39.064300000000003</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44482</v>
      </c>
      <c r="E646" s="184">
        <v>25.1448</v>
      </c>
      <c r="F646" s="184">
        <v>0.51929999999999998</v>
      </c>
      <c r="G646" s="184">
        <v>2.3544</v>
      </c>
      <c r="H646" s="184">
        <v>3.9630000000000001</v>
      </c>
      <c r="I646" s="184">
        <v>5.1243999999999996</v>
      </c>
      <c r="J646" s="184">
        <v>5.3392999999999997</v>
      </c>
      <c r="K646" s="184">
        <v>11.3543</v>
      </c>
      <c r="L646" s="184">
        <v>28.5245</v>
      </c>
      <c r="M646" s="184">
        <v>35.762999999999998</v>
      </c>
      <c r="N646" s="184">
        <v>68.0184</v>
      </c>
      <c r="O646" s="184">
        <v>28.004899999999999</v>
      </c>
      <c r="P646" s="184">
        <v>17.095500000000001</v>
      </c>
      <c r="Q646" s="184">
        <v>18.11</v>
      </c>
      <c r="R646" s="184">
        <v>38.405299999999997</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44482</v>
      </c>
      <c r="E647" s="184">
        <v>32.020099999999999</v>
      </c>
      <c r="F647" s="184">
        <v>0.76029999999999998</v>
      </c>
      <c r="G647" s="184">
        <v>1.1927000000000001</v>
      </c>
      <c r="H647" s="184">
        <v>2.5548999999999999</v>
      </c>
      <c r="I647" s="184">
        <v>3.9438</v>
      </c>
      <c r="J647" s="184">
        <v>7.0393999999999997</v>
      </c>
      <c r="K647" s="184">
        <v>17.292300000000001</v>
      </c>
      <c r="L647" s="184">
        <v>50.190199999999997</v>
      </c>
      <c r="M647" s="184">
        <v>62.574100000000001</v>
      </c>
      <c r="N647" s="184">
        <v>107.3317</v>
      </c>
      <c r="O647" s="184">
        <v>38.549500000000002</v>
      </c>
      <c r="P647" s="184"/>
      <c r="Q647" s="184">
        <v>29.2211</v>
      </c>
      <c r="R647" s="184">
        <v>53.483600000000003</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44482</v>
      </c>
      <c r="E648" s="184">
        <v>31.0169</v>
      </c>
      <c r="F648" s="184">
        <v>0.75919999999999999</v>
      </c>
      <c r="G648" s="184">
        <v>1.1865000000000001</v>
      </c>
      <c r="H648" s="184">
        <v>2.5461</v>
      </c>
      <c r="I648" s="184">
        <v>3.9258999999999999</v>
      </c>
      <c r="J648" s="184">
        <v>6.9997999999999996</v>
      </c>
      <c r="K648" s="184">
        <v>17.159400000000002</v>
      </c>
      <c r="L648" s="184">
        <v>49.851700000000001</v>
      </c>
      <c r="M648" s="184">
        <v>62.026499999999999</v>
      </c>
      <c r="N648" s="184">
        <v>106.37350000000001</v>
      </c>
      <c r="O648" s="184">
        <v>37.769799999999996</v>
      </c>
      <c r="P648" s="184"/>
      <c r="Q648" s="184">
        <v>28.318200000000001</v>
      </c>
      <c r="R648" s="184">
        <v>52.744199999999999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44482</v>
      </c>
      <c r="E649" s="184">
        <v>17.1934</v>
      </c>
      <c r="F649" s="184">
        <v>0.76480000000000004</v>
      </c>
      <c r="G649" s="184">
        <v>2.1859999999999999</v>
      </c>
      <c r="H649" s="184">
        <v>3.9397000000000002</v>
      </c>
      <c r="I649" s="184">
        <v>4.3029000000000002</v>
      </c>
      <c r="J649" s="184">
        <v>6.5965999999999996</v>
      </c>
      <c r="K649" s="184">
        <v>13.080299999999999</v>
      </c>
      <c r="L649" s="184">
        <v>29.080500000000001</v>
      </c>
      <c r="M649" s="184">
        <v>31.538499999999999</v>
      </c>
      <c r="N649" s="184">
        <v>60.683</v>
      </c>
      <c r="O649" s="184">
        <v>23.743600000000001</v>
      </c>
      <c r="P649" s="184"/>
      <c r="Q649" s="184">
        <v>16.4894</v>
      </c>
      <c r="R649" s="184">
        <v>29.368200000000002</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44482</v>
      </c>
      <c r="E650" s="184">
        <v>16.7818</v>
      </c>
      <c r="F650" s="184">
        <v>0.76380000000000003</v>
      </c>
      <c r="G650" s="184">
        <v>2.1804000000000001</v>
      </c>
      <c r="H650" s="184">
        <v>3.9314</v>
      </c>
      <c r="I650" s="184">
        <v>4.2866</v>
      </c>
      <c r="J650" s="184">
        <v>6.5618999999999996</v>
      </c>
      <c r="K650" s="184">
        <v>12.966200000000001</v>
      </c>
      <c r="L650" s="184">
        <v>28.822199999999999</v>
      </c>
      <c r="M650" s="184">
        <v>31.205200000000001</v>
      </c>
      <c r="N650" s="184">
        <v>60.032400000000003</v>
      </c>
      <c r="O650" s="184">
        <v>23.026599999999998</v>
      </c>
      <c r="P650" s="184"/>
      <c r="Q650" s="184">
        <v>15.697100000000001</v>
      </c>
      <c r="R650" s="184">
        <v>28.722100000000001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44482</v>
      </c>
      <c r="E651" s="184">
        <v>18.531099999999999</v>
      </c>
      <c r="F651" s="184">
        <v>0.87370000000000003</v>
      </c>
      <c r="G651" s="184">
        <v>2.0424000000000002</v>
      </c>
      <c r="H651" s="184">
        <v>3.4194</v>
      </c>
      <c r="I651" s="184">
        <v>3.5840999999999998</v>
      </c>
      <c r="J651" s="184">
        <v>3.8331</v>
      </c>
      <c r="K651" s="184">
        <v>9.8972999999999995</v>
      </c>
      <c r="L651" s="184">
        <v>26.801100000000002</v>
      </c>
      <c r="M651" s="184">
        <v>29.4695</v>
      </c>
      <c r="N651" s="184">
        <v>62.358400000000003</v>
      </c>
      <c r="O651" s="184">
        <v>25.166499999999999</v>
      </c>
      <c r="P651" s="184"/>
      <c r="Q651" s="184">
        <v>20.945</v>
      </c>
      <c r="R651" s="184">
        <v>32.8996</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44482</v>
      </c>
      <c r="E652" s="184">
        <v>18.092700000000001</v>
      </c>
      <c r="F652" s="184">
        <v>0.87250000000000005</v>
      </c>
      <c r="G652" s="184">
        <v>2.0371000000000001</v>
      </c>
      <c r="H652" s="184">
        <v>3.4117000000000002</v>
      </c>
      <c r="I652" s="184">
        <v>3.5680000000000001</v>
      </c>
      <c r="J652" s="184">
        <v>3.7991000000000001</v>
      </c>
      <c r="K652" s="184">
        <v>9.7865000000000002</v>
      </c>
      <c r="L652" s="184">
        <v>26.546299999999999</v>
      </c>
      <c r="M652" s="184">
        <v>29.136700000000001</v>
      </c>
      <c r="N652" s="184">
        <v>61.676200000000001</v>
      </c>
      <c r="O652" s="184">
        <v>24.3111</v>
      </c>
      <c r="P652" s="184"/>
      <c r="Q652" s="184">
        <v>20.055599999999998</v>
      </c>
      <c r="R652" s="184">
        <v>32.197200000000002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44482</v>
      </c>
      <c r="E653" s="184">
        <v>84.175700000000006</v>
      </c>
      <c r="F653" s="184">
        <v>0.81089999999999995</v>
      </c>
      <c r="G653" s="184">
        <v>1.0354000000000001</v>
      </c>
      <c r="H653" s="184">
        <v>2.4971999999999999</v>
      </c>
      <c r="I653" s="184">
        <v>3.2507999999999999</v>
      </c>
      <c r="J653" s="184">
        <v>5.9314999999999998</v>
      </c>
      <c r="K653" s="184">
        <v>16.7058</v>
      </c>
      <c r="L653" s="184">
        <v>39.008899999999997</v>
      </c>
      <c r="M653" s="184">
        <v>49.662999999999997</v>
      </c>
      <c r="N653" s="184">
        <v>80.9452</v>
      </c>
      <c r="O653" s="184">
        <v>37.335299999999997</v>
      </c>
      <c r="P653" s="184">
        <v>25.264199999999999</v>
      </c>
      <c r="Q653" s="184">
        <v>24.9968</v>
      </c>
      <c r="R653" s="184">
        <v>49.8857</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44482</v>
      </c>
      <c r="E654" s="184">
        <v>61.923200000000001</v>
      </c>
      <c r="F654" s="184">
        <v>0.47839999999999999</v>
      </c>
      <c r="G654" s="184">
        <v>0.95640000000000003</v>
      </c>
      <c r="H654" s="184">
        <v>2.4157000000000002</v>
      </c>
      <c r="I654" s="184">
        <v>4.0419999999999998</v>
      </c>
      <c r="J654" s="184">
        <v>4.2958999999999996</v>
      </c>
      <c r="K654" s="184">
        <v>15.723100000000001</v>
      </c>
      <c r="L654" s="184">
        <v>39.476700000000001</v>
      </c>
      <c r="M654" s="184">
        <v>50.852600000000002</v>
      </c>
      <c r="N654" s="184">
        <v>81.789699999999996</v>
      </c>
      <c r="O654" s="184">
        <v>41.413699999999999</v>
      </c>
      <c r="P654" s="184">
        <v>27.140699999999999</v>
      </c>
      <c r="Q654" s="184">
        <v>27.3127</v>
      </c>
      <c r="R654" s="184">
        <v>52.500799999999998</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44482</v>
      </c>
      <c r="E655" s="184">
        <v>60.044400000000003</v>
      </c>
      <c r="F655" s="184">
        <v>0.47720000000000001</v>
      </c>
      <c r="G655" s="184">
        <v>0.95089999999999997</v>
      </c>
      <c r="H655" s="184">
        <v>2.4077000000000002</v>
      </c>
      <c r="I655" s="184">
        <v>4.0259</v>
      </c>
      <c r="J655" s="184">
        <v>4.2617000000000003</v>
      </c>
      <c r="K655" s="184">
        <v>15.606299999999999</v>
      </c>
      <c r="L655" s="184">
        <v>39.1982</v>
      </c>
      <c r="M655" s="184">
        <v>50.393700000000003</v>
      </c>
      <c r="N655" s="184">
        <v>81.008200000000002</v>
      </c>
      <c r="O655" s="184">
        <v>40.604199999999999</v>
      </c>
      <c r="P655" s="184">
        <v>26.4819</v>
      </c>
      <c r="Q655" s="184">
        <v>26.7943</v>
      </c>
      <c r="R655" s="184">
        <v>51.796300000000002</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44482</v>
      </c>
      <c r="E656" s="184">
        <v>17.2178</v>
      </c>
      <c r="F656" s="184">
        <v>0.88180000000000003</v>
      </c>
      <c r="G656" s="184">
        <v>2.0453000000000001</v>
      </c>
      <c r="H656" s="184">
        <v>3.5676000000000001</v>
      </c>
      <c r="I656" s="184">
        <v>3.8462000000000001</v>
      </c>
      <c r="J656" s="184">
        <v>4.9916999999999998</v>
      </c>
      <c r="K656" s="184">
        <v>16.228100000000001</v>
      </c>
      <c r="L656" s="184">
        <v>27.1249</v>
      </c>
      <c r="M656" s="184">
        <v>23.822700000000001</v>
      </c>
      <c r="N656" s="184">
        <v>46.459699999999998</v>
      </c>
      <c r="O656" s="184"/>
      <c r="P656" s="184"/>
      <c r="Q656" s="184">
        <v>22.1312</v>
      </c>
      <c r="R656" s="184">
        <v>27.301500000000001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44482</v>
      </c>
      <c r="E657" s="184">
        <v>16.3475</v>
      </c>
      <c r="F657" s="184">
        <v>0.87690000000000001</v>
      </c>
      <c r="G657" s="184">
        <v>2.0207999999999999</v>
      </c>
      <c r="H657" s="184">
        <v>3.532</v>
      </c>
      <c r="I657" s="184">
        <v>3.7745000000000002</v>
      </c>
      <c r="J657" s="184">
        <v>4.8353000000000002</v>
      </c>
      <c r="K657" s="184">
        <v>15.7067</v>
      </c>
      <c r="L657" s="184">
        <v>25.987400000000001</v>
      </c>
      <c r="M657" s="184">
        <v>22.153099999999998</v>
      </c>
      <c r="N657" s="184">
        <v>43.804000000000002</v>
      </c>
      <c r="O657" s="184"/>
      <c r="P657" s="184"/>
      <c r="Q657" s="184">
        <v>19.822399999999998</v>
      </c>
      <c r="R657" s="184">
        <v>24.953700000000001</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44482</v>
      </c>
      <c r="E658" s="184">
        <v>151.7732</v>
      </c>
      <c r="F658" s="184">
        <v>0.90790000000000004</v>
      </c>
      <c r="G658" s="184">
        <v>1.2206999999999999</v>
      </c>
      <c r="H658" s="184">
        <v>2.6608000000000001</v>
      </c>
      <c r="I658" s="184">
        <v>3.0579000000000001</v>
      </c>
      <c r="J658" s="184">
        <v>3.3334999999999999</v>
      </c>
      <c r="K658" s="184">
        <v>13.4336</v>
      </c>
      <c r="L658" s="184">
        <v>27.135300000000001</v>
      </c>
      <c r="M658" s="184">
        <v>28.5303</v>
      </c>
      <c r="N658" s="184">
        <v>58.256999999999998</v>
      </c>
      <c r="O658" s="184">
        <v>18.039100000000001</v>
      </c>
      <c r="P658" s="184">
        <v>12.3908</v>
      </c>
      <c r="Q658" s="184">
        <v>15.9915</v>
      </c>
      <c r="R658" s="184">
        <v>24.823699999999999</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44482</v>
      </c>
      <c r="E659" s="184">
        <v>157.3784</v>
      </c>
      <c r="F659" s="184">
        <v>0.90890000000000004</v>
      </c>
      <c r="G659" s="184">
        <v>1.2257</v>
      </c>
      <c r="H659" s="184">
        <v>2.6678999999999999</v>
      </c>
      <c r="I659" s="184">
        <v>3.0720000000000001</v>
      </c>
      <c r="J659" s="184">
        <v>3.3637000000000001</v>
      </c>
      <c r="K659" s="184">
        <v>13.534800000000001</v>
      </c>
      <c r="L659" s="184">
        <v>27.510899999999999</v>
      </c>
      <c r="M659" s="184">
        <v>29.067900000000002</v>
      </c>
      <c r="N659" s="184">
        <v>59.060600000000001</v>
      </c>
      <c r="O659" s="184">
        <v>18.544599999999999</v>
      </c>
      <c r="P659" s="184">
        <v>12.9346</v>
      </c>
      <c r="Q659" s="184">
        <v>14.288</v>
      </c>
      <c r="R659" s="184">
        <v>25.3751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44482</v>
      </c>
      <c r="E660" s="184">
        <v>19.331600000000002</v>
      </c>
      <c r="F660" s="184">
        <v>0.3639</v>
      </c>
      <c r="G660" s="184">
        <v>1.3197000000000001</v>
      </c>
      <c r="H660" s="184">
        <v>3.1888000000000001</v>
      </c>
      <c r="I660" s="184">
        <v>6.2321999999999997</v>
      </c>
      <c r="J660" s="184">
        <v>7.4687999999999999</v>
      </c>
      <c r="K660" s="184">
        <v>14.375299999999999</v>
      </c>
      <c r="L660" s="184">
        <v>56.911099999999998</v>
      </c>
      <c r="M660" s="184">
        <v>67.376099999999994</v>
      </c>
      <c r="N660" s="184">
        <v>115.6486</v>
      </c>
      <c r="O660" s="184">
        <v>23.6006</v>
      </c>
      <c r="P660" s="184"/>
      <c r="Q660" s="184">
        <v>14.385999999999999</v>
      </c>
      <c r="R660" s="184">
        <v>45.613100000000003</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44482</v>
      </c>
      <c r="E661" s="184">
        <v>18.897400000000001</v>
      </c>
      <c r="F661" s="184">
        <v>0.36380000000000001</v>
      </c>
      <c r="G661" s="184">
        <v>1.3172999999999999</v>
      </c>
      <c r="H661" s="184">
        <v>3.1855000000000002</v>
      </c>
      <c r="I661" s="184">
        <v>6.2253999999999996</v>
      </c>
      <c r="J661" s="184">
        <v>7.4539999999999997</v>
      </c>
      <c r="K661" s="184">
        <v>14.326700000000001</v>
      </c>
      <c r="L661" s="184">
        <v>56.780700000000003</v>
      </c>
      <c r="M661" s="184">
        <v>67.1892</v>
      </c>
      <c r="N661" s="184">
        <v>115.31570000000001</v>
      </c>
      <c r="O661" s="184">
        <v>23.3108</v>
      </c>
      <c r="P661" s="184"/>
      <c r="Q661" s="184">
        <v>13.8574</v>
      </c>
      <c r="R661" s="184">
        <v>45.383899999999997</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44482</v>
      </c>
      <c r="E662" s="184">
        <v>16.605</v>
      </c>
      <c r="F662" s="184">
        <v>0.39839999999999998</v>
      </c>
      <c r="G662" s="184">
        <v>1.3779999999999999</v>
      </c>
      <c r="H662" s="184">
        <v>3.1623000000000001</v>
      </c>
      <c r="I662" s="184">
        <v>6.2441000000000004</v>
      </c>
      <c r="J662" s="184">
        <v>7.5675999999999997</v>
      </c>
      <c r="K662" s="184">
        <v>14.5852</v>
      </c>
      <c r="L662" s="184">
        <v>56.735199999999999</v>
      </c>
      <c r="M662" s="184">
        <v>69.155699999999996</v>
      </c>
      <c r="N662" s="184">
        <v>118.2456</v>
      </c>
      <c r="O662" s="184">
        <v>23.972300000000001</v>
      </c>
      <c r="P662" s="184"/>
      <c r="Q662" s="184">
        <v>11.766</v>
      </c>
      <c r="R662" s="184">
        <v>46.521700000000003</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44482</v>
      </c>
      <c r="E663" s="184">
        <v>16.306799999999999</v>
      </c>
      <c r="F663" s="184">
        <v>0.39829999999999999</v>
      </c>
      <c r="G663" s="184">
        <v>1.3764000000000001</v>
      </c>
      <c r="H663" s="184">
        <v>3.1606000000000001</v>
      </c>
      <c r="I663" s="184">
        <v>6.2394999999999996</v>
      </c>
      <c r="J663" s="184">
        <v>7.5583</v>
      </c>
      <c r="K663" s="184">
        <v>14.5543</v>
      </c>
      <c r="L663" s="184">
        <v>56.643999999999998</v>
      </c>
      <c r="M663" s="184">
        <v>69.012200000000007</v>
      </c>
      <c r="N663" s="184">
        <v>118.0141</v>
      </c>
      <c r="O663" s="184">
        <v>23.699300000000001</v>
      </c>
      <c r="P663" s="184"/>
      <c r="Q663" s="184">
        <v>11.3226</v>
      </c>
      <c r="R663" s="184">
        <v>46.357599999999998</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44482</v>
      </c>
      <c r="E664" s="184">
        <v>16.5288</v>
      </c>
      <c r="F664" s="184">
        <v>0.2858</v>
      </c>
      <c r="G664" s="184">
        <v>0.98670000000000002</v>
      </c>
      <c r="H664" s="184">
        <v>2.9537</v>
      </c>
      <c r="I664" s="184">
        <v>6.0237999999999996</v>
      </c>
      <c r="J664" s="184">
        <v>7.2191999999999998</v>
      </c>
      <c r="K664" s="184">
        <v>14.1752</v>
      </c>
      <c r="L664" s="184">
        <v>58.161299999999997</v>
      </c>
      <c r="M664" s="184">
        <v>72.078199999999995</v>
      </c>
      <c r="N664" s="184">
        <v>122.4633</v>
      </c>
      <c r="O664" s="184">
        <v>24.701799999999999</v>
      </c>
      <c r="P664" s="184"/>
      <c r="Q664" s="184">
        <v>12.468299999999999</v>
      </c>
      <c r="R664" s="184">
        <v>48.47</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44482</v>
      </c>
      <c r="E665" s="184">
        <v>16.2058</v>
      </c>
      <c r="F665" s="184">
        <v>0.2853</v>
      </c>
      <c r="G665" s="184">
        <v>0.98460000000000003</v>
      </c>
      <c r="H665" s="184">
        <v>2.9495</v>
      </c>
      <c r="I665" s="184">
        <v>6.0159000000000002</v>
      </c>
      <c r="J665" s="184">
        <v>7.2024999999999997</v>
      </c>
      <c r="K665" s="184">
        <v>14.1205</v>
      </c>
      <c r="L665" s="184">
        <v>58.009799999999998</v>
      </c>
      <c r="M665" s="184">
        <v>71.782600000000002</v>
      </c>
      <c r="N665" s="184">
        <v>121.9</v>
      </c>
      <c r="O665" s="184">
        <v>24.283799999999999</v>
      </c>
      <c r="P665" s="184"/>
      <c r="Q665" s="184">
        <v>11.9505</v>
      </c>
      <c r="R665" s="184">
        <v>48.042499999999997</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44482</v>
      </c>
      <c r="E666" s="184">
        <v>15.795199999999999</v>
      </c>
      <c r="F666" s="184">
        <v>0.56789999999999996</v>
      </c>
      <c r="G666" s="184">
        <v>1.2226999999999999</v>
      </c>
      <c r="H666" s="184">
        <v>3.1604000000000001</v>
      </c>
      <c r="I666" s="184">
        <v>5.9633000000000003</v>
      </c>
      <c r="J666" s="184">
        <v>8.0043000000000006</v>
      </c>
      <c r="K666" s="184">
        <v>15.593</v>
      </c>
      <c r="L666" s="184">
        <v>61.404400000000003</v>
      </c>
      <c r="M666" s="184">
        <v>75.883300000000006</v>
      </c>
      <c r="N666" s="184">
        <v>126.59739999999999</v>
      </c>
      <c r="O666" s="184">
        <v>24.728100000000001</v>
      </c>
      <c r="P666" s="184"/>
      <c r="Q666" s="184">
        <v>11.9678</v>
      </c>
      <c r="R666" s="184">
        <v>48.365400000000001</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44482</v>
      </c>
      <c r="E667" s="184">
        <v>15.204599999999999</v>
      </c>
      <c r="F667" s="184">
        <v>0.5675</v>
      </c>
      <c r="G667" s="184">
        <v>1.2202999999999999</v>
      </c>
      <c r="H667" s="184">
        <v>3.1576</v>
      </c>
      <c r="I667" s="184">
        <v>5.9561000000000002</v>
      </c>
      <c r="J667" s="184">
        <v>7.9886999999999997</v>
      </c>
      <c r="K667" s="184">
        <v>15.540900000000001</v>
      </c>
      <c r="L667" s="184">
        <v>61.260399999999997</v>
      </c>
      <c r="M667" s="184">
        <v>75.607200000000006</v>
      </c>
      <c r="N667" s="184">
        <v>126.0806</v>
      </c>
      <c r="O667" s="184">
        <v>24.071200000000001</v>
      </c>
      <c r="P667" s="184"/>
      <c r="Q667" s="184">
        <v>10.9176</v>
      </c>
      <c r="R667" s="184">
        <v>47.988700000000001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44482</v>
      </c>
      <c r="E668" s="184">
        <v>22.486000000000001</v>
      </c>
      <c r="F668" s="184">
        <v>1.1871</v>
      </c>
      <c r="G668" s="184">
        <v>1.7821</v>
      </c>
      <c r="H668" s="184">
        <v>3.2856000000000001</v>
      </c>
      <c r="I668" s="184">
        <v>3.3492000000000002</v>
      </c>
      <c r="J668" s="184">
        <v>4.0088999999999997</v>
      </c>
      <c r="K668" s="184">
        <v>12.519500000000001</v>
      </c>
      <c r="L668" s="184">
        <v>27.163799999999998</v>
      </c>
      <c r="M668" s="184">
        <v>28.3279</v>
      </c>
      <c r="N668" s="184">
        <v>59.666600000000003</v>
      </c>
      <c r="O668" s="184">
        <v>20.6067</v>
      </c>
      <c r="P668" s="184">
        <v>14.869300000000001</v>
      </c>
      <c r="Q668" s="184">
        <v>13.1557</v>
      </c>
      <c r="R668" s="184">
        <v>30.264900000000001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44482</v>
      </c>
      <c r="E669" s="184">
        <v>21.991599999999998</v>
      </c>
      <c r="F669" s="184">
        <v>1.1861999999999999</v>
      </c>
      <c r="G669" s="184">
        <v>1.7771999999999999</v>
      </c>
      <c r="H669" s="184">
        <v>3.2785000000000002</v>
      </c>
      <c r="I669" s="184">
        <v>3.3351999999999999</v>
      </c>
      <c r="J669" s="184">
        <v>3.9782000000000002</v>
      </c>
      <c r="K669" s="184">
        <v>12.418799999999999</v>
      </c>
      <c r="L669" s="184">
        <v>27.061800000000002</v>
      </c>
      <c r="M669" s="184">
        <v>28.2197</v>
      </c>
      <c r="N669" s="184">
        <v>59.524700000000003</v>
      </c>
      <c r="O669" s="184">
        <v>20.324000000000002</v>
      </c>
      <c r="P669" s="184">
        <v>14.547599999999999</v>
      </c>
      <c r="Q669" s="184">
        <v>12.7727</v>
      </c>
      <c r="R669" s="184">
        <v>30.0581</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44482</v>
      </c>
      <c r="E670" s="184">
        <v>24.5289</v>
      </c>
      <c r="F670" s="184">
        <v>1.2917000000000001</v>
      </c>
      <c r="G670" s="184">
        <v>1.8972</v>
      </c>
      <c r="H670" s="184">
        <v>3.4735</v>
      </c>
      <c r="I670" s="184">
        <v>3.5013999999999998</v>
      </c>
      <c r="J670" s="184">
        <v>4.2225999999999999</v>
      </c>
      <c r="K670" s="184">
        <v>12.5473</v>
      </c>
      <c r="L670" s="184">
        <v>26.959900000000001</v>
      </c>
      <c r="M670" s="184">
        <v>28.151800000000001</v>
      </c>
      <c r="N670" s="184">
        <v>58.212200000000003</v>
      </c>
      <c r="O670" s="184">
        <v>21.125599999999999</v>
      </c>
      <c r="P670" s="184">
        <v>15.874000000000001</v>
      </c>
      <c r="Q670" s="184">
        <v>17.488800000000001</v>
      </c>
      <c r="R670" s="184">
        <v>30.706900000000001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44482</v>
      </c>
      <c r="E671" s="184">
        <v>23.98</v>
      </c>
      <c r="F671" s="184">
        <v>1.2912999999999999</v>
      </c>
      <c r="G671" s="184">
        <v>1.8947000000000001</v>
      </c>
      <c r="H671" s="184">
        <v>3.4695999999999998</v>
      </c>
      <c r="I671" s="184">
        <v>3.4941</v>
      </c>
      <c r="J671" s="184">
        <v>4.2073999999999998</v>
      </c>
      <c r="K671" s="184">
        <v>12.4961</v>
      </c>
      <c r="L671" s="184">
        <v>26.850100000000001</v>
      </c>
      <c r="M671" s="184">
        <v>27.990300000000001</v>
      </c>
      <c r="N671" s="184">
        <v>57.948099999999997</v>
      </c>
      <c r="O671" s="184">
        <v>20.777100000000001</v>
      </c>
      <c r="P671" s="184">
        <v>15.3949</v>
      </c>
      <c r="Q671" s="184">
        <v>17.0121</v>
      </c>
      <c r="R671" s="184">
        <v>30.454899999999999</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44482</v>
      </c>
      <c r="E672" s="184">
        <v>15.571199999999999</v>
      </c>
      <c r="F672" s="184">
        <v>0.24790000000000001</v>
      </c>
      <c r="G672" s="184">
        <v>0.99560000000000004</v>
      </c>
      <c r="H672" s="184">
        <v>2.9317000000000002</v>
      </c>
      <c r="I672" s="184">
        <v>5.2584999999999997</v>
      </c>
      <c r="J672" s="184">
        <v>5.9185999999999996</v>
      </c>
      <c r="K672" s="184">
        <v>11.747299999999999</v>
      </c>
      <c r="L672" s="184">
        <v>50.651600000000002</v>
      </c>
      <c r="M672" s="184">
        <v>62.921300000000002</v>
      </c>
      <c r="N672" s="184">
        <v>108.39400000000001</v>
      </c>
      <c r="O672" s="184">
        <v>23.724399999999999</v>
      </c>
      <c r="P672" s="184"/>
      <c r="Q672" s="184">
        <v>13.293900000000001</v>
      </c>
      <c r="R672" s="184">
        <v>42.783799999999999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44482</v>
      </c>
      <c r="E673" s="184">
        <v>15.212400000000001</v>
      </c>
      <c r="F673" s="184">
        <v>0.24709999999999999</v>
      </c>
      <c r="G673" s="184">
        <v>0.98980000000000001</v>
      </c>
      <c r="H673" s="184">
        <v>2.9235000000000002</v>
      </c>
      <c r="I673" s="184">
        <v>5.2426000000000004</v>
      </c>
      <c r="J673" s="184">
        <v>5.8836000000000004</v>
      </c>
      <c r="K673" s="184">
        <v>11.6343</v>
      </c>
      <c r="L673" s="184">
        <v>50.458399999999997</v>
      </c>
      <c r="M673" s="184">
        <v>62.633400000000002</v>
      </c>
      <c r="N673" s="184">
        <v>107.9134</v>
      </c>
      <c r="O673" s="184">
        <v>23.161000000000001</v>
      </c>
      <c r="P673" s="184"/>
      <c r="Q673" s="184">
        <v>12.552</v>
      </c>
      <c r="R673" s="184">
        <v>42.469700000000003</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44482</v>
      </c>
      <c r="E674" s="184">
        <v>17.8217</v>
      </c>
      <c r="F674" s="184">
        <v>0.16969999999999999</v>
      </c>
      <c r="G674" s="184">
        <v>0.77300000000000002</v>
      </c>
      <c r="H674" s="184">
        <v>2.8235999999999999</v>
      </c>
      <c r="I674" s="184">
        <v>5.2645</v>
      </c>
      <c r="J674" s="184">
        <v>6.0065</v>
      </c>
      <c r="K674" s="184">
        <v>11.403</v>
      </c>
      <c r="L674" s="184">
        <v>49.218000000000004</v>
      </c>
      <c r="M674" s="184">
        <v>60.459000000000003</v>
      </c>
      <c r="N674" s="184">
        <v>106.8659</v>
      </c>
      <c r="O674" s="184">
        <v>23.135200000000001</v>
      </c>
      <c r="P674" s="184"/>
      <c r="Q674" s="184">
        <v>19.18</v>
      </c>
      <c r="R674" s="184">
        <v>42.900199999999998</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44482</v>
      </c>
      <c r="E675" s="184">
        <v>17.611999999999998</v>
      </c>
      <c r="F675" s="184">
        <v>0.16889999999999999</v>
      </c>
      <c r="G675" s="184">
        <v>0.77129999999999999</v>
      </c>
      <c r="H675" s="184">
        <v>2.8210000000000002</v>
      </c>
      <c r="I675" s="184">
        <v>5.2594000000000003</v>
      </c>
      <c r="J675" s="184">
        <v>5.9961000000000002</v>
      </c>
      <c r="K675" s="184">
        <v>11.3127</v>
      </c>
      <c r="L675" s="184">
        <v>48.985300000000002</v>
      </c>
      <c r="M675" s="184">
        <v>60.094499999999996</v>
      </c>
      <c r="N675" s="184">
        <v>106.24639999999999</v>
      </c>
      <c r="O675" s="184">
        <v>22.719799999999999</v>
      </c>
      <c r="P675" s="184"/>
      <c r="Q675" s="184">
        <v>18.752400000000002</v>
      </c>
      <c r="R675" s="184">
        <v>42.479300000000002</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44482</v>
      </c>
      <c r="E680" s="184">
        <v>31.520099999999999</v>
      </c>
      <c r="F680" s="184">
        <v>1.2014</v>
      </c>
      <c r="G680" s="184">
        <v>2.1301000000000001</v>
      </c>
      <c r="H680" s="184">
        <v>3.9125000000000001</v>
      </c>
      <c r="I680" s="184">
        <v>3.6372</v>
      </c>
      <c r="J680" s="184">
        <v>5.1680000000000001</v>
      </c>
      <c r="K680" s="184">
        <v>14.866199999999999</v>
      </c>
      <c r="L680" s="184">
        <v>27.1874</v>
      </c>
      <c r="M680" s="184">
        <v>28.402999999999999</v>
      </c>
      <c r="N680" s="184">
        <v>57.791400000000003</v>
      </c>
      <c r="O680" s="184">
        <v>23.526199999999999</v>
      </c>
      <c r="P680" s="184">
        <v>17.007100000000001</v>
      </c>
      <c r="Q680" s="184">
        <v>17.806999999999999</v>
      </c>
      <c r="R680" s="184">
        <v>28.403400000000001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44482</v>
      </c>
      <c r="E681" s="184">
        <v>28.767399999999999</v>
      </c>
      <c r="F681" s="184">
        <v>1.1981999999999999</v>
      </c>
      <c r="G681" s="184">
        <v>2.1133999999999999</v>
      </c>
      <c r="H681" s="184">
        <v>3.8887</v>
      </c>
      <c r="I681" s="184">
        <v>3.589</v>
      </c>
      <c r="J681" s="184">
        <v>5.0629999999999997</v>
      </c>
      <c r="K681" s="184">
        <v>14.513500000000001</v>
      </c>
      <c r="L681" s="184">
        <v>26.411799999999999</v>
      </c>
      <c r="M681" s="184">
        <v>27.181899999999999</v>
      </c>
      <c r="N681" s="184">
        <v>55.754600000000003</v>
      </c>
      <c r="O681" s="184">
        <v>21.769100000000002</v>
      </c>
      <c r="P681" s="184">
        <v>15.4902</v>
      </c>
      <c r="Q681" s="184">
        <v>16.280200000000001</v>
      </c>
      <c r="R681" s="184">
        <v>26.622699999999998</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44482</v>
      </c>
      <c r="E682" s="184">
        <v>125.64</v>
      </c>
      <c r="F682" s="184">
        <v>0.99680000000000002</v>
      </c>
      <c r="G682" s="184">
        <v>1.84</v>
      </c>
      <c r="H682" s="184">
        <v>3.3138999999999998</v>
      </c>
      <c r="I682" s="184">
        <v>3.3393999999999999</v>
      </c>
      <c r="J682" s="184">
        <v>4.2828999999999997</v>
      </c>
      <c r="K682" s="184">
        <v>11.2843</v>
      </c>
      <c r="L682" s="184">
        <v>24.5687</v>
      </c>
      <c r="M682" s="184">
        <v>23.5884</v>
      </c>
      <c r="N682" s="184">
        <v>44.231400000000001</v>
      </c>
      <c r="O682" s="184">
        <v>17.953299999999999</v>
      </c>
      <c r="P682" s="184">
        <v>15.835699999999999</v>
      </c>
      <c r="Q682" s="184">
        <v>14.345499999999999</v>
      </c>
      <c r="R682" s="184">
        <v>25.446200000000001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44482</v>
      </c>
      <c r="E683" s="184">
        <v>179.377462433125</v>
      </c>
      <c r="F683" s="184">
        <v>1.0004</v>
      </c>
      <c r="G683" s="184">
        <v>1.8364</v>
      </c>
      <c r="H683" s="184">
        <v>3.2968999999999999</v>
      </c>
      <c r="I683" s="184">
        <v>3.3058999999999998</v>
      </c>
      <c r="J683" s="184">
        <v>4.2173999999999996</v>
      </c>
      <c r="K683" s="184">
        <v>11.0777</v>
      </c>
      <c r="L683" s="184">
        <v>24.101700000000001</v>
      </c>
      <c r="M683" s="184">
        <v>22.9648</v>
      </c>
      <c r="N683" s="184">
        <v>43.314700000000002</v>
      </c>
      <c r="O683" s="184">
        <v>17.1097</v>
      </c>
      <c r="P683" s="184">
        <v>15.1037</v>
      </c>
      <c r="Q683" s="184">
        <v>11.9604</v>
      </c>
      <c r="R683" s="184">
        <v>24.531099999999999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44482</v>
      </c>
      <c r="E684" s="184">
        <v>43.54</v>
      </c>
      <c r="F684" s="184">
        <v>1.4209000000000001</v>
      </c>
      <c r="G684" s="184">
        <v>2.0868000000000002</v>
      </c>
      <c r="H684" s="184">
        <v>3.9388999999999998</v>
      </c>
      <c r="I684" s="184">
        <v>4.7138</v>
      </c>
      <c r="J684" s="184">
        <v>5.5514999999999999</v>
      </c>
      <c r="K684" s="184">
        <v>15.7979</v>
      </c>
      <c r="L684" s="184">
        <v>32.865400000000001</v>
      </c>
      <c r="M684" s="184">
        <v>33.927999999999997</v>
      </c>
      <c r="N684" s="184">
        <v>62.584000000000003</v>
      </c>
      <c r="O684" s="184">
        <v>24.842099999999999</v>
      </c>
      <c r="P684" s="184">
        <v>15.8346</v>
      </c>
      <c r="Q684" s="184">
        <v>16.1721</v>
      </c>
      <c r="R684" s="184">
        <v>33.67</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44482</v>
      </c>
      <c r="E685" s="184">
        <v>45.75</v>
      </c>
      <c r="F685" s="184">
        <v>1.4188000000000001</v>
      </c>
      <c r="G685" s="184">
        <v>2.0750000000000002</v>
      </c>
      <c r="H685" s="184">
        <v>3.9535999999999998</v>
      </c>
      <c r="I685" s="184">
        <v>4.7389999999999999</v>
      </c>
      <c r="J685" s="184">
        <v>5.6093999999999999</v>
      </c>
      <c r="K685" s="184">
        <v>15.9696</v>
      </c>
      <c r="L685" s="184">
        <v>33.2654</v>
      </c>
      <c r="M685" s="184">
        <v>34.519300000000001</v>
      </c>
      <c r="N685" s="184">
        <v>63.509599999999999</v>
      </c>
      <c r="O685" s="184">
        <v>25.403300000000002</v>
      </c>
      <c r="P685" s="184">
        <v>16.532599999999999</v>
      </c>
      <c r="Q685" s="184">
        <v>15.266</v>
      </c>
      <c r="R685" s="184">
        <v>34.363</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c r="E686" s="184"/>
      <c r="F686" s="184"/>
      <c r="G686" s="184"/>
      <c r="H686" s="184"/>
      <c r="I686" s="184"/>
      <c r="J686" s="184"/>
      <c r="K686" s="184"/>
      <c r="L686" s="184"/>
      <c r="M686" s="184"/>
      <c r="N686" s="184"/>
      <c r="O686" s="184"/>
      <c r="P686" s="184"/>
      <c r="Q686" s="184"/>
      <c r="R686" s="184"/>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c r="E687" s="184"/>
      <c r="F687" s="184"/>
      <c r="G687" s="184"/>
      <c r="H687" s="184"/>
      <c r="I687" s="184"/>
      <c r="J687" s="184"/>
      <c r="K687" s="184"/>
      <c r="L687" s="184"/>
      <c r="M687" s="184"/>
      <c r="N687" s="184"/>
      <c r="O687" s="184"/>
      <c r="P687" s="184"/>
      <c r="Q687" s="184"/>
      <c r="R687" s="184"/>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c r="E688" s="184"/>
      <c r="F688" s="184"/>
      <c r="G688" s="184"/>
      <c r="H688" s="184"/>
      <c r="I688" s="184"/>
      <c r="J688" s="184"/>
      <c r="K688" s="184"/>
      <c r="L688" s="184"/>
      <c r="M688" s="184"/>
      <c r="N688" s="184"/>
      <c r="O688" s="184"/>
      <c r="P688" s="184"/>
      <c r="Q688" s="184"/>
      <c r="R688" s="184"/>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c r="E689" s="184"/>
      <c r="F689" s="184"/>
      <c r="G689" s="184"/>
      <c r="H689" s="184"/>
      <c r="I689" s="184"/>
      <c r="J689" s="184"/>
      <c r="K689" s="184"/>
      <c r="L689" s="184"/>
      <c r="M689" s="184"/>
      <c r="N689" s="184"/>
      <c r="O689" s="184"/>
      <c r="P689" s="184"/>
      <c r="Q689" s="184"/>
      <c r="R689" s="184"/>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c r="E690" s="184"/>
      <c r="F690" s="184"/>
      <c r="G690" s="184"/>
      <c r="H690" s="184"/>
      <c r="I690" s="184"/>
      <c r="J690" s="184"/>
      <c r="K690" s="184"/>
      <c r="L690" s="184"/>
      <c r="M690" s="184"/>
      <c r="N690" s="184"/>
      <c r="O690" s="184"/>
      <c r="P690" s="184"/>
      <c r="Q690" s="184"/>
      <c r="R690" s="184"/>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c r="E691" s="184"/>
      <c r="F691" s="184"/>
      <c r="G691" s="184"/>
      <c r="H691" s="184"/>
      <c r="I691" s="184"/>
      <c r="J691" s="184"/>
      <c r="K691" s="184"/>
      <c r="L691" s="184"/>
      <c r="M691" s="184"/>
      <c r="N691" s="184"/>
      <c r="O691" s="184"/>
      <c r="P691" s="184"/>
      <c r="Q691" s="184"/>
      <c r="R691" s="184"/>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c r="E692" s="184"/>
      <c r="F692" s="184"/>
      <c r="G692" s="184"/>
      <c r="H692" s="184"/>
      <c r="I692" s="184"/>
      <c r="J692" s="184"/>
      <c r="K692" s="184"/>
      <c r="L692" s="184"/>
      <c r="M692" s="184"/>
      <c r="N692" s="184"/>
      <c r="O692" s="184"/>
      <c r="P692" s="184"/>
      <c r="Q692" s="184"/>
      <c r="R692" s="184"/>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c r="E693" s="184"/>
      <c r="F693" s="184"/>
      <c r="G693" s="184"/>
      <c r="H693" s="184"/>
      <c r="I693" s="184"/>
      <c r="J693" s="184"/>
      <c r="K693" s="184"/>
      <c r="L693" s="184"/>
      <c r="M693" s="184"/>
      <c r="N693" s="184"/>
      <c r="O693" s="184"/>
      <c r="P693" s="184"/>
      <c r="Q693" s="184"/>
      <c r="R693" s="184"/>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c r="E694" s="184"/>
      <c r="F694" s="184"/>
      <c r="G694" s="184"/>
      <c r="H694" s="184"/>
      <c r="I694" s="184"/>
      <c r="J694" s="184"/>
      <c r="K694" s="184"/>
      <c r="L694" s="184"/>
      <c r="M694" s="184"/>
      <c r="N694" s="184"/>
      <c r="O694" s="184"/>
      <c r="P694" s="184"/>
      <c r="Q694" s="184"/>
      <c r="R694" s="184"/>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c r="E695" s="184"/>
      <c r="F695" s="184"/>
      <c r="G695" s="184"/>
      <c r="H695" s="184"/>
      <c r="I695" s="184"/>
      <c r="J695" s="184"/>
      <c r="K695" s="184"/>
      <c r="L695" s="184"/>
      <c r="M695" s="184"/>
      <c r="N695" s="184"/>
      <c r="O695" s="184"/>
      <c r="P695" s="184"/>
      <c r="Q695" s="184"/>
      <c r="R695" s="184"/>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44482</v>
      </c>
      <c r="E696" s="184">
        <v>161.92349999999999</v>
      </c>
      <c r="F696" s="184">
        <v>0.79730000000000001</v>
      </c>
      <c r="G696" s="184">
        <v>2.3172000000000001</v>
      </c>
      <c r="H696" s="184">
        <v>3.9207999999999998</v>
      </c>
      <c r="I696" s="184">
        <v>3.5480999999999998</v>
      </c>
      <c r="J696" s="184">
        <v>4.2301000000000002</v>
      </c>
      <c r="K696" s="184">
        <v>13.824999999999999</v>
      </c>
      <c r="L696" s="184">
        <v>29.767700000000001</v>
      </c>
      <c r="M696" s="184">
        <v>29.2971</v>
      </c>
      <c r="N696" s="184">
        <v>66.836699999999993</v>
      </c>
      <c r="O696" s="184">
        <v>24.784700000000001</v>
      </c>
      <c r="P696" s="184">
        <v>17.461600000000001</v>
      </c>
      <c r="Q696" s="184">
        <v>16.4556</v>
      </c>
      <c r="R696" s="184">
        <v>35.115200000000002</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44482</v>
      </c>
      <c r="E697" s="184">
        <v>150.3075</v>
      </c>
      <c r="F697" s="184">
        <v>0.79420000000000002</v>
      </c>
      <c r="G697" s="184">
        <v>2.3022999999999998</v>
      </c>
      <c r="H697" s="184">
        <v>3.8997000000000002</v>
      </c>
      <c r="I697" s="184">
        <v>3.5062000000000002</v>
      </c>
      <c r="J697" s="184">
        <v>4.1691000000000003</v>
      </c>
      <c r="K697" s="184">
        <v>13.589499999999999</v>
      </c>
      <c r="L697" s="184">
        <v>29.211200000000002</v>
      </c>
      <c r="M697" s="184">
        <v>28.429400000000001</v>
      </c>
      <c r="N697" s="184">
        <v>65.346800000000002</v>
      </c>
      <c r="O697" s="184">
        <v>23.649000000000001</v>
      </c>
      <c r="P697" s="184">
        <v>16.400400000000001</v>
      </c>
      <c r="Q697" s="184">
        <v>12.8034</v>
      </c>
      <c r="R697" s="184">
        <v>33.884599999999999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44482</v>
      </c>
      <c r="E698" s="184">
        <v>235.85698433347099</v>
      </c>
      <c r="F698" s="184">
        <v>0.64019999999999999</v>
      </c>
      <c r="G698" s="184">
        <v>1.0428999999999999</v>
      </c>
      <c r="H698" s="184">
        <v>2.7061999999999999</v>
      </c>
      <c r="I698" s="184">
        <v>2.1263999999999998</v>
      </c>
      <c r="J698" s="184">
        <v>2.9750000000000001</v>
      </c>
      <c r="K698" s="184">
        <v>13.262</v>
      </c>
      <c r="L698" s="184">
        <v>26.260300000000001</v>
      </c>
      <c r="M698" s="184">
        <v>26.125299999999999</v>
      </c>
      <c r="N698" s="184">
        <v>54.3371</v>
      </c>
      <c r="O698" s="184">
        <v>18.845400000000001</v>
      </c>
      <c r="P698" s="184">
        <v>14.235799999999999</v>
      </c>
      <c r="Q698" s="184">
        <v>18.566400000000002</v>
      </c>
      <c r="R698" s="184">
        <v>26.018000000000001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0.91396967213114777</v>
      </c>
      <c r="G699" s="186">
        <v>1.7572172131147541</v>
      </c>
      <c r="H699" s="186">
        <v>3.5538844262295091</v>
      </c>
      <c r="I699" s="186">
        <v>4.1440057377049175</v>
      </c>
      <c r="J699" s="186">
        <v>5.1634598360655746</v>
      </c>
      <c r="K699" s="186">
        <v>13.47890163934426</v>
      </c>
      <c r="L699" s="186">
        <v>32.178939344262282</v>
      </c>
      <c r="M699" s="186">
        <v>35.619954098360637</v>
      </c>
      <c r="N699" s="186">
        <v>68.277769672131143</v>
      </c>
      <c r="O699" s="186">
        <v>23.317326315789472</v>
      </c>
      <c r="P699" s="186">
        <v>16.392793181818181</v>
      </c>
      <c r="Q699" s="186">
        <v>17.507318852459012</v>
      </c>
      <c r="R699" s="186">
        <v>33.6425725</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0.87260000000000004</v>
      </c>
      <c r="G700" s="186">
        <v>1.8382000000000001</v>
      </c>
      <c r="H700" s="186">
        <v>3.7927</v>
      </c>
      <c r="I700" s="186">
        <v>4.1435499999999994</v>
      </c>
      <c r="J700" s="186">
        <v>5.1567000000000007</v>
      </c>
      <c r="K700" s="186">
        <v>13.6265</v>
      </c>
      <c r="L700" s="186">
        <v>29.858150000000002</v>
      </c>
      <c r="M700" s="186">
        <v>31.3538</v>
      </c>
      <c r="N700" s="186">
        <v>64.84559999999999</v>
      </c>
      <c r="O700" s="186">
        <v>22.721550000000001</v>
      </c>
      <c r="P700" s="186">
        <v>15.835149999999999</v>
      </c>
      <c r="Q700" s="186">
        <v>16.500250000000001</v>
      </c>
      <c r="R700" s="186">
        <v>31.204650000000001</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44482</v>
      </c>
      <c r="E703" s="184">
        <v>34.449599999999997</v>
      </c>
      <c r="F703" s="184">
        <v>0.43319999999999997</v>
      </c>
      <c r="G703" s="184">
        <v>0.92669999999999997</v>
      </c>
      <c r="H703" s="184">
        <v>2.0756000000000001</v>
      </c>
      <c r="I703" s="184">
        <v>2.3066</v>
      </c>
      <c r="J703" s="184">
        <v>2.6713</v>
      </c>
      <c r="K703" s="184">
        <v>8.4002999999999997</v>
      </c>
      <c r="L703" s="184">
        <v>19.981999999999999</v>
      </c>
      <c r="M703" s="184">
        <v>19.7622</v>
      </c>
      <c r="N703" s="184">
        <v>40.392299999999999</v>
      </c>
      <c r="O703" s="184">
        <v>17.636600000000001</v>
      </c>
      <c r="P703" s="184">
        <v>12.9198</v>
      </c>
      <c r="Q703" s="184">
        <v>12.580299999999999</v>
      </c>
      <c r="R703" s="184">
        <v>24.623999999999999</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44482</v>
      </c>
      <c r="E704" s="184">
        <v>36.729500000000002</v>
      </c>
      <c r="F704" s="184">
        <v>0.43609999999999999</v>
      </c>
      <c r="G704" s="184">
        <v>0.94099999999999995</v>
      </c>
      <c r="H704" s="184">
        <v>2.0956000000000001</v>
      </c>
      <c r="I704" s="184">
        <v>2.3462000000000001</v>
      </c>
      <c r="J704" s="184">
        <v>2.7538999999999998</v>
      </c>
      <c r="K704" s="184">
        <v>8.6754999999999995</v>
      </c>
      <c r="L704" s="184">
        <v>20.5855</v>
      </c>
      <c r="M704" s="184">
        <v>20.668299999999999</v>
      </c>
      <c r="N704" s="184">
        <v>41.884</v>
      </c>
      <c r="O704" s="184">
        <v>18.7013</v>
      </c>
      <c r="P704" s="184">
        <v>13.8741</v>
      </c>
      <c r="Q704" s="184">
        <v>14.1355</v>
      </c>
      <c r="R704" s="184">
        <v>25.846800000000002</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44482</v>
      </c>
      <c r="E705" s="184">
        <v>121.4585</v>
      </c>
      <c r="F705" s="184">
        <v>0.65620000000000001</v>
      </c>
      <c r="G705" s="184">
        <v>1.5855999999999999</v>
      </c>
      <c r="H705" s="184">
        <v>2.3593000000000002</v>
      </c>
      <c r="I705" s="184">
        <v>2.3153999999999999</v>
      </c>
      <c r="J705" s="184">
        <v>4.3609</v>
      </c>
      <c r="K705" s="184">
        <v>9.9505999999999997</v>
      </c>
      <c r="L705" s="184">
        <v>25.2196</v>
      </c>
      <c r="M705" s="184">
        <v>28.581900000000001</v>
      </c>
      <c r="N705" s="184">
        <v>60.845599999999997</v>
      </c>
      <c r="O705" s="184">
        <v>16.321899999999999</v>
      </c>
      <c r="P705" s="184">
        <v>11.8223</v>
      </c>
      <c r="Q705" s="184">
        <v>14.9879</v>
      </c>
      <c r="R705" s="184">
        <v>24.292300000000001</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44482</v>
      </c>
      <c r="E706" s="184">
        <v>126.6477</v>
      </c>
      <c r="F706" s="184">
        <v>0.65759999999999996</v>
      </c>
      <c r="G706" s="184">
        <v>1.5926</v>
      </c>
      <c r="H706" s="184">
        <v>2.3691</v>
      </c>
      <c r="I706" s="184">
        <v>2.3351000000000002</v>
      </c>
      <c r="J706" s="184">
        <v>4.4040999999999997</v>
      </c>
      <c r="K706" s="184">
        <v>10.084</v>
      </c>
      <c r="L706" s="184">
        <v>25.500599999999999</v>
      </c>
      <c r="M706" s="184">
        <v>29.0334</v>
      </c>
      <c r="N706" s="184">
        <v>61.680900000000001</v>
      </c>
      <c r="O706" s="184">
        <v>16.9894</v>
      </c>
      <c r="P706" s="184">
        <v>12.4046</v>
      </c>
      <c r="Q706" s="184">
        <v>13.388400000000001</v>
      </c>
      <c r="R706" s="184">
        <v>25.107099999999999</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44482</v>
      </c>
      <c r="E707" s="184">
        <v>79.748199999999997</v>
      </c>
      <c r="F707" s="184">
        <v>0.46210000000000001</v>
      </c>
      <c r="G707" s="184">
        <v>1.1107</v>
      </c>
      <c r="H707" s="184">
        <v>1.6337999999999999</v>
      </c>
      <c r="I707" s="184">
        <v>1.7274</v>
      </c>
      <c r="J707" s="184">
        <v>3.1829999999999998</v>
      </c>
      <c r="K707" s="184">
        <v>8.5558999999999994</v>
      </c>
      <c r="L707" s="184">
        <v>21.513100000000001</v>
      </c>
      <c r="M707" s="184">
        <v>29.035499999999999</v>
      </c>
      <c r="N707" s="184">
        <v>51.506599999999999</v>
      </c>
      <c r="O707" s="184">
        <v>12.440099999999999</v>
      </c>
      <c r="P707" s="184">
        <v>9.7066999999999997</v>
      </c>
      <c r="Q707" s="184">
        <v>12.3139</v>
      </c>
      <c r="R707" s="184">
        <v>16.869599999999998</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44482</v>
      </c>
      <c r="E708" s="184">
        <v>83.905799999999999</v>
      </c>
      <c r="F708" s="184">
        <v>0.46339999999999998</v>
      </c>
      <c r="G708" s="184">
        <v>1.1172</v>
      </c>
      <c r="H708" s="184">
        <v>1.6431</v>
      </c>
      <c r="I708" s="184">
        <v>1.7459</v>
      </c>
      <c r="J708" s="184">
        <v>3.2233000000000001</v>
      </c>
      <c r="K708" s="184">
        <v>8.6860999999999997</v>
      </c>
      <c r="L708" s="184">
        <v>21.805800000000001</v>
      </c>
      <c r="M708" s="184">
        <v>29.5182</v>
      </c>
      <c r="N708" s="184">
        <v>52.311700000000002</v>
      </c>
      <c r="O708" s="184">
        <v>13.106199999999999</v>
      </c>
      <c r="P708" s="184">
        <v>10.3925</v>
      </c>
      <c r="Q708" s="184">
        <v>11.495900000000001</v>
      </c>
      <c r="R708" s="184">
        <v>17.606100000000001</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44482</v>
      </c>
      <c r="E709" s="184">
        <v>27.829899999999999</v>
      </c>
      <c r="F709" s="184">
        <v>0.85489999999999999</v>
      </c>
      <c r="G709" s="184">
        <v>1.4816</v>
      </c>
      <c r="H709" s="184">
        <v>3.2366000000000001</v>
      </c>
      <c r="I709" s="184">
        <v>3.7282999999999999</v>
      </c>
      <c r="J709" s="184">
        <v>4.1870000000000003</v>
      </c>
      <c r="K709" s="184">
        <v>11.7941</v>
      </c>
      <c r="L709" s="184">
        <v>25.468399999999999</v>
      </c>
      <c r="M709" s="184">
        <v>24.604399999999998</v>
      </c>
      <c r="N709" s="184">
        <v>48.8429</v>
      </c>
      <c r="O709" s="184">
        <v>19.0684</v>
      </c>
      <c r="P709" s="184">
        <v>13.790800000000001</v>
      </c>
      <c r="Q709" s="184">
        <v>14.705399999999999</v>
      </c>
      <c r="R709" s="184">
        <v>25.924299999999999</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44482</v>
      </c>
      <c r="E710" s="184">
        <v>28.453499999999998</v>
      </c>
      <c r="F710" s="184">
        <v>0.85570000000000002</v>
      </c>
      <c r="G710" s="184">
        <v>1.4863</v>
      </c>
      <c r="H710" s="184">
        <v>3.2435</v>
      </c>
      <c r="I710" s="184">
        <v>3.7423000000000002</v>
      </c>
      <c r="J710" s="184">
        <v>4.2168999999999999</v>
      </c>
      <c r="K710" s="184">
        <v>11.893000000000001</v>
      </c>
      <c r="L710" s="184">
        <v>25.690799999999999</v>
      </c>
      <c r="M710" s="184">
        <v>24.9314</v>
      </c>
      <c r="N710" s="184">
        <v>49.366100000000003</v>
      </c>
      <c r="O710" s="184">
        <v>19.470500000000001</v>
      </c>
      <c r="P710" s="184">
        <v>14.144399999999999</v>
      </c>
      <c r="Q710" s="184">
        <v>15.0466</v>
      </c>
      <c r="R710" s="184">
        <v>26.372499999999999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44482</v>
      </c>
      <c r="E711" s="184">
        <v>25.206099999999999</v>
      </c>
      <c r="F711" s="184">
        <v>0.71799999999999997</v>
      </c>
      <c r="G711" s="184">
        <v>1.2342</v>
      </c>
      <c r="H711" s="184">
        <v>2.6520000000000001</v>
      </c>
      <c r="I711" s="184">
        <v>3.0253999999999999</v>
      </c>
      <c r="J711" s="184">
        <v>3.4049999999999998</v>
      </c>
      <c r="K711" s="184">
        <v>9.7606999999999999</v>
      </c>
      <c r="L711" s="184">
        <v>20.727</v>
      </c>
      <c r="M711" s="184">
        <v>19.985099999999999</v>
      </c>
      <c r="N711" s="184">
        <v>39.075800000000001</v>
      </c>
      <c r="O711" s="184">
        <v>16.7331</v>
      </c>
      <c r="P711" s="184">
        <v>12.2895</v>
      </c>
      <c r="Q711" s="184">
        <v>13.1929</v>
      </c>
      <c r="R711" s="184">
        <v>22.324200000000001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44482</v>
      </c>
      <c r="E712" s="184">
        <v>25.906300000000002</v>
      </c>
      <c r="F712" s="184">
        <v>0.71960000000000002</v>
      </c>
      <c r="G712" s="184">
        <v>1.242</v>
      </c>
      <c r="H712" s="184">
        <v>2.6634000000000002</v>
      </c>
      <c r="I712" s="184">
        <v>3.0480999999999998</v>
      </c>
      <c r="J712" s="184">
        <v>3.4539</v>
      </c>
      <c r="K712" s="184">
        <v>9.9209999999999994</v>
      </c>
      <c r="L712" s="184">
        <v>21.0807</v>
      </c>
      <c r="M712" s="184">
        <v>20.509</v>
      </c>
      <c r="N712" s="184">
        <v>39.891100000000002</v>
      </c>
      <c r="O712" s="184">
        <v>17.366499999999998</v>
      </c>
      <c r="P712" s="184">
        <v>12.7676</v>
      </c>
      <c r="Q712" s="184">
        <v>13.609400000000001</v>
      </c>
      <c r="R712" s="184">
        <v>23.069500000000001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44482</v>
      </c>
      <c r="E713" s="184">
        <v>14.058</v>
      </c>
      <c r="F713" s="184">
        <v>1.3977999999999999</v>
      </c>
      <c r="G713" s="184">
        <v>3.5419999999999998</v>
      </c>
      <c r="H713" s="184">
        <v>2.9384999999999999</v>
      </c>
      <c r="I713" s="184">
        <v>4.3102999999999998</v>
      </c>
      <c r="J713" s="184">
        <v>12.305</v>
      </c>
      <c r="K713" s="184">
        <v>18.494900000000001</v>
      </c>
      <c r="L713" s="184">
        <v>40.719299999999997</v>
      </c>
      <c r="M713" s="184">
        <v>39.217100000000002</v>
      </c>
      <c r="N713" s="184">
        <v>97.805000000000007</v>
      </c>
      <c r="O713" s="184">
        <v>11.640499999999999</v>
      </c>
      <c r="P713" s="184"/>
      <c r="Q713" s="184">
        <v>10.896699999999999</v>
      </c>
      <c r="R713" s="184">
        <v>18.3154</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44482</v>
      </c>
      <c r="E714" s="184">
        <v>14.058</v>
      </c>
      <c r="F714" s="184">
        <v>1.3977999999999999</v>
      </c>
      <c r="G714" s="184">
        <v>3.5419999999999998</v>
      </c>
      <c r="H714" s="184">
        <v>2.9392</v>
      </c>
      <c r="I714" s="184">
        <v>4.3102999999999998</v>
      </c>
      <c r="J714" s="184">
        <v>12.305</v>
      </c>
      <c r="K714" s="184">
        <v>18.494900000000001</v>
      </c>
      <c r="L714" s="184">
        <v>40.719299999999997</v>
      </c>
      <c r="M714" s="184">
        <v>39.217100000000002</v>
      </c>
      <c r="N714" s="184">
        <v>97.8078</v>
      </c>
      <c r="O714" s="184">
        <v>11.640499999999999</v>
      </c>
      <c r="P714" s="184"/>
      <c r="Q714" s="184">
        <v>10.896699999999999</v>
      </c>
      <c r="R714" s="184">
        <v>18.3154</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44482</v>
      </c>
      <c r="E715" s="184">
        <v>17.398499999999999</v>
      </c>
      <c r="F715" s="184">
        <v>1.0043</v>
      </c>
      <c r="G715" s="184">
        <v>2.2521</v>
      </c>
      <c r="H715" s="184">
        <v>3.3563999999999998</v>
      </c>
      <c r="I715" s="184">
        <v>4.1003999999999996</v>
      </c>
      <c r="J715" s="184">
        <v>8.6577999999999999</v>
      </c>
      <c r="K715" s="184">
        <v>15.26</v>
      </c>
      <c r="L715" s="184">
        <v>37.148299999999999</v>
      </c>
      <c r="M715" s="184">
        <v>40.0383</v>
      </c>
      <c r="N715" s="184">
        <v>79.667900000000003</v>
      </c>
      <c r="O715" s="184"/>
      <c r="P715" s="184"/>
      <c r="Q715" s="184">
        <v>40.376100000000001</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44482</v>
      </c>
      <c r="E716" s="184">
        <v>17.6645</v>
      </c>
      <c r="F716" s="184">
        <v>1.0069999999999999</v>
      </c>
      <c r="G716" s="184">
        <v>2.266</v>
      </c>
      <c r="H716" s="184">
        <v>3.3761000000000001</v>
      </c>
      <c r="I716" s="184">
        <v>4.141</v>
      </c>
      <c r="J716" s="184">
        <v>8.7487999999999992</v>
      </c>
      <c r="K716" s="184">
        <v>15.5562</v>
      </c>
      <c r="L716" s="184">
        <v>37.847799999999999</v>
      </c>
      <c r="M716" s="184">
        <v>41.0824</v>
      </c>
      <c r="N716" s="184">
        <v>81.433000000000007</v>
      </c>
      <c r="O716" s="184"/>
      <c r="P716" s="184"/>
      <c r="Q716" s="184">
        <v>41.686599999999999</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44482</v>
      </c>
      <c r="E717" s="184">
        <v>102.72410000000001</v>
      </c>
      <c r="F717" s="184">
        <v>0.84609999999999996</v>
      </c>
      <c r="G717" s="184">
        <v>1.3722000000000001</v>
      </c>
      <c r="H717" s="184">
        <v>2.4211999999999998</v>
      </c>
      <c r="I717" s="184">
        <v>2.6103000000000001</v>
      </c>
      <c r="J717" s="184">
        <v>4.6809000000000003</v>
      </c>
      <c r="K717" s="184">
        <v>13.4541</v>
      </c>
      <c r="L717" s="184">
        <v>26.428999999999998</v>
      </c>
      <c r="M717" s="184">
        <v>28.6998</v>
      </c>
      <c r="N717" s="184">
        <v>60.287500000000001</v>
      </c>
      <c r="O717" s="184">
        <v>18.517600000000002</v>
      </c>
      <c r="P717" s="184">
        <v>14.428699999999999</v>
      </c>
      <c r="Q717" s="184">
        <v>13.9543</v>
      </c>
      <c r="R717" s="184">
        <v>26.036200000000001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44482</v>
      </c>
      <c r="E718" s="184">
        <v>106.40730000000001</v>
      </c>
      <c r="F718" s="184">
        <v>0.84699999999999998</v>
      </c>
      <c r="G718" s="184">
        <v>1.3763000000000001</v>
      </c>
      <c r="H718" s="184">
        <v>2.4268999999999998</v>
      </c>
      <c r="I718" s="184">
        <v>2.6215000000000002</v>
      </c>
      <c r="J718" s="184">
        <v>4.7051999999999996</v>
      </c>
      <c r="K718" s="184">
        <v>13.5344</v>
      </c>
      <c r="L718" s="184">
        <v>26.613</v>
      </c>
      <c r="M718" s="184">
        <v>29.0169</v>
      </c>
      <c r="N718" s="184">
        <v>60.865099999999998</v>
      </c>
      <c r="O718" s="184">
        <v>18.956700000000001</v>
      </c>
      <c r="P718" s="184">
        <v>14.8362</v>
      </c>
      <c r="Q718" s="184">
        <v>13.2125</v>
      </c>
      <c r="R718" s="184">
        <v>26.465599999999998</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44482</v>
      </c>
      <c r="E719" s="184">
        <v>132.1568</v>
      </c>
      <c r="F719" s="184">
        <v>0.57840000000000003</v>
      </c>
      <c r="G719" s="184">
        <v>1.6458999999999999</v>
      </c>
      <c r="H719" s="184">
        <v>2.4443999999999999</v>
      </c>
      <c r="I719" s="184">
        <v>3.0939000000000001</v>
      </c>
      <c r="J719" s="184">
        <v>4.9709000000000003</v>
      </c>
      <c r="K719" s="184">
        <v>11.8874</v>
      </c>
      <c r="L719" s="184">
        <v>31.6936</v>
      </c>
      <c r="M719" s="184">
        <v>37.192399999999999</v>
      </c>
      <c r="N719" s="184">
        <v>85.960099999999997</v>
      </c>
      <c r="O719" s="184">
        <v>23.965599999999998</v>
      </c>
      <c r="P719" s="184">
        <v>17.786999999999999</v>
      </c>
      <c r="Q719" s="184">
        <v>15.575699999999999</v>
      </c>
      <c r="R719" s="184">
        <v>40.850200000000001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44482</v>
      </c>
      <c r="E720" s="184">
        <v>134.81549999999999</v>
      </c>
      <c r="F720" s="184">
        <v>0.58079999999999998</v>
      </c>
      <c r="G720" s="184">
        <v>1.6578999999999999</v>
      </c>
      <c r="H720" s="184">
        <v>2.4609999999999999</v>
      </c>
      <c r="I720" s="184">
        <v>3.1269999999999998</v>
      </c>
      <c r="J720" s="184">
        <v>5.0412999999999997</v>
      </c>
      <c r="K720" s="184">
        <v>12.0817</v>
      </c>
      <c r="L720" s="184">
        <v>32.067399999999999</v>
      </c>
      <c r="M720" s="184">
        <v>37.703299999999999</v>
      </c>
      <c r="N720" s="184">
        <v>86.782799999999995</v>
      </c>
      <c r="O720" s="184">
        <v>24.405100000000001</v>
      </c>
      <c r="P720" s="184">
        <v>18.126000000000001</v>
      </c>
      <c r="Q720" s="184">
        <v>16.6511</v>
      </c>
      <c r="R720" s="184">
        <v>41.022500000000001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44482</v>
      </c>
      <c r="E721" s="184">
        <v>33.716700000000003</v>
      </c>
      <c r="F721" s="184">
        <v>0.49030000000000001</v>
      </c>
      <c r="G721" s="184">
        <v>1.0004999999999999</v>
      </c>
      <c r="H721" s="184">
        <v>2.2000000000000002</v>
      </c>
      <c r="I721" s="184">
        <v>2.4664999999999999</v>
      </c>
      <c r="J721" s="184">
        <v>2.8201999999999998</v>
      </c>
      <c r="K721" s="184">
        <v>9.4694000000000003</v>
      </c>
      <c r="L721" s="184">
        <v>20.780899999999999</v>
      </c>
      <c r="M721" s="184">
        <v>18.779299999999999</v>
      </c>
      <c r="N721" s="184">
        <v>35.561999999999998</v>
      </c>
      <c r="O721" s="184">
        <v>14.876300000000001</v>
      </c>
      <c r="P721" s="184">
        <v>11.021599999999999</v>
      </c>
      <c r="Q721" s="184">
        <v>11.2036</v>
      </c>
      <c r="R721" s="184">
        <v>20.666</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44482</v>
      </c>
      <c r="E722" s="184">
        <v>32.050199999999997</v>
      </c>
      <c r="F722" s="184">
        <v>0.4879</v>
      </c>
      <c r="G722" s="184">
        <v>0.98880000000000001</v>
      </c>
      <c r="H722" s="184">
        <v>2.1833</v>
      </c>
      <c r="I722" s="184">
        <v>2.4327999999999999</v>
      </c>
      <c r="J722" s="184">
        <v>2.7484000000000002</v>
      </c>
      <c r="K722" s="184">
        <v>9.2408999999999999</v>
      </c>
      <c r="L722" s="184">
        <v>20.2851</v>
      </c>
      <c r="M722" s="184">
        <v>18.0382</v>
      </c>
      <c r="N722" s="184">
        <v>34.404899999999998</v>
      </c>
      <c r="O722" s="184">
        <v>13.882199999999999</v>
      </c>
      <c r="P722" s="184">
        <v>10.178900000000001</v>
      </c>
      <c r="Q722" s="184">
        <v>10.489100000000001</v>
      </c>
      <c r="R722" s="184">
        <v>19.667100000000001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44482</v>
      </c>
      <c r="E723" s="184">
        <v>16.249400000000001</v>
      </c>
      <c r="F723" s="184">
        <v>1.0824</v>
      </c>
      <c r="G723" s="184">
        <v>2.157</v>
      </c>
      <c r="H723" s="184">
        <v>2.8612000000000002</v>
      </c>
      <c r="I723" s="184">
        <v>4.0640999999999998</v>
      </c>
      <c r="J723" s="184">
        <v>2.9916</v>
      </c>
      <c r="K723" s="184">
        <v>13.653600000000001</v>
      </c>
      <c r="L723" s="184">
        <v>29.732600000000001</v>
      </c>
      <c r="M723" s="184">
        <v>29.6374</v>
      </c>
      <c r="N723" s="184">
        <v>62.351100000000002</v>
      </c>
      <c r="O723" s="184"/>
      <c r="P723" s="184"/>
      <c r="Q723" s="184">
        <v>20.505199999999999</v>
      </c>
      <c r="R723" s="184">
        <v>28.929300000000001</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44482</v>
      </c>
      <c r="E724" s="184">
        <v>16.136800000000001</v>
      </c>
      <c r="F724" s="184">
        <v>1.0818000000000001</v>
      </c>
      <c r="G724" s="184">
        <v>2.1543000000000001</v>
      </c>
      <c r="H724" s="184">
        <v>2.8569</v>
      </c>
      <c r="I724" s="184">
        <v>4.0540000000000003</v>
      </c>
      <c r="J724" s="184">
        <v>2.9704000000000002</v>
      </c>
      <c r="K724" s="184">
        <v>13.5802</v>
      </c>
      <c r="L724" s="184">
        <v>29.565999999999999</v>
      </c>
      <c r="M724" s="184">
        <v>29.386299999999999</v>
      </c>
      <c r="N724" s="184">
        <v>61.938000000000002</v>
      </c>
      <c r="O724" s="184"/>
      <c r="P724" s="184"/>
      <c r="Q724" s="184">
        <v>20.183700000000002</v>
      </c>
      <c r="R724" s="184">
        <v>28.6203</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44482</v>
      </c>
      <c r="E725" s="184">
        <v>56.622999999999998</v>
      </c>
      <c r="F725" s="184">
        <v>1.1738999999999999</v>
      </c>
      <c r="G725" s="184">
        <v>1.9371</v>
      </c>
      <c r="H725" s="184">
        <v>3.7374000000000001</v>
      </c>
      <c r="I725" s="184">
        <v>4.1322999999999999</v>
      </c>
      <c r="J725" s="184">
        <v>4.6558000000000002</v>
      </c>
      <c r="K725" s="184">
        <v>13.646000000000001</v>
      </c>
      <c r="L725" s="184">
        <v>27.814299999999999</v>
      </c>
      <c r="M725" s="184">
        <v>29.1053</v>
      </c>
      <c r="N725" s="184">
        <v>57.102800000000002</v>
      </c>
      <c r="O725" s="184">
        <v>20.369700000000002</v>
      </c>
      <c r="P725" s="184">
        <v>15.0793</v>
      </c>
      <c r="Q725" s="184">
        <v>15.216200000000001</v>
      </c>
      <c r="R725" s="184">
        <v>28.0183</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0.79270869565217383</v>
      </c>
      <c r="G726" s="186">
        <v>1.6786956521739134</v>
      </c>
      <c r="H726" s="186">
        <v>2.6162826086956525</v>
      </c>
      <c r="I726" s="186">
        <v>3.1210913043478259</v>
      </c>
      <c r="J726" s="186">
        <v>4.9330695652173917</v>
      </c>
      <c r="K726" s="186">
        <v>12.003256521739134</v>
      </c>
      <c r="L726" s="186">
        <v>27.347395652173912</v>
      </c>
      <c r="M726" s="186">
        <v>28.858399999999996</v>
      </c>
      <c r="N726" s="186">
        <v>60.337608695652172</v>
      </c>
      <c r="O726" s="186">
        <v>17.162536842105268</v>
      </c>
      <c r="P726" s="186">
        <v>13.268823529411765</v>
      </c>
      <c r="Q726" s="186">
        <v>16.361030434782609</v>
      </c>
      <c r="R726" s="186">
        <v>25.187747619047617</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0.71960000000000002</v>
      </c>
      <c r="G727" s="186">
        <v>1.4863</v>
      </c>
      <c r="H727" s="186">
        <v>2.4609999999999999</v>
      </c>
      <c r="I727" s="186">
        <v>3.0480999999999998</v>
      </c>
      <c r="J727" s="186">
        <v>4.2168999999999999</v>
      </c>
      <c r="K727" s="186">
        <v>11.8874</v>
      </c>
      <c r="L727" s="186">
        <v>25.690799999999999</v>
      </c>
      <c r="M727" s="186">
        <v>29.0334</v>
      </c>
      <c r="N727" s="186">
        <v>60.287500000000001</v>
      </c>
      <c r="O727" s="186">
        <v>17.366499999999998</v>
      </c>
      <c r="P727" s="186">
        <v>12.9198</v>
      </c>
      <c r="Q727" s="186">
        <v>13.9543</v>
      </c>
      <c r="R727" s="186">
        <v>25.107099999999999</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44482</v>
      </c>
      <c r="E730" s="184">
        <v>19.09</v>
      </c>
      <c r="F730" s="184">
        <v>0.36799999999999999</v>
      </c>
      <c r="G730" s="184">
        <v>0.47370000000000001</v>
      </c>
      <c r="H730" s="184">
        <v>1.2732000000000001</v>
      </c>
      <c r="I730" s="184">
        <v>1.2732000000000001</v>
      </c>
      <c r="J730" s="184">
        <v>1.1123000000000001</v>
      </c>
      <c r="K730" s="184">
        <v>5.9966999999999997</v>
      </c>
      <c r="L730" s="184">
        <v>11.311999999999999</v>
      </c>
      <c r="M730" s="184">
        <v>12.8918</v>
      </c>
      <c r="N730" s="184">
        <v>25.3447</v>
      </c>
      <c r="O730" s="184">
        <v>12.8058</v>
      </c>
      <c r="P730" s="184">
        <v>9.5786999999999995</v>
      </c>
      <c r="Q730" s="184">
        <v>9.8545999999999996</v>
      </c>
      <c r="R730" s="184">
        <v>15.633599999999999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44482</v>
      </c>
      <c r="E731" s="184">
        <v>17.739999999999998</v>
      </c>
      <c r="F731" s="184">
        <v>0.3962</v>
      </c>
      <c r="G731" s="184">
        <v>0.45300000000000001</v>
      </c>
      <c r="H731" s="184">
        <v>1.1979</v>
      </c>
      <c r="I731" s="184">
        <v>1.2557</v>
      </c>
      <c r="J731" s="184">
        <v>1.0250999999999999</v>
      </c>
      <c r="K731" s="184">
        <v>5.6581000000000001</v>
      </c>
      <c r="L731" s="184">
        <v>10.736599999999999</v>
      </c>
      <c r="M731" s="184">
        <v>11.994899999999999</v>
      </c>
      <c r="N731" s="184">
        <v>24.055900000000001</v>
      </c>
      <c r="O731" s="184">
        <v>11.733000000000001</v>
      </c>
      <c r="P731" s="184">
        <v>8.4362999999999992</v>
      </c>
      <c r="Q731" s="184">
        <v>8.6896000000000004</v>
      </c>
      <c r="R731" s="184">
        <v>14.4846</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44482</v>
      </c>
      <c r="E732" s="184">
        <v>18.48</v>
      </c>
      <c r="F732" s="184">
        <v>0.5988</v>
      </c>
      <c r="G732" s="184">
        <v>0.65359999999999996</v>
      </c>
      <c r="H732" s="184">
        <v>1.427</v>
      </c>
      <c r="I732" s="184">
        <v>1.427</v>
      </c>
      <c r="J732" s="184">
        <v>1.5385</v>
      </c>
      <c r="K732" s="184">
        <v>8.0069999999999997</v>
      </c>
      <c r="L732" s="184">
        <v>14.0741</v>
      </c>
      <c r="M732" s="184">
        <v>14.2151</v>
      </c>
      <c r="N732" s="184">
        <v>26.1433</v>
      </c>
      <c r="O732" s="184">
        <v>13.922599999999999</v>
      </c>
      <c r="P732" s="184">
        <v>11.521000000000001</v>
      </c>
      <c r="Q732" s="184">
        <v>10.4655</v>
      </c>
      <c r="R732" s="184">
        <v>15.6517</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44482</v>
      </c>
      <c r="E733" s="184">
        <v>17.13</v>
      </c>
      <c r="F733" s="184">
        <v>0.58720000000000006</v>
      </c>
      <c r="G733" s="184">
        <v>0.64629999999999999</v>
      </c>
      <c r="H733" s="184">
        <v>1.421</v>
      </c>
      <c r="I733" s="184">
        <v>1.3609</v>
      </c>
      <c r="J733" s="184">
        <v>1.421</v>
      </c>
      <c r="K733" s="184">
        <v>7.6005000000000003</v>
      </c>
      <c r="L733" s="184">
        <v>13.2188</v>
      </c>
      <c r="M733" s="184">
        <v>12.9947</v>
      </c>
      <c r="N733" s="184">
        <v>24.4009</v>
      </c>
      <c r="O733" s="184">
        <v>12.4788</v>
      </c>
      <c r="P733" s="184">
        <v>10.1737</v>
      </c>
      <c r="Q733" s="184">
        <v>9.1156000000000006</v>
      </c>
      <c r="R733" s="184">
        <v>14.1157</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44482</v>
      </c>
      <c r="E734" s="184">
        <v>12.67</v>
      </c>
      <c r="F734" s="184">
        <v>0.31669999999999998</v>
      </c>
      <c r="G734" s="184">
        <v>0.3962</v>
      </c>
      <c r="H734" s="184">
        <v>0.95620000000000005</v>
      </c>
      <c r="I734" s="184">
        <v>0.95620000000000005</v>
      </c>
      <c r="J734" s="184">
        <v>1.1173</v>
      </c>
      <c r="K734" s="184">
        <v>4.2797999999999998</v>
      </c>
      <c r="L734" s="184">
        <v>6.4706000000000001</v>
      </c>
      <c r="M734" s="184">
        <v>7.1006</v>
      </c>
      <c r="N734" s="184">
        <v>11.1404</v>
      </c>
      <c r="O734" s="184"/>
      <c r="P734" s="184"/>
      <c r="Q734" s="184">
        <v>11.2387</v>
      </c>
      <c r="R734" s="184">
        <v>11.4026</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44482</v>
      </c>
      <c r="E735" s="184">
        <v>12.37</v>
      </c>
      <c r="F735" s="184">
        <v>0.32440000000000002</v>
      </c>
      <c r="G735" s="184">
        <v>0.32440000000000002</v>
      </c>
      <c r="H735" s="184">
        <v>0.8972</v>
      </c>
      <c r="I735" s="184">
        <v>0.8972</v>
      </c>
      <c r="J735" s="184">
        <v>1.0621</v>
      </c>
      <c r="K735" s="184">
        <v>4.0369999999999999</v>
      </c>
      <c r="L735" s="184">
        <v>5.8169000000000004</v>
      </c>
      <c r="M735" s="184">
        <v>6.2714999999999996</v>
      </c>
      <c r="N735" s="184">
        <v>9.9556000000000004</v>
      </c>
      <c r="O735" s="184"/>
      <c r="P735" s="184"/>
      <c r="Q735" s="184">
        <v>10.045400000000001</v>
      </c>
      <c r="R735" s="184">
        <v>10.242800000000001</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44482</v>
      </c>
      <c r="E736" s="184">
        <v>17.614999999999998</v>
      </c>
      <c r="F736" s="184">
        <v>0.1421</v>
      </c>
      <c r="G736" s="184">
        <v>3.9800000000000002E-2</v>
      </c>
      <c r="H736" s="184">
        <v>0.53649999999999998</v>
      </c>
      <c r="I736" s="184">
        <v>0.31890000000000002</v>
      </c>
      <c r="J736" s="184">
        <v>0.6169</v>
      </c>
      <c r="K736" s="184">
        <v>4.6082999999999998</v>
      </c>
      <c r="L736" s="184">
        <v>11.290100000000001</v>
      </c>
      <c r="M736" s="184">
        <v>14.0794</v>
      </c>
      <c r="N736" s="184">
        <v>25.0532</v>
      </c>
      <c r="O736" s="184">
        <v>12.384</v>
      </c>
      <c r="P736" s="184">
        <v>9.5799000000000003</v>
      </c>
      <c r="Q736" s="184">
        <v>10.7438</v>
      </c>
      <c r="R736" s="184">
        <v>14.8161</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44482</v>
      </c>
      <c r="E737" s="184">
        <v>16.239999999999998</v>
      </c>
      <c r="F737" s="184">
        <v>0.14180000000000001</v>
      </c>
      <c r="G737" s="184">
        <v>1.8499999999999999E-2</v>
      </c>
      <c r="H737" s="184">
        <v>0.50129999999999997</v>
      </c>
      <c r="I737" s="184">
        <v>0.25929999999999997</v>
      </c>
      <c r="J737" s="184">
        <v>0.48880000000000001</v>
      </c>
      <c r="K737" s="184">
        <v>4.1961000000000004</v>
      </c>
      <c r="L737" s="184">
        <v>10.4086</v>
      </c>
      <c r="M737" s="184">
        <v>12.7308</v>
      </c>
      <c r="N737" s="184">
        <v>23.104900000000001</v>
      </c>
      <c r="O737" s="184">
        <v>10.6683</v>
      </c>
      <c r="P737" s="184">
        <v>7.9324000000000003</v>
      </c>
      <c r="Q737" s="184">
        <v>9.1333000000000002</v>
      </c>
      <c r="R737" s="184">
        <v>13.0555</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44482</v>
      </c>
      <c r="E738" s="184">
        <v>19.538900000000002</v>
      </c>
      <c r="F738" s="184">
        <v>0.26119999999999999</v>
      </c>
      <c r="G738" s="184">
        <v>0.4168</v>
      </c>
      <c r="H738" s="184">
        <v>0.86160000000000003</v>
      </c>
      <c r="I738" s="184">
        <v>0.94540000000000002</v>
      </c>
      <c r="J738" s="184">
        <v>1.5488</v>
      </c>
      <c r="K738" s="184">
        <v>5.4326999999999996</v>
      </c>
      <c r="L738" s="184">
        <v>11.339700000000001</v>
      </c>
      <c r="M738" s="184">
        <v>12.099299999999999</v>
      </c>
      <c r="N738" s="184">
        <v>21.4773</v>
      </c>
      <c r="O738" s="184">
        <v>12.977399999999999</v>
      </c>
      <c r="P738" s="184">
        <v>10.981999999999999</v>
      </c>
      <c r="Q738" s="184">
        <v>10.0334</v>
      </c>
      <c r="R738" s="184">
        <v>15.5816</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44482</v>
      </c>
      <c r="E739" s="184">
        <v>18.491</v>
      </c>
      <c r="F739" s="184">
        <v>0.25750000000000001</v>
      </c>
      <c r="G739" s="184">
        <v>0.39800000000000002</v>
      </c>
      <c r="H739" s="184">
        <v>0.83430000000000004</v>
      </c>
      <c r="I739" s="184">
        <v>0.89159999999999995</v>
      </c>
      <c r="J739" s="184">
        <v>1.4317</v>
      </c>
      <c r="K739" s="184">
        <v>5.0583</v>
      </c>
      <c r="L739" s="184">
        <v>10.6126</v>
      </c>
      <c r="M739" s="184">
        <v>11.0938</v>
      </c>
      <c r="N739" s="184">
        <v>20.0839</v>
      </c>
      <c r="O739" s="184">
        <v>11.7826</v>
      </c>
      <c r="P739" s="184">
        <v>9.9375999999999998</v>
      </c>
      <c r="Q739" s="184">
        <v>9.1709999999999994</v>
      </c>
      <c r="R739" s="184">
        <v>14.3515</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44482</v>
      </c>
      <c r="E740" s="184">
        <v>12.9711</v>
      </c>
      <c r="F740" s="184">
        <v>0.57609999999999995</v>
      </c>
      <c r="G740" s="184">
        <v>1.2070000000000001</v>
      </c>
      <c r="H740" s="184">
        <v>1.4882</v>
      </c>
      <c r="I740" s="184">
        <v>2.1949999999999998</v>
      </c>
      <c r="J740" s="184">
        <v>3.3742999999999999</v>
      </c>
      <c r="K740" s="184">
        <v>6.0492999999999997</v>
      </c>
      <c r="L740" s="184">
        <v>12.967000000000001</v>
      </c>
      <c r="M740" s="184">
        <v>12.104900000000001</v>
      </c>
      <c r="N740" s="184">
        <v>25.941600000000001</v>
      </c>
      <c r="O740" s="184">
        <v>10.0045</v>
      </c>
      <c r="P740" s="184"/>
      <c r="Q740" s="184">
        <v>8.6618999999999993</v>
      </c>
      <c r="R740" s="184">
        <v>12.976000000000001</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44482</v>
      </c>
      <c r="E741" s="184">
        <v>13.6433</v>
      </c>
      <c r="F741" s="184">
        <v>0.57940000000000003</v>
      </c>
      <c r="G741" s="184">
        <v>1.2249000000000001</v>
      </c>
      <c r="H741" s="184">
        <v>1.5134000000000001</v>
      </c>
      <c r="I741" s="184">
        <v>2.246</v>
      </c>
      <c r="J741" s="184">
        <v>3.4838</v>
      </c>
      <c r="K741" s="184">
        <v>6.3963000000000001</v>
      </c>
      <c r="L741" s="184">
        <v>13.6999</v>
      </c>
      <c r="M741" s="184">
        <v>13.221500000000001</v>
      </c>
      <c r="N741" s="184">
        <v>27.6112</v>
      </c>
      <c r="O741" s="184">
        <v>11.7843</v>
      </c>
      <c r="P741" s="184"/>
      <c r="Q741" s="184">
        <v>10.4293</v>
      </c>
      <c r="R741" s="184">
        <v>14.704700000000001</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44482</v>
      </c>
      <c r="E742" s="184">
        <v>48.305</v>
      </c>
      <c r="F742" s="184">
        <v>0.2636</v>
      </c>
      <c r="G742" s="184">
        <v>0.57669999999999999</v>
      </c>
      <c r="H742" s="184">
        <v>1.0628</v>
      </c>
      <c r="I742" s="184">
        <v>1.4406000000000001</v>
      </c>
      <c r="J742" s="184">
        <v>2.2955999999999999</v>
      </c>
      <c r="K742" s="184">
        <v>5.1433999999999997</v>
      </c>
      <c r="L742" s="184">
        <v>13.5787</v>
      </c>
      <c r="M742" s="184">
        <v>15.2341</v>
      </c>
      <c r="N742" s="184">
        <v>30.307500000000001</v>
      </c>
      <c r="O742" s="184">
        <v>11.4663</v>
      </c>
      <c r="P742" s="184">
        <v>9.8362999999999996</v>
      </c>
      <c r="Q742" s="184">
        <v>9.6582000000000008</v>
      </c>
      <c r="R742" s="184">
        <v>14.8849</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44482</v>
      </c>
      <c r="E743" s="184">
        <v>52.235999999999997</v>
      </c>
      <c r="F743" s="184">
        <v>0.26490000000000002</v>
      </c>
      <c r="G743" s="184">
        <v>0.58930000000000005</v>
      </c>
      <c r="H743" s="184">
        <v>1.0798000000000001</v>
      </c>
      <c r="I743" s="184">
        <v>1.4724999999999999</v>
      </c>
      <c r="J743" s="184">
        <v>2.3693</v>
      </c>
      <c r="K743" s="184">
        <v>5.3697999999999997</v>
      </c>
      <c r="L743" s="184">
        <v>14.0549</v>
      </c>
      <c r="M743" s="184">
        <v>15.935700000000001</v>
      </c>
      <c r="N743" s="184">
        <v>31.361799999999999</v>
      </c>
      <c r="O743" s="184">
        <v>12.3893</v>
      </c>
      <c r="P743" s="184">
        <v>11.0852</v>
      </c>
      <c r="Q743" s="184">
        <v>10.8971</v>
      </c>
      <c r="R743" s="184">
        <v>15.760199999999999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44482</v>
      </c>
      <c r="E746" s="184">
        <v>16.88</v>
      </c>
      <c r="F746" s="184">
        <v>0.23749999999999999</v>
      </c>
      <c r="G746" s="184">
        <v>0.29709999999999998</v>
      </c>
      <c r="H746" s="184">
        <v>0.41639999999999999</v>
      </c>
      <c r="I746" s="184">
        <v>0.53600000000000003</v>
      </c>
      <c r="J746" s="184">
        <v>1.5644</v>
      </c>
      <c r="K746" s="184">
        <v>3.2416</v>
      </c>
      <c r="L746" s="184">
        <v>5.7644000000000002</v>
      </c>
      <c r="M746" s="184">
        <v>7.7218</v>
      </c>
      <c r="N746" s="184">
        <v>17.5487</v>
      </c>
      <c r="O746" s="184">
        <v>8.9953000000000003</v>
      </c>
      <c r="P746" s="184">
        <v>7.8425000000000002</v>
      </c>
      <c r="Q746" s="184">
        <v>7.9302999999999999</v>
      </c>
      <c r="R746" s="184">
        <v>9.452</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44482</v>
      </c>
      <c r="E747" s="184">
        <v>17.78</v>
      </c>
      <c r="F747" s="184">
        <v>0.22550000000000001</v>
      </c>
      <c r="G747" s="184">
        <v>0.33860000000000001</v>
      </c>
      <c r="H747" s="184">
        <v>0.45200000000000001</v>
      </c>
      <c r="I747" s="184">
        <v>0.56559999999999999</v>
      </c>
      <c r="J747" s="184">
        <v>1.6</v>
      </c>
      <c r="K747" s="184">
        <v>3.4321999999999999</v>
      </c>
      <c r="L747" s="184">
        <v>6.0858999999999996</v>
      </c>
      <c r="M747" s="184">
        <v>8.2166999999999994</v>
      </c>
      <c r="N747" s="184">
        <v>18.296700000000001</v>
      </c>
      <c r="O747" s="184">
        <v>9.6768000000000001</v>
      </c>
      <c r="P747" s="184">
        <v>8.5953999999999997</v>
      </c>
      <c r="Q747" s="184">
        <v>8.7506000000000004</v>
      </c>
      <c r="R747" s="184">
        <v>10.122199999999999</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44482</v>
      </c>
      <c r="E748" s="184">
        <v>21.248200000000001</v>
      </c>
      <c r="F748" s="184">
        <v>0.53800000000000003</v>
      </c>
      <c r="G748" s="184">
        <v>1.1251</v>
      </c>
      <c r="H748" s="184">
        <v>1.8331999999999999</v>
      </c>
      <c r="I748" s="184">
        <v>2.0796999999999999</v>
      </c>
      <c r="J748" s="184">
        <v>2.5764999999999998</v>
      </c>
      <c r="K748" s="184">
        <v>5.3905000000000003</v>
      </c>
      <c r="L748" s="184">
        <v>10.2005</v>
      </c>
      <c r="M748" s="184">
        <v>10.052099999999999</v>
      </c>
      <c r="N748" s="184">
        <v>21.731999999999999</v>
      </c>
      <c r="O748" s="184">
        <v>10.2865</v>
      </c>
      <c r="P748" s="184">
        <v>6.8003</v>
      </c>
      <c r="Q748" s="184">
        <v>7.3612000000000002</v>
      </c>
      <c r="R748" s="184">
        <v>12.5724</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44482</v>
      </c>
      <c r="E749" s="184">
        <v>23.102599999999999</v>
      </c>
      <c r="F749" s="184">
        <v>0.54090000000000005</v>
      </c>
      <c r="G749" s="184">
        <v>1.1387</v>
      </c>
      <c r="H749" s="184">
        <v>1.8525</v>
      </c>
      <c r="I749" s="184">
        <v>2.1194999999999999</v>
      </c>
      <c r="J749" s="184">
        <v>2.6623000000000001</v>
      </c>
      <c r="K749" s="184">
        <v>5.665</v>
      </c>
      <c r="L749" s="184">
        <v>10.768800000000001</v>
      </c>
      <c r="M749" s="184">
        <v>10.848000000000001</v>
      </c>
      <c r="N749" s="184">
        <v>22.900600000000001</v>
      </c>
      <c r="O749" s="184">
        <v>11.5641</v>
      </c>
      <c r="P749" s="184">
        <v>8.2103000000000002</v>
      </c>
      <c r="Q749" s="184">
        <v>8.1908999999999992</v>
      </c>
      <c r="R749" s="184">
        <v>13.640700000000001</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44482</v>
      </c>
      <c r="E750" s="184">
        <v>26.47</v>
      </c>
      <c r="F750" s="184">
        <v>0.1135</v>
      </c>
      <c r="G750" s="184">
        <v>0</v>
      </c>
      <c r="H750" s="184">
        <v>0.53169999999999995</v>
      </c>
      <c r="I750" s="184">
        <v>0.49349999999999999</v>
      </c>
      <c r="J750" s="184">
        <v>0.60809999999999997</v>
      </c>
      <c r="K750" s="184">
        <v>3.9262000000000001</v>
      </c>
      <c r="L750" s="184">
        <v>8.4835999999999991</v>
      </c>
      <c r="M750" s="184">
        <v>8.8405000000000005</v>
      </c>
      <c r="N750" s="184">
        <v>16.813800000000001</v>
      </c>
      <c r="O750" s="184">
        <v>10.141999999999999</v>
      </c>
      <c r="P750" s="184">
        <v>7.7991000000000001</v>
      </c>
      <c r="Q750" s="184">
        <v>8.0196000000000005</v>
      </c>
      <c r="R750" s="184">
        <v>12.458</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44482</v>
      </c>
      <c r="E751" s="184">
        <v>24.75</v>
      </c>
      <c r="F751" s="184">
        <v>0.12139999999999999</v>
      </c>
      <c r="G751" s="184">
        <v>0</v>
      </c>
      <c r="H751" s="184">
        <v>0.52800000000000002</v>
      </c>
      <c r="I751" s="184">
        <v>0.44640000000000002</v>
      </c>
      <c r="J751" s="184">
        <v>0.52800000000000002</v>
      </c>
      <c r="K751" s="184">
        <v>3.6432000000000002</v>
      </c>
      <c r="L751" s="184">
        <v>7.8901000000000003</v>
      </c>
      <c r="M751" s="184">
        <v>7.9371999999999998</v>
      </c>
      <c r="N751" s="184">
        <v>15.600199999999999</v>
      </c>
      <c r="O751" s="184">
        <v>9.0237999999999996</v>
      </c>
      <c r="P751" s="184">
        <v>6.7365000000000004</v>
      </c>
      <c r="Q751" s="184">
        <v>7.0221999999999998</v>
      </c>
      <c r="R751" s="184">
        <v>11.2776</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44482</v>
      </c>
      <c r="E752" s="184">
        <v>13.357900000000001</v>
      </c>
      <c r="F752" s="184">
        <v>0.45569999999999999</v>
      </c>
      <c r="G752" s="184">
        <v>0.55930000000000002</v>
      </c>
      <c r="H752" s="184">
        <v>1.4267000000000001</v>
      </c>
      <c r="I752" s="184">
        <v>1.5106999999999999</v>
      </c>
      <c r="J752" s="184">
        <v>2.1395</v>
      </c>
      <c r="K752" s="184">
        <v>5.0991999999999997</v>
      </c>
      <c r="L752" s="184">
        <v>10.6767</v>
      </c>
      <c r="M752" s="184">
        <v>11.715199999999999</v>
      </c>
      <c r="N752" s="184">
        <v>18.178000000000001</v>
      </c>
      <c r="O752" s="184"/>
      <c r="P752" s="184"/>
      <c r="Q752" s="184">
        <v>11.753</v>
      </c>
      <c r="R752" s="184">
        <v>13.313000000000001</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44482</v>
      </c>
      <c r="E753" s="184">
        <v>12.753299999999999</v>
      </c>
      <c r="F753" s="184">
        <v>0.45129999999999998</v>
      </c>
      <c r="G753" s="184">
        <v>0.53680000000000005</v>
      </c>
      <c r="H753" s="184">
        <v>1.3953</v>
      </c>
      <c r="I753" s="184">
        <v>1.4460999999999999</v>
      </c>
      <c r="J753" s="184">
        <v>1.9986999999999999</v>
      </c>
      <c r="K753" s="184">
        <v>4.6519000000000004</v>
      </c>
      <c r="L753" s="184">
        <v>9.7463999999999995</v>
      </c>
      <c r="M753" s="184">
        <v>10.293100000000001</v>
      </c>
      <c r="N753" s="184">
        <v>16.174600000000002</v>
      </c>
      <c r="O753" s="184"/>
      <c r="P753" s="184"/>
      <c r="Q753" s="184">
        <v>9.7838999999999992</v>
      </c>
      <c r="R753" s="184">
        <v>11.3619</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44482</v>
      </c>
      <c r="E754" s="184">
        <v>18.176500000000001</v>
      </c>
      <c r="F754" s="184">
        <v>0.2029</v>
      </c>
      <c r="G754" s="184">
        <v>0.37609999999999999</v>
      </c>
      <c r="H754" s="184">
        <v>0.88470000000000004</v>
      </c>
      <c r="I754" s="184">
        <v>0.91830000000000001</v>
      </c>
      <c r="J754" s="184">
        <v>2.0756000000000001</v>
      </c>
      <c r="K754" s="184">
        <v>4.6238000000000001</v>
      </c>
      <c r="L754" s="184">
        <v>8.7325999999999997</v>
      </c>
      <c r="M754" s="184">
        <v>9.0221999999999998</v>
      </c>
      <c r="N754" s="184">
        <v>16.3996</v>
      </c>
      <c r="O754" s="184">
        <v>10.3485</v>
      </c>
      <c r="P754" s="184">
        <v>9.1161999999999992</v>
      </c>
      <c r="Q754" s="184">
        <v>8.9039999999999999</v>
      </c>
      <c r="R754" s="184">
        <v>12.1366</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44482</v>
      </c>
      <c r="E755" s="184">
        <v>19.179500000000001</v>
      </c>
      <c r="F755" s="184">
        <v>0.2059</v>
      </c>
      <c r="G755" s="184">
        <v>0.38940000000000002</v>
      </c>
      <c r="H755" s="184">
        <v>0.90380000000000005</v>
      </c>
      <c r="I755" s="184">
        <v>0.95589999999999997</v>
      </c>
      <c r="J755" s="184">
        <v>2.1587999999999998</v>
      </c>
      <c r="K755" s="184">
        <v>4.8811</v>
      </c>
      <c r="L755" s="184">
        <v>9.26</v>
      </c>
      <c r="M755" s="184">
        <v>9.8099000000000007</v>
      </c>
      <c r="N755" s="184">
        <v>17.5243</v>
      </c>
      <c r="O755" s="184">
        <v>11.333399999999999</v>
      </c>
      <c r="P755" s="184">
        <v>10.0001</v>
      </c>
      <c r="Q755" s="184">
        <v>9.7422000000000004</v>
      </c>
      <c r="R755" s="184">
        <v>13.202199999999999</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44482</v>
      </c>
      <c r="E756" s="184">
        <v>24.571999999999999</v>
      </c>
      <c r="F756" s="184">
        <v>0.2898</v>
      </c>
      <c r="G756" s="184">
        <v>0.2162</v>
      </c>
      <c r="H756" s="184">
        <v>0.62660000000000005</v>
      </c>
      <c r="I756" s="184">
        <v>1.0403</v>
      </c>
      <c r="J756" s="184">
        <v>0.86609999999999998</v>
      </c>
      <c r="K756" s="184">
        <v>4.7891000000000004</v>
      </c>
      <c r="L756" s="184">
        <v>11.863799999999999</v>
      </c>
      <c r="M756" s="184">
        <v>13.7803</v>
      </c>
      <c r="N756" s="184">
        <v>26.1785</v>
      </c>
      <c r="O756" s="184">
        <v>11.5936</v>
      </c>
      <c r="P756" s="184">
        <v>9.1181999999999999</v>
      </c>
      <c r="Q756" s="184">
        <v>9.4902999999999995</v>
      </c>
      <c r="R756" s="184">
        <v>16.087900000000001</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44482</v>
      </c>
      <c r="E757" s="184">
        <v>22.904</v>
      </c>
      <c r="F757" s="184">
        <v>0.28899999999999998</v>
      </c>
      <c r="G757" s="184">
        <v>0.20119999999999999</v>
      </c>
      <c r="H757" s="184">
        <v>0.60619999999999996</v>
      </c>
      <c r="I757" s="184">
        <v>1.0055000000000001</v>
      </c>
      <c r="J757" s="184">
        <v>0.79210000000000003</v>
      </c>
      <c r="K757" s="184">
        <v>4.5510999999999999</v>
      </c>
      <c r="L757" s="184">
        <v>11.3574</v>
      </c>
      <c r="M757" s="184">
        <v>13.0503</v>
      </c>
      <c r="N757" s="184">
        <v>25.110600000000002</v>
      </c>
      <c r="O757" s="184">
        <v>10.5831</v>
      </c>
      <c r="P757" s="184">
        <v>8.2030999999999992</v>
      </c>
      <c r="Q757" s="184">
        <v>8.6453000000000007</v>
      </c>
      <c r="R757" s="184">
        <v>15.0558</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44482</v>
      </c>
      <c r="E758" s="184">
        <v>17.289200000000001</v>
      </c>
      <c r="F758" s="184">
        <v>0.57240000000000002</v>
      </c>
      <c r="G758" s="184">
        <v>0.99829999999999997</v>
      </c>
      <c r="H758" s="184">
        <v>1.7455000000000001</v>
      </c>
      <c r="I758" s="184">
        <v>1.8492</v>
      </c>
      <c r="J758" s="184">
        <v>2.9584999999999999</v>
      </c>
      <c r="K758" s="184">
        <v>8.1189999999999998</v>
      </c>
      <c r="L758" s="184">
        <v>15.612</v>
      </c>
      <c r="M758" s="184">
        <v>16.7148</v>
      </c>
      <c r="N758" s="184">
        <v>31.152699999999999</v>
      </c>
      <c r="O758" s="184">
        <v>16.5426</v>
      </c>
      <c r="P758" s="184"/>
      <c r="Q758" s="184">
        <v>12.3583</v>
      </c>
      <c r="R758" s="184">
        <v>20.354500000000002</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44482</v>
      </c>
      <c r="E759" s="184">
        <v>15.815899999999999</v>
      </c>
      <c r="F759" s="184">
        <v>0.56720000000000004</v>
      </c>
      <c r="G759" s="184">
        <v>0.97430000000000005</v>
      </c>
      <c r="H759" s="184">
        <v>1.7113</v>
      </c>
      <c r="I759" s="184">
        <v>1.7806999999999999</v>
      </c>
      <c r="J759" s="184">
        <v>2.8121</v>
      </c>
      <c r="K759" s="184">
        <v>7.6424000000000003</v>
      </c>
      <c r="L759" s="184">
        <v>14.5914</v>
      </c>
      <c r="M759" s="184">
        <v>15.225</v>
      </c>
      <c r="N759" s="184">
        <v>28.968299999999999</v>
      </c>
      <c r="O759" s="184">
        <v>14.6092</v>
      </c>
      <c r="P759" s="184"/>
      <c r="Q759" s="184">
        <v>10.2485</v>
      </c>
      <c r="R759" s="184">
        <v>18.390899999999998</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44482</v>
      </c>
      <c r="E760" s="184">
        <v>15.159000000000001</v>
      </c>
      <c r="F760" s="184">
        <v>0.311</v>
      </c>
      <c r="G760" s="184">
        <v>0.51049999999999995</v>
      </c>
      <c r="H760" s="184">
        <v>1.1138999999999999</v>
      </c>
      <c r="I760" s="184">
        <v>1.2286999999999999</v>
      </c>
      <c r="J760" s="184">
        <v>1.7383</v>
      </c>
      <c r="K760" s="184">
        <v>5.9255000000000004</v>
      </c>
      <c r="L760" s="184">
        <v>12.891</v>
      </c>
      <c r="M760" s="184">
        <v>14.9367</v>
      </c>
      <c r="N760" s="184">
        <v>26.324999999999999</v>
      </c>
      <c r="O760" s="184"/>
      <c r="P760" s="184"/>
      <c r="Q760" s="184">
        <v>15.867599999999999</v>
      </c>
      <c r="R760" s="184">
        <v>19.069099999999999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44482</v>
      </c>
      <c r="E761" s="184">
        <v>14.696999999999999</v>
      </c>
      <c r="F761" s="184">
        <v>0.314</v>
      </c>
      <c r="G761" s="184">
        <v>0.49919999999999998</v>
      </c>
      <c r="H761" s="184">
        <v>1.1006</v>
      </c>
      <c r="I761" s="184">
        <v>1.1911</v>
      </c>
      <c r="J761" s="184">
        <v>1.6531</v>
      </c>
      <c r="K761" s="184">
        <v>5.6577999999999999</v>
      </c>
      <c r="L761" s="184">
        <v>12.3109</v>
      </c>
      <c r="M761" s="184">
        <v>14.062900000000001</v>
      </c>
      <c r="N761" s="184">
        <v>25.0276</v>
      </c>
      <c r="O761" s="184"/>
      <c r="P761" s="184"/>
      <c r="Q761" s="184">
        <v>14.604900000000001</v>
      </c>
      <c r="R761" s="184">
        <v>17.8598</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44482</v>
      </c>
      <c r="E762" s="184">
        <v>12.4909</v>
      </c>
      <c r="F762" s="184">
        <v>0.39140000000000003</v>
      </c>
      <c r="G762" s="184">
        <v>0.53600000000000003</v>
      </c>
      <c r="H762" s="184">
        <v>1.0705</v>
      </c>
      <c r="I762" s="184">
        <v>0.89170000000000005</v>
      </c>
      <c r="J762" s="184">
        <v>1.5842000000000001</v>
      </c>
      <c r="K762" s="184">
        <v>4.3299000000000003</v>
      </c>
      <c r="L762" s="184">
        <v>9.9773999999999994</v>
      </c>
      <c r="M762" s="184">
        <v>11.192299999999999</v>
      </c>
      <c r="N762" s="184">
        <v>21.500900000000001</v>
      </c>
      <c r="O762" s="184">
        <v>0.49769999999999998</v>
      </c>
      <c r="P762" s="184">
        <v>2.7423999999999999</v>
      </c>
      <c r="Q762" s="184">
        <v>3.5487000000000002</v>
      </c>
      <c r="R762" s="184">
        <v>4.2706999999999997</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44482</v>
      </c>
      <c r="E763" s="184">
        <v>13.3017</v>
      </c>
      <c r="F763" s="184">
        <v>0.39400000000000002</v>
      </c>
      <c r="G763" s="184">
        <v>0.54800000000000004</v>
      </c>
      <c r="H763" s="184">
        <v>1.0874999999999999</v>
      </c>
      <c r="I763" s="184">
        <v>0.92410000000000003</v>
      </c>
      <c r="J763" s="184">
        <v>1.6537999999999999</v>
      </c>
      <c r="K763" s="184">
        <v>4.5583</v>
      </c>
      <c r="L763" s="184">
        <v>10.442500000000001</v>
      </c>
      <c r="M763" s="184">
        <v>11.886200000000001</v>
      </c>
      <c r="N763" s="184">
        <v>22.5105</v>
      </c>
      <c r="O763" s="184">
        <v>1.3367</v>
      </c>
      <c r="P763" s="184">
        <v>3.7343999999999999</v>
      </c>
      <c r="Q763" s="184">
        <v>4.5747999999999998</v>
      </c>
      <c r="R763" s="184">
        <v>5.1284999999999998</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44482</v>
      </c>
      <c r="E764" s="184">
        <v>0.28849999999999998</v>
      </c>
      <c r="F764" s="184">
        <v>0</v>
      </c>
      <c r="G764" s="184">
        <v>0</v>
      </c>
      <c r="H764" s="184">
        <v>0</v>
      </c>
      <c r="I764" s="184">
        <v>0</v>
      </c>
      <c r="J764" s="184">
        <v>0</v>
      </c>
      <c r="K764" s="184">
        <v>0</v>
      </c>
      <c r="L764" s="184">
        <v>0</v>
      </c>
      <c r="M764" s="184">
        <v>0</v>
      </c>
      <c r="N764" s="184">
        <v>0</v>
      </c>
      <c r="O764" s="184"/>
      <c r="P764" s="184"/>
      <c r="Q764" s="184">
        <v>0</v>
      </c>
      <c r="R764" s="184">
        <v>0</v>
      </c>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44482</v>
      </c>
      <c r="E765" s="184">
        <v>0.30209999999999998</v>
      </c>
      <c r="F765" s="184">
        <v>0</v>
      </c>
      <c r="G765" s="184">
        <v>0</v>
      </c>
      <c r="H765" s="184">
        <v>0</v>
      </c>
      <c r="I765" s="184">
        <v>0</v>
      </c>
      <c r="J765" s="184">
        <v>0</v>
      </c>
      <c r="K765" s="184">
        <v>0</v>
      </c>
      <c r="L765" s="184">
        <v>0</v>
      </c>
      <c r="M765" s="184">
        <v>0</v>
      </c>
      <c r="N765" s="184">
        <v>0</v>
      </c>
      <c r="O765" s="184"/>
      <c r="P765" s="184"/>
      <c r="Q765" s="184">
        <v>0</v>
      </c>
      <c r="R765" s="184">
        <v>0</v>
      </c>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44482</v>
      </c>
      <c r="E768" s="184">
        <v>39.760399999999997</v>
      </c>
      <c r="F768" s="184">
        <v>0.2843</v>
      </c>
      <c r="G768" s="184">
        <v>0.35260000000000002</v>
      </c>
      <c r="H768" s="184">
        <v>0.62080000000000002</v>
      </c>
      <c r="I768" s="184">
        <v>1.1097999999999999</v>
      </c>
      <c r="J768" s="184">
        <v>1.4662999999999999</v>
      </c>
      <c r="K768" s="184">
        <v>3.7562000000000002</v>
      </c>
      <c r="L768" s="184">
        <v>10.1656</v>
      </c>
      <c r="M768" s="184">
        <v>10.7113</v>
      </c>
      <c r="N768" s="184">
        <v>19.214099999999998</v>
      </c>
      <c r="O768" s="184">
        <v>9.7065000000000001</v>
      </c>
      <c r="P768" s="184">
        <v>7.8377999999999997</v>
      </c>
      <c r="Q768" s="184">
        <v>8.1110000000000007</v>
      </c>
      <c r="R768" s="184">
        <v>10.6142</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44482</v>
      </c>
      <c r="E769" s="184">
        <v>43.677399999999999</v>
      </c>
      <c r="F769" s="184">
        <v>0.28660000000000002</v>
      </c>
      <c r="G769" s="184">
        <v>0.36399999999999999</v>
      </c>
      <c r="H769" s="184">
        <v>0.63690000000000002</v>
      </c>
      <c r="I769" s="184">
        <v>1.1418999999999999</v>
      </c>
      <c r="J769" s="184">
        <v>1.5351999999999999</v>
      </c>
      <c r="K769" s="184">
        <v>4.0406000000000004</v>
      </c>
      <c r="L769" s="184">
        <v>10.8718</v>
      </c>
      <c r="M769" s="184">
        <v>11.821</v>
      </c>
      <c r="N769" s="184">
        <v>20.818300000000001</v>
      </c>
      <c r="O769" s="184">
        <v>10.953799999999999</v>
      </c>
      <c r="P769" s="184">
        <v>9.14</v>
      </c>
      <c r="Q769" s="184">
        <v>10.001200000000001</v>
      </c>
      <c r="R769" s="184">
        <v>11.9811</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44482</v>
      </c>
      <c r="E770" s="184">
        <v>50.650599999999997</v>
      </c>
      <c r="F770" s="184">
        <v>0.63280000000000003</v>
      </c>
      <c r="G770" s="184">
        <v>1.3367</v>
      </c>
      <c r="H770" s="184">
        <v>2.4893000000000001</v>
      </c>
      <c r="I770" s="184">
        <v>2.5847000000000002</v>
      </c>
      <c r="J770" s="184">
        <v>3.8022</v>
      </c>
      <c r="K770" s="184">
        <v>8.0897000000000006</v>
      </c>
      <c r="L770" s="184">
        <v>16.197500000000002</v>
      </c>
      <c r="M770" s="184">
        <v>16.7027</v>
      </c>
      <c r="N770" s="184">
        <v>30.914300000000001</v>
      </c>
      <c r="O770" s="184">
        <v>13.4671</v>
      </c>
      <c r="P770" s="184">
        <v>10.308400000000001</v>
      </c>
      <c r="Q770" s="184">
        <v>8.7197999999999993</v>
      </c>
      <c r="R770" s="184">
        <v>18.466899999999999</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44482</v>
      </c>
      <c r="E771" s="184">
        <v>55.2455</v>
      </c>
      <c r="F771" s="184">
        <v>0.63680000000000003</v>
      </c>
      <c r="G771" s="184">
        <v>1.3584000000000001</v>
      </c>
      <c r="H771" s="184">
        <v>2.5200999999999998</v>
      </c>
      <c r="I771" s="184">
        <v>2.6463999999999999</v>
      </c>
      <c r="J771" s="184">
        <v>3.9331999999999998</v>
      </c>
      <c r="K771" s="184">
        <v>8.4915000000000003</v>
      </c>
      <c r="L771" s="184">
        <v>17.042300000000001</v>
      </c>
      <c r="M771" s="184">
        <v>17.983699999999999</v>
      </c>
      <c r="N771" s="184">
        <v>32.775199999999998</v>
      </c>
      <c r="O771" s="184">
        <v>14.933199999999999</v>
      </c>
      <c r="P771" s="184">
        <v>11.615500000000001</v>
      </c>
      <c r="Q771" s="184">
        <v>9.8496000000000006</v>
      </c>
      <c r="R771" s="184">
        <v>20.0106</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44482</v>
      </c>
      <c r="E772" s="184">
        <v>50.650599999999997</v>
      </c>
      <c r="F772" s="184">
        <v>0.63280000000000003</v>
      </c>
      <c r="G772" s="184">
        <v>1.3367</v>
      </c>
      <c r="H772" s="184">
        <v>2.4893000000000001</v>
      </c>
      <c r="I772" s="184">
        <v>2.5847000000000002</v>
      </c>
      <c r="J772" s="184">
        <v>3.8022</v>
      </c>
      <c r="K772" s="184">
        <v>8.0897000000000006</v>
      </c>
      <c r="L772" s="184">
        <v>16.197500000000002</v>
      </c>
      <c r="M772" s="184">
        <v>16.7027</v>
      </c>
      <c r="N772" s="184">
        <v>30.914300000000001</v>
      </c>
      <c r="O772" s="184">
        <v>13.4671</v>
      </c>
      <c r="P772" s="184">
        <v>10.308400000000001</v>
      </c>
      <c r="Q772" s="184">
        <v>8.7197999999999993</v>
      </c>
      <c r="R772" s="184">
        <v>18.466899999999999</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44482</v>
      </c>
      <c r="E773" s="184">
        <v>50.650599999999997</v>
      </c>
      <c r="F773" s="184">
        <v>0.63280000000000003</v>
      </c>
      <c r="G773" s="184">
        <v>1.3367</v>
      </c>
      <c r="H773" s="184">
        <v>2.4893000000000001</v>
      </c>
      <c r="I773" s="184">
        <v>2.5847000000000002</v>
      </c>
      <c r="J773" s="184">
        <v>3.8022</v>
      </c>
      <c r="K773" s="184">
        <v>8.0897000000000006</v>
      </c>
      <c r="L773" s="184">
        <v>16.197500000000002</v>
      </c>
      <c r="M773" s="184">
        <v>16.7027</v>
      </c>
      <c r="N773" s="184">
        <v>30.914300000000001</v>
      </c>
      <c r="O773" s="184">
        <v>13.4671</v>
      </c>
      <c r="P773" s="184">
        <v>10.308400000000001</v>
      </c>
      <c r="Q773" s="184">
        <v>8.7197999999999993</v>
      </c>
      <c r="R773" s="184">
        <v>18.466899999999999</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44482</v>
      </c>
      <c r="E774" s="184">
        <v>18.718699999999998</v>
      </c>
      <c r="F774" s="184">
        <v>0.12620000000000001</v>
      </c>
      <c r="G774" s="184">
        <v>0.4723</v>
      </c>
      <c r="H774" s="184">
        <v>0.99270000000000003</v>
      </c>
      <c r="I774" s="184">
        <v>1.0991</v>
      </c>
      <c r="J774" s="184">
        <v>1.3904000000000001</v>
      </c>
      <c r="K774" s="184">
        <v>4.5877999999999997</v>
      </c>
      <c r="L774" s="184">
        <v>10.8507</v>
      </c>
      <c r="M774" s="184">
        <v>11.007199999999999</v>
      </c>
      <c r="N774" s="184">
        <v>24.777999999999999</v>
      </c>
      <c r="O774" s="184">
        <v>13.072100000000001</v>
      </c>
      <c r="P774" s="184">
        <v>10.096399999999999</v>
      </c>
      <c r="Q774" s="184">
        <v>10.3149</v>
      </c>
      <c r="R774" s="184">
        <v>15.443199999999999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44482</v>
      </c>
      <c r="E775" s="184">
        <v>17.316800000000001</v>
      </c>
      <c r="F775" s="184">
        <v>0.1255</v>
      </c>
      <c r="G775" s="184">
        <v>0.46529999999999999</v>
      </c>
      <c r="H775" s="184">
        <v>0.98260000000000003</v>
      </c>
      <c r="I775" s="184">
        <v>1.0781000000000001</v>
      </c>
      <c r="J775" s="184">
        <v>1.3449</v>
      </c>
      <c r="K775" s="184">
        <v>4.4389000000000003</v>
      </c>
      <c r="L775" s="184">
        <v>10.513500000000001</v>
      </c>
      <c r="M775" s="184">
        <v>10.476100000000001</v>
      </c>
      <c r="N775" s="184">
        <v>23.965900000000001</v>
      </c>
      <c r="O775" s="184">
        <v>12.256500000000001</v>
      </c>
      <c r="P775" s="184">
        <v>8.9044000000000008</v>
      </c>
      <c r="Q775" s="184">
        <v>8.9784000000000006</v>
      </c>
      <c r="R775" s="184">
        <v>14.699299999999999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44482</v>
      </c>
      <c r="E776" s="184">
        <v>13.3215</v>
      </c>
      <c r="F776" s="184">
        <v>0.36840000000000001</v>
      </c>
      <c r="G776" s="184">
        <v>0.48270000000000002</v>
      </c>
      <c r="H776" s="184">
        <v>0.94030000000000002</v>
      </c>
      <c r="I776" s="184">
        <v>1.0951</v>
      </c>
      <c r="J776" s="184">
        <v>1.0498000000000001</v>
      </c>
      <c r="K776" s="184">
        <v>4.8457999999999997</v>
      </c>
      <c r="L776" s="184">
        <v>9.0611999999999995</v>
      </c>
      <c r="M776" s="184">
        <v>8.9443999999999999</v>
      </c>
      <c r="N776" s="184">
        <v>17.432099999999998</v>
      </c>
      <c r="O776" s="184"/>
      <c r="P776" s="184"/>
      <c r="Q776" s="184">
        <v>10.5787</v>
      </c>
      <c r="R776" s="184">
        <v>11.8988</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44482</v>
      </c>
      <c r="E777" s="184">
        <v>12.6767</v>
      </c>
      <c r="F777" s="184">
        <v>0.3634</v>
      </c>
      <c r="G777" s="184">
        <v>0.4612</v>
      </c>
      <c r="H777" s="184">
        <v>0.91149999999999998</v>
      </c>
      <c r="I777" s="184">
        <v>1.0345</v>
      </c>
      <c r="J777" s="184">
        <v>0.92110000000000003</v>
      </c>
      <c r="K777" s="184">
        <v>4.4105999999999996</v>
      </c>
      <c r="L777" s="184">
        <v>8.1445000000000007</v>
      </c>
      <c r="M777" s="184">
        <v>7.5792000000000002</v>
      </c>
      <c r="N777" s="184">
        <v>15.4916</v>
      </c>
      <c r="O777" s="184"/>
      <c r="P777" s="184"/>
      <c r="Q777" s="184">
        <v>8.6716999999999995</v>
      </c>
      <c r="R777" s="184">
        <v>9.9994999999999994</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44482</v>
      </c>
      <c r="E778" s="184">
        <v>45.2194</v>
      </c>
      <c r="F778" s="184">
        <v>0.48930000000000001</v>
      </c>
      <c r="G778" s="184">
        <v>0.6502</v>
      </c>
      <c r="H778" s="184">
        <v>1.2931999999999999</v>
      </c>
      <c r="I778" s="184">
        <v>1.3194999999999999</v>
      </c>
      <c r="J778" s="184">
        <v>1.579</v>
      </c>
      <c r="K778" s="184">
        <v>5.7336</v>
      </c>
      <c r="L778" s="184">
        <v>9.6278000000000006</v>
      </c>
      <c r="M778" s="184">
        <v>10.561400000000001</v>
      </c>
      <c r="N778" s="184">
        <v>19.696400000000001</v>
      </c>
      <c r="O778" s="184">
        <v>11.6434</v>
      </c>
      <c r="P778" s="184">
        <v>8.4566999999999997</v>
      </c>
      <c r="Q778" s="184">
        <v>8.7759999999999998</v>
      </c>
      <c r="R778" s="184">
        <v>13.031000000000001</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44482</v>
      </c>
      <c r="E779" s="184">
        <v>54.566460183486001</v>
      </c>
      <c r="F779" s="184">
        <v>0.48649999999999999</v>
      </c>
      <c r="G779" s="184">
        <v>0.63580000000000003</v>
      </c>
      <c r="H779" s="184">
        <v>1.2728999999999999</v>
      </c>
      <c r="I779" s="184">
        <v>1.2770999999999999</v>
      </c>
      <c r="J779" s="184">
        <v>1.4559</v>
      </c>
      <c r="K779" s="184">
        <v>5.3914999999999997</v>
      </c>
      <c r="L779" s="184">
        <v>8.9910999999999994</v>
      </c>
      <c r="M779" s="184">
        <v>9.6165000000000003</v>
      </c>
      <c r="N779" s="184">
        <v>18.333400000000001</v>
      </c>
      <c r="O779" s="184">
        <v>10.4343</v>
      </c>
      <c r="P779" s="184">
        <v>7.2995999999999999</v>
      </c>
      <c r="Q779" s="184">
        <v>7.9833999999999996</v>
      </c>
      <c r="R779" s="184">
        <v>11.7761</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44482</v>
      </c>
      <c r="E780" s="184">
        <v>13.64</v>
      </c>
      <c r="F780" s="184">
        <v>0.3679</v>
      </c>
      <c r="G780" s="184">
        <v>0.59</v>
      </c>
      <c r="H780" s="184">
        <v>1.0369999999999999</v>
      </c>
      <c r="I780" s="184">
        <v>1.0369999999999999</v>
      </c>
      <c r="J780" s="184">
        <v>1.4881</v>
      </c>
      <c r="K780" s="184">
        <v>5.0038</v>
      </c>
      <c r="L780" s="184">
        <v>8.5986999999999991</v>
      </c>
      <c r="M780" s="184">
        <v>8.4260999999999999</v>
      </c>
      <c r="N780" s="184">
        <v>16.382300000000001</v>
      </c>
      <c r="O780" s="184">
        <v>10.8439</v>
      </c>
      <c r="P780" s="184"/>
      <c r="Q780" s="184">
        <v>10.251200000000001</v>
      </c>
      <c r="R780" s="184">
        <v>12.5357</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44482</v>
      </c>
      <c r="E781" s="184">
        <v>13.38</v>
      </c>
      <c r="F781" s="184">
        <v>0.2999</v>
      </c>
      <c r="G781" s="184">
        <v>0.52590000000000003</v>
      </c>
      <c r="H781" s="184">
        <v>0.98109999999999997</v>
      </c>
      <c r="I781" s="184">
        <v>0.98109999999999997</v>
      </c>
      <c r="J781" s="184">
        <v>1.4404999999999999</v>
      </c>
      <c r="K781" s="184">
        <v>4.8589000000000002</v>
      </c>
      <c r="L781" s="184">
        <v>8.2523999999999997</v>
      </c>
      <c r="M781" s="184">
        <v>7.9032</v>
      </c>
      <c r="N781" s="184">
        <v>15.7439</v>
      </c>
      <c r="O781" s="184">
        <v>10.173</v>
      </c>
      <c r="P781" s="184"/>
      <c r="Q781" s="184">
        <v>9.5861999999999998</v>
      </c>
      <c r="R781" s="184">
        <v>11.929500000000001</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44482</v>
      </c>
      <c r="E782" s="184">
        <v>13.6142</v>
      </c>
      <c r="F782" s="184">
        <v>0.53759999999999997</v>
      </c>
      <c r="G782" s="184">
        <v>1.0053000000000001</v>
      </c>
      <c r="H782" s="184">
        <v>1.3263</v>
      </c>
      <c r="I782" s="184">
        <v>1.1952</v>
      </c>
      <c r="J782" s="184">
        <v>2.6758000000000002</v>
      </c>
      <c r="K782" s="184">
        <v>6.1420000000000003</v>
      </c>
      <c r="L782" s="184">
        <v>11.8752</v>
      </c>
      <c r="M782" s="184">
        <v>13.205399999999999</v>
      </c>
      <c r="N782" s="184">
        <v>25.552900000000001</v>
      </c>
      <c r="O782" s="184">
        <v>11.566599999999999</v>
      </c>
      <c r="P782" s="184"/>
      <c r="Q782" s="184">
        <v>10.3827</v>
      </c>
      <c r="R782" s="184">
        <v>15.146599999999999</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44482</v>
      </c>
      <c r="E783" s="184">
        <v>13.224399999999999</v>
      </c>
      <c r="F783" s="184">
        <v>0.53600000000000003</v>
      </c>
      <c r="G783" s="184">
        <v>0.99429999999999996</v>
      </c>
      <c r="H783" s="184">
        <v>1.3108</v>
      </c>
      <c r="I783" s="184">
        <v>1.1642999999999999</v>
      </c>
      <c r="J783" s="184">
        <v>2.6086</v>
      </c>
      <c r="K783" s="184">
        <v>5.9222999999999999</v>
      </c>
      <c r="L783" s="184">
        <v>11.414</v>
      </c>
      <c r="M783" s="184">
        <v>12.505000000000001</v>
      </c>
      <c r="N783" s="184">
        <v>24.511800000000001</v>
      </c>
      <c r="O783" s="184">
        <v>10.5543</v>
      </c>
      <c r="P783" s="184"/>
      <c r="Q783" s="184">
        <v>9.3607999999999993</v>
      </c>
      <c r="R783" s="184">
        <v>14.2285</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0.36212200000000011</v>
      </c>
      <c r="G784" s="186">
        <v>0.58062199999999997</v>
      </c>
      <c r="H784" s="186">
        <v>1.1326179999999999</v>
      </c>
      <c r="I784" s="186">
        <v>1.2371139999999996</v>
      </c>
      <c r="J784" s="186">
        <v>1.7830199999999996</v>
      </c>
      <c r="K784" s="186">
        <v>5.1970739999999997</v>
      </c>
      <c r="L784" s="186">
        <v>10.604744</v>
      </c>
      <c r="M784" s="186">
        <v>11.362438000000003</v>
      </c>
      <c r="N784" s="186">
        <v>21.627272000000001</v>
      </c>
      <c r="O784" s="186">
        <v>11.186727500000002</v>
      </c>
      <c r="P784" s="186">
        <v>8.8199125000000009</v>
      </c>
      <c r="Q784" s="186">
        <v>9.0787779999999998</v>
      </c>
      <c r="R784" s="186">
        <v>13.242201999999999</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0.34389999999999998</v>
      </c>
      <c r="G785" s="186">
        <v>0.50485000000000002</v>
      </c>
      <c r="H785" s="186">
        <v>1.0666500000000001</v>
      </c>
      <c r="I785" s="186">
        <v>1.1258499999999998</v>
      </c>
      <c r="J785" s="186">
        <v>1.5566</v>
      </c>
      <c r="K785" s="186">
        <v>5.0310500000000005</v>
      </c>
      <c r="L785" s="186">
        <v>10.70665</v>
      </c>
      <c r="M785" s="186">
        <v>11.7681</v>
      </c>
      <c r="N785" s="186">
        <v>22.705550000000002</v>
      </c>
      <c r="O785" s="186">
        <v>11.565349999999999</v>
      </c>
      <c r="P785" s="186">
        <v>9.1172000000000004</v>
      </c>
      <c r="Q785" s="186">
        <v>9.2658999999999985</v>
      </c>
      <c r="R785" s="186">
        <v>13.476850000000001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44482</v>
      </c>
      <c r="E788" s="184">
        <v>1202.2</v>
      </c>
      <c r="F788" s="184">
        <v>0.53859999999999997</v>
      </c>
      <c r="G788" s="184">
        <v>1.2122999999999999</v>
      </c>
      <c r="H788" s="184">
        <v>2.6863000000000001</v>
      </c>
      <c r="I788" s="184">
        <v>2.9819</v>
      </c>
      <c r="J788" s="184">
        <v>3.8340000000000001</v>
      </c>
      <c r="K788" s="184">
        <v>12.5139</v>
      </c>
      <c r="L788" s="184">
        <v>29.279900000000001</v>
      </c>
      <c r="M788" s="184">
        <v>28.680800000000001</v>
      </c>
      <c r="N788" s="184">
        <v>63.025599999999997</v>
      </c>
      <c r="O788" s="184">
        <v>21.755400000000002</v>
      </c>
      <c r="P788" s="184">
        <v>15.154400000000001</v>
      </c>
      <c r="Q788" s="184">
        <v>22.989000000000001</v>
      </c>
      <c r="R788" s="184">
        <v>31.073699999999999</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44482</v>
      </c>
      <c r="E789" s="184">
        <v>1302.57</v>
      </c>
      <c r="F789" s="184">
        <v>0.5403</v>
      </c>
      <c r="G789" s="184">
        <v>1.2246999999999999</v>
      </c>
      <c r="H789" s="184">
        <v>2.7044999999999999</v>
      </c>
      <c r="I789" s="184">
        <v>3.0188000000000001</v>
      </c>
      <c r="J789" s="184">
        <v>3.9129999999999998</v>
      </c>
      <c r="K789" s="184">
        <v>12.782500000000001</v>
      </c>
      <c r="L789" s="184">
        <v>29.856999999999999</v>
      </c>
      <c r="M789" s="184">
        <v>29.485299999999999</v>
      </c>
      <c r="N789" s="184">
        <v>64.405699999999996</v>
      </c>
      <c r="O789" s="184">
        <v>22.8352</v>
      </c>
      <c r="P789" s="184">
        <v>16.292000000000002</v>
      </c>
      <c r="Q789" s="184">
        <v>19.190000000000001</v>
      </c>
      <c r="R789" s="184">
        <v>32.219000000000001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44482</v>
      </c>
      <c r="E790" s="184">
        <v>21.38</v>
      </c>
      <c r="F790" s="184">
        <v>1.5195000000000001</v>
      </c>
      <c r="G790" s="184">
        <v>2.1012</v>
      </c>
      <c r="H790" s="184">
        <v>4.0388999999999999</v>
      </c>
      <c r="I790" s="184">
        <v>4.5987999999999998</v>
      </c>
      <c r="J790" s="184">
        <v>4.9583000000000004</v>
      </c>
      <c r="K790" s="184">
        <v>17.343599999999999</v>
      </c>
      <c r="L790" s="184">
        <v>33.042900000000003</v>
      </c>
      <c r="M790" s="184">
        <v>31.488299999999999</v>
      </c>
      <c r="N790" s="184">
        <v>62.215499999999999</v>
      </c>
      <c r="O790" s="184">
        <v>26.975000000000001</v>
      </c>
      <c r="P790" s="184"/>
      <c r="Q790" s="184">
        <v>21.47</v>
      </c>
      <c r="R790" s="184">
        <v>29.610199999999999</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44482</v>
      </c>
      <c r="E791" s="184">
        <v>20.170000000000002</v>
      </c>
      <c r="F791" s="184">
        <v>1.5098</v>
      </c>
      <c r="G791" s="184">
        <v>2.0749</v>
      </c>
      <c r="H791" s="184">
        <v>4.0227000000000004</v>
      </c>
      <c r="I791" s="184">
        <v>4.5618999999999996</v>
      </c>
      <c r="J791" s="184">
        <v>4.8337000000000003</v>
      </c>
      <c r="K791" s="184">
        <v>16.927499999999998</v>
      </c>
      <c r="L791" s="184">
        <v>32.175600000000003</v>
      </c>
      <c r="M791" s="184">
        <v>30.2972</v>
      </c>
      <c r="N791" s="184">
        <v>60.206499999999998</v>
      </c>
      <c r="O791" s="184">
        <v>25.179600000000001</v>
      </c>
      <c r="P791" s="184"/>
      <c r="Q791" s="184">
        <v>19.6721</v>
      </c>
      <c r="R791" s="184">
        <v>27.8748</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44482</v>
      </c>
      <c r="E792" s="184">
        <v>20.58</v>
      </c>
      <c r="F792" s="184">
        <v>0.78349999999999997</v>
      </c>
      <c r="G792" s="184">
        <v>2.1846999999999999</v>
      </c>
      <c r="H792" s="184">
        <v>4.4139999999999997</v>
      </c>
      <c r="I792" s="184">
        <v>5.9732000000000003</v>
      </c>
      <c r="J792" s="184">
        <v>5.2685000000000004</v>
      </c>
      <c r="K792" s="184">
        <v>13.388400000000001</v>
      </c>
      <c r="L792" s="184">
        <v>37.017299999999999</v>
      </c>
      <c r="M792" s="184">
        <v>43.314799999999998</v>
      </c>
      <c r="N792" s="184">
        <v>74.406800000000004</v>
      </c>
      <c r="O792" s="184"/>
      <c r="P792" s="184"/>
      <c r="Q792" s="184">
        <v>74.945800000000006</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44482</v>
      </c>
      <c r="E793" s="184">
        <v>20.12</v>
      </c>
      <c r="F793" s="184">
        <v>0.75109999999999999</v>
      </c>
      <c r="G793" s="184">
        <v>2.1838000000000002</v>
      </c>
      <c r="H793" s="184">
        <v>4.4109999999999996</v>
      </c>
      <c r="I793" s="184">
        <v>5.9504999999999999</v>
      </c>
      <c r="J793" s="184">
        <v>5.1750999999999996</v>
      </c>
      <c r="K793" s="184">
        <v>12.9702</v>
      </c>
      <c r="L793" s="184">
        <v>35.945900000000002</v>
      </c>
      <c r="M793" s="184">
        <v>41.490900000000003</v>
      </c>
      <c r="N793" s="184">
        <v>71.525999999999996</v>
      </c>
      <c r="O793" s="184"/>
      <c r="P793" s="184"/>
      <c r="Q793" s="184">
        <v>71.907799999999995</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44482</v>
      </c>
      <c r="E794" s="184">
        <v>252.71</v>
      </c>
      <c r="F794" s="184">
        <v>1.3230999999999999</v>
      </c>
      <c r="G794" s="184">
        <v>1.9691000000000001</v>
      </c>
      <c r="H794" s="184">
        <v>3.9702000000000002</v>
      </c>
      <c r="I794" s="184">
        <v>4.1544999999999996</v>
      </c>
      <c r="J794" s="184">
        <v>3.8207</v>
      </c>
      <c r="K794" s="184">
        <v>15.2979</v>
      </c>
      <c r="L794" s="184">
        <v>31.277899999999999</v>
      </c>
      <c r="M794" s="184">
        <v>32.510100000000001</v>
      </c>
      <c r="N794" s="184">
        <v>58.887099999999997</v>
      </c>
      <c r="O794" s="184">
        <v>26.774100000000001</v>
      </c>
      <c r="P794" s="184">
        <v>20.053899999999999</v>
      </c>
      <c r="Q794" s="184">
        <v>16.9331</v>
      </c>
      <c r="R794" s="184">
        <v>34.796100000000003</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44482</v>
      </c>
      <c r="E795" s="184">
        <v>235.94</v>
      </c>
      <c r="F795" s="184">
        <v>1.3140000000000001</v>
      </c>
      <c r="G795" s="184">
        <v>1.9488000000000001</v>
      </c>
      <c r="H795" s="184">
        <v>3.9428999999999998</v>
      </c>
      <c r="I795" s="184">
        <v>4.0987999999999998</v>
      </c>
      <c r="J795" s="184">
        <v>3.7008000000000001</v>
      </c>
      <c r="K795" s="184">
        <v>14.8909</v>
      </c>
      <c r="L795" s="184">
        <v>30.3752</v>
      </c>
      <c r="M795" s="184">
        <v>31.187100000000001</v>
      </c>
      <c r="N795" s="184">
        <v>56.812399999999997</v>
      </c>
      <c r="O795" s="184">
        <v>25.299099999999999</v>
      </c>
      <c r="P795" s="184">
        <v>18.897600000000001</v>
      </c>
      <c r="Q795" s="184">
        <v>19.096</v>
      </c>
      <c r="R795" s="184">
        <v>33.0199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44482</v>
      </c>
      <c r="E796" s="184">
        <v>74.977999999999994</v>
      </c>
      <c r="F796" s="184">
        <v>0.87039999999999995</v>
      </c>
      <c r="G796" s="184">
        <v>2.1484999999999999</v>
      </c>
      <c r="H796" s="184">
        <v>3.7383999999999999</v>
      </c>
      <c r="I796" s="184">
        <v>4.3158000000000003</v>
      </c>
      <c r="J796" s="184">
        <v>3.7498999999999998</v>
      </c>
      <c r="K796" s="184">
        <v>11.992699999999999</v>
      </c>
      <c r="L796" s="184">
        <v>30.744399999999999</v>
      </c>
      <c r="M796" s="184">
        <v>33.367699999999999</v>
      </c>
      <c r="N796" s="184">
        <v>70.7072</v>
      </c>
      <c r="O796" s="184">
        <v>27.738600000000002</v>
      </c>
      <c r="P796" s="184">
        <v>18.791699999999999</v>
      </c>
      <c r="Q796" s="184">
        <v>17.749500000000001</v>
      </c>
      <c r="R796" s="184">
        <v>33.1751</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44482</v>
      </c>
      <c r="E797" s="184">
        <v>207.19436121720301</v>
      </c>
      <c r="F797" s="184">
        <v>0.87070000000000003</v>
      </c>
      <c r="G797" s="184">
        <v>2.1490999999999998</v>
      </c>
      <c r="H797" s="184">
        <v>3.7389999999999999</v>
      </c>
      <c r="I797" s="184">
        <v>4.3163999999999998</v>
      </c>
      <c r="J797" s="184">
        <v>3.7503000000000002</v>
      </c>
      <c r="K797" s="184">
        <v>11.993499999999999</v>
      </c>
      <c r="L797" s="184">
        <v>30.744599999999998</v>
      </c>
      <c r="M797" s="184">
        <v>33.3703</v>
      </c>
      <c r="N797" s="184">
        <v>70.708200000000005</v>
      </c>
      <c r="O797" s="184">
        <v>26.578900000000001</v>
      </c>
      <c r="P797" s="184">
        <v>18.144400000000001</v>
      </c>
      <c r="Q797" s="184">
        <v>17.386199999999999</v>
      </c>
      <c r="R797" s="184">
        <v>32.225200000000001</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44482</v>
      </c>
      <c r="E798" s="184">
        <v>70.198999999999998</v>
      </c>
      <c r="F798" s="184">
        <v>0.8679</v>
      </c>
      <c r="G798" s="184">
        <v>2.1328999999999998</v>
      </c>
      <c r="H798" s="184">
        <v>3.7143000000000002</v>
      </c>
      <c r="I798" s="184">
        <v>4.2672999999999996</v>
      </c>
      <c r="J798" s="184">
        <v>3.6484000000000001</v>
      </c>
      <c r="K798" s="184">
        <v>11.6716</v>
      </c>
      <c r="L798" s="184">
        <v>30.039100000000001</v>
      </c>
      <c r="M798" s="184">
        <v>32.318600000000004</v>
      </c>
      <c r="N798" s="184">
        <v>68.926299999999998</v>
      </c>
      <c r="O798" s="184">
        <v>26.530100000000001</v>
      </c>
      <c r="P798" s="184">
        <v>17.770399999999999</v>
      </c>
      <c r="Q798" s="184">
        <v>14.5328</v>
      </c>
      <c r="R798" s="184">
        <v>31.8154</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44482</v>
      </c>
      <c r="E799" s="184">
        <v>875.50719989085496</v>
      </c>
      <c r="F799" s="184">
        <v>0.86539999999999995</v>
      </c>
      <c r="G799" s="184">
        <v>2.1322000000000001</v>
      </c>
      <c r="H799" s="184">
        <v>3.7136999999999998</v>
      </c>
      <c r="I799" s="184">
        <v>4.2659000000000002</v>
      </c>
      <c r="J799" s="184">
        <v>3.6476999999999999</v>
      </c>
      <c r="K799" s="184">
        <v>11.6691</v>
      </c>
      <c r="L799" s="184">
        <v>30.0366</v>
      </c>
      <c r="M799" s="184">
        <v>32.320900000000002</v>
      </c>
      <c r="N799" s="184">
        <v>68.929900000000004</v>
      </c>
      <c r="O799" s="184">
        <v>25.372199999999999</v>
      </c>
      <c r="P799" s="184">
        <v>17.121700000000001</v>
      </c>
      <c r="Q799" s="184">
        <v>20.049499999999998</v>
      </c>
      <c r="R799" s="184">
        <v>30.872199999999999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44482</v>
      </c>
      <c r="E800" s="184">
        <v>25.689</v>
      </c>
      <c r="F800" s="184">
        <v>0.83609999999999995</v>
      </c>
      <c r="G800" s="184">
        <v>1.3372999999999999</v>
      </c>
      <c r="H800" s="184">
        <v>3.0528</v>
      </c>
      <c r="I800" s="184">
        <v>3.4178999999999999</v>
      </c>
      <c r="J800" s="184">
        <v>4.1600999999999999</v>
      </c>
      <c r="K800" s="184">
        <v>12.208399999999999</v>
      </c>
      <c r="L800" s="184">
        <v>29.906400000000001</v>
      </c>
      <c r="M800" s="184">
        <v>32.451700000000002</v>
      </c>
      <c r="N800" s="184">
        <v>64.167900000000003</v>
      </c>
      <c r="O800" s="184">
        <v>23.319800000000001</v>
      </c>
      <c r="P800" s="184">
        <v>18.5472</v>
      </c>
      <c r="Q800" s="184">
        <v>15.131399999999999</v>
      </c>
      <c r="R800" s="184">
        <v>30.692</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44482</v>
      </c>
      <c r="E801" s="184">
        <v>23.603999999999999</v>
      </c>
      <c r="F801" s="184">
        <v>0.82869999999999999</v>
      </c>
      <c r="G801" s="184">
        <v>1.3133999999999999</v>
      </c>
      <c r="H801" s="184">
        <v>3.0158</v>
      </c>
      <c r="I801" s="184">
        <v>3.3494999999999999</v>
      </c>
      <c r="J801" s="184">
        <v>4.0099</v>
      </c>
      <c r="K801" s="184">
        <v>11.718999999999999</v>
      </c>
      <c r="L801" s="184">
        <v>28.772500000000001</v>
      </c>
      <c r="M801" s="184">
        <v>30.7194</v>
      </c>
      <c r="N801" s="184">
        <v>61.306600000000003</v>
      </c>
      <c r="O801" s="184">
        <v>21.157499999999999</v>
      </c>
      <c r="P801" s="184">
        <v>16.959700000000002</v>
      </c>
      <c r="Q801" s="184">
        <v>13.6851</v>
      </c>
      <c r="R801" s="184">
        <v>28.394300000000001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44482</v>
      </c>
      <c r="E802" s="184">
        <v>995.02179999999998</v>
      </c>
      <c r="F802" s="184">
        <v>1.3979999999999999</v>
      </c>
      <c r="G802" s="184">
        <v>2.5798000000000001</v>
      </c>
      <c r="H802" s="184">
        <v>4.3853999999999997</v>
      </c>
      <c r="I802" s="184">
        <v>4.7089999999999996</v>
      </c>
      <c r="J802" s="184">
        <v>7.9915000000000003</v>
      </c>
      <c r="K802" s="184">
        <v>16.647099999999998</v>
      </c>
      <c r="L802" s="184">
        <v>31.961500000000001</v>
      </c>
      <c r="M802" s="184">
        <v>33.754199999999997</v>
      </c>
      <c r="N802" s="184">
        <v>77.759699999999995</v>
      </c>
      <c r="O802" s="184">
        <v>21.9041</v>
      </c>
      <c r="P802" s="184">
        <v>15.290800000000001</v>
      </c>
      <c r="Q802" s="184">
        <v>18.5322</v>
      </c>
      <c r="R802" s="184">
        <v>33.480200000000004</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44482</v>
      </c>
      <c r="E803" s="184">
        <v>1076.4078999999999</v>
      </c>
      <c r="F803" s="184">
        <v>1.4</v>
      </c>
      <c r="G803" s="184">
        <v>2.5895000000000001</v>
      </c>
      <c r="H803" s="184">
        <v>4.3994</v>
      </c>
      <c r="I803" s="184">
        <v>4.7371999999999996</v>
      </c>
      <c r="J803" s="184">
        <v>8.0535999999999994</v>
      </c>
      <c r="K803" s="184">
        <v>16.855499999999999</v>
      </c>
      <c r="L803" s="184">
        <v>32.4313</v>
      </c>
      <c r="M803" s="184">
        <v>34.482199999999999</v>
      </c>
      <c r="N803" s="184">
        <v>79.059399999999997</v>
      </c>
      <c r="O803" s="184">
        <v>22.872299999999999</v>
      </c>
      <c r="P803" s="184">
        <v>16.3352</v>
      </c>
      <c r="Q803" s="184">
        <v>17.879300000000001</v>
      </c>
      <c r="R803" s="184">
        <v>34.487099999999998</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44482</v>
      </c>
      <c r="E804" s="184">
        <v>1021.039</v>
      </c>
      <c r="F804" s="184">
        <v>1.0879000000000001</v>
      </c>
      <c r="G804" s="184">
        <v>2.6362999999999999</v>
      </c>
      <c r="H804" s="184">
        <v>3.6432000000000002</v>
      </c>
      <c r="I804" s="184">
        <v>3.5527000000000002</v>
      </c>
      <c r="J804" s="184">
        <v>8.625</v>
      </c>
      <c r="K804" s="184">
        <v>14.1465</v>
      </c>
      <c r="L804" s="184">
        <v>30.7179</v>
      </c>
      <c r="M804" s="184">
        <v>33.052599999999998</v>
      </c>
      <c r="N804" s="184">
        <v>77.629499999999993</v>
      </c>
      <c r="O804" s="184">
        <v>19.7136</v>
      </c>
      <c r="P804" s="184">
        <v>15.2799</v>
      </c>
      <c r="Q804" s="184">
        <v>18.840399999999999</v>
      </c>
      <c r="R804" s="184">
        <v>27.6477</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44482</v>
      </c>
      <c r="E805" s="184">
        <v>1088.893</v>
      </c>
      <c r="F805" s="184">
        <v>1.0894999999999999</v>
      </c>
      <c r="G805" s="184">
        <v>2.6446999999999998</v>
      </c>
      <c r="H805" s="184">
        <v>3.6551999999999998</v>
      </c>
      <c r="I805" s="184">
        <v>3.5764999999999998</v>
      </c>
      <c r="J805" s="184">
        <v>8.6778999999999993</v>
      </c>
      <c r="K805" s="184">
        <v>14.3171</v>
      </c>
      <c r="L805" s="184">
        <v>31.113600000000002</v>
      </c>
      <c r="M805" s="184">
        <v>33.6509</v>
      </c>
      <c r="N805" s="184">
        <v>78.669600000000003</v>
      </c>
      <c r="O805" s="184">
        <v>20.4284</v>
      </c>
      <c r="P805" s="184">
        <v>16.109200000000001</v>
      </c>
      <c r="Q805" s="184">
        <v>16.090299999999999</v>
      </c>
      <c r="R805" s="184">
        <v>28.388100000000001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44482</v>
      </c>
      <c r="E806" s="184">
        <v>136.65190000000001</v>
      </c>
      <c r="F806" s="184">
        <v>1.2728999999999999</v>
      </c>
      <c r="G806" s="184">
        <v>1.629</v>
      </c>
      <c r="H806" s="184">
        <v>3.6577000000000002</v>
      </c>
      <c r="I806" s="184">
        <v>4.5848000000000004</v>
      </c>
      <c r="J806" s="184">
        <v>4.8367000000000004</v>
      </c>
      <c r="K806" s="184">
        <v>13.867800000000001</v>
      </c>
      <c r="L806" s="184">
        <v>29.820699999999999</v>
      </c>
      <c r="M806" s="184">
        <v>29.235600000000002</v>
      </c>
      <c r="N806" s="184">
        <v>57.4253</v>
      </c>
      <c r="O806" s="184">
        <v>19.465599999999998</v>
      </c>
      <c r="P806" s="184">
        <v>13.537699999999999</v>
      </c>
      <c r="Q806" s="184">
        <v>15.972</v>
      </c>
      <c r="R806" s="184">
        <v>29.980899999999998</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44482</v>
      </c>
      <c r="E807" s="184">
        <v>147.3279</v>
      </c>
      <c r="F807" s="184">
        <v>1.2761</v>
      </c>
      <c r="G807" s="184">
        <v>1.6451</v>
      </c>
      <c r="H807" s="184">
        <v>3.6806000000000001</v>
      </c>
      <c r="I807" s="184">
        <v>4.6310000000000002</v>
      </c>
      <c r="J807" s="184">
        <v>4.9371</v>
      </c>
      <c r="K807" s="184">
        <v>14.202500000000001</v>
      </c>
      <c r="L807" s="184">
        <v>30.5778</v>
      </c>
      <c r="M807" s="184">
        <v>30.366800000000001</v>
      </c>
      <c r="N807" s="184">
        <v>59.2624</v>
      </c>
      <c r="O807" s="184">
        <v>20.762599999999999</v>
      </c>
      <c r="P807" s="184">
        <v>14.612299999999999</v>
      </c>
      <c r="Q807" s="184">
        <v>16.582899999999999</v>
      </c>
      <c r="R807" s="184">
        <v>31.496200000000002</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44482</v>
      </c>
      <c r="E808" s="184">
        <v>35.72</v>
      </c>
      <c r="F808" s="184">
        <v>0.64810000000000001</v>
      </c>
      <c r="G808" s="184">
        <v>1.5638000000000001</v>
      </c>
      <c r="H808" s="184">
        <v>3.5663</v>
      </c>
      <c r="I808" s="184">
        <v>4.2919999999999998</v>
      </c>
      <c r="J808" s="184">
        <v>4.9046000000000003</v>
      </c>
      <c r="K808" s="184">
        <v>17.422699999999999</v>
      </c>
      <c r="L808" s="184">
        <v>34.084099999999999</v>
      </c>
      <c r="M808" s="184">
        <v>34.285699999999999</v>
      </c>
      <c r="N808" s="184">
        <v>62.956200000000003</v>
      </c>
      <c r="O808" s="184">
        <v>21.568899999999999</v>
      </c>
      <c r="P808" s="184">
        <v>14.3537</v>
      </c>
      <c r="Q808" s="184">
        <v>18.3659</v>
      </c>
      <c r="R808" s="184">
        <v>30.063199999999998</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44482</v>
      </c>
      <c r="E809" s="184">
        <v>39.4</v>
      </c>
      <c r="F809" s="184">
        <v>0.63859999999999995</v>
      </c>
      <c r="G809" s="184">
        <v>1.5988</v>
      </c>
      <c r="H809" s="184">
        <v>3.5752000000000002</v>
      </c>
      <c r="I809" s="184">
        <v>4.3432000000000004</v>
      </c>
      <c r="J809" s="184">
        <v>5.0106999999999999</v>
      </c>
      <c r="K809" s="184">
        <v>17.823</v>
      </c>
      <c r="L809" s="184">
        <v>34.977699999999999</v>
      </c>
      <c r="M809" s="184">
        <v>35.581600000000002</v>
      </c>
      <c r="N809" s="184">
        <v>65.060699999999997</v>
      </c>
      <c r="O809" s="184">
        <v>23.2895</v>
      </c>
      <c r="P809" s="184">
        <v>16.250399999999999</v>
      </c>
      <c r="Q809" s="184">
        <v>19.9131</v>
      </c>
      <c r="R809" s="184">
        <v>31.770299999999999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44482</v>
      </c>
      <c r="E810" s="184">
        <v>150.56</v>
      </c>
      <c r="F810" s="184">
        <v>1.3122</v>
      </c>
      <c r="G810" s="184">
        <v>2.4775</v>
      </c>
      <c r="H810" s="184">
        <v>4.9051999999999998</v>
      </c>
      <c r="I810" s="184">
        <v>5.2793999999999999</v>
      </c>
      <c r="J810" s="184">
        <v>5.5598000000000001</v>
      </c>
      <c r="K810" s="184">
        <v>14.503</v>
      </c>
      <c r="L810" s="184">
        <v>28.5519</v>
      </c>
      <c r="M810" s="184">
        <v>29.1584</v>
      </c>
      <c r="N810" s="184">
        <v>59.576000000000001</v>
      </c>
      <c r="O810" s="184">
        <v>18.577000000000002</v>
      </c>
      <c r="P810" s="184">
        <v>13.2902</v>
      </c>
      <c r="Q810" s="184">
        <v>16.138200000000001</v>
      </c>
      <c r="R810" s="184">
        <v>24.930099999999999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44482</v>
      </c>
      <c r="E811" s="184">
        <v>141.46</v>
      </c>
      <c r="F811" s="184">
        <v>1.3106</v>
      </c>
      <c r="G811" s="184">
        <v>2.4701</v>
      </c>
      <c r="H811" s="184">
        <v>4.8861999999999997</v>
      </c>
      <c r="I811" s="184">
        <v>5.2450999999999999</v>
      </c>
      <c r="J811" s="184">
        <v>5.5042</v>
      </c>
      <c r="K811" s="184">
        <v>14.3019</v>
      </c>
      <c r="L811" s="184">
        <v>28.0992</v>
      </c>
      <c r="M811" s="184">
        <v>28.471499999999999</v>
      </c>
      <c r="N811" s="184">
        <v>58.463099999999997</v>
      </c>
      <c r="O811" s="184">
        <v>17.763100000000001</v>
      </c>
      <c r="P811" s="184">
        <v>12.481400000000001</v>
      </c>
      <c r="Q811" s="184">
        <v>17.945499999999999</v>
      </c>
      <c r="R811" s="184">
        <v>24.072700000000001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44482</v>
      </c>
      <c r="E812" s="184">
        <v>53.7515</v>
      </c>
      <c r="F812" s="184">
        <v>0.39179999999999998</v>
      </c>
      <c r="G812" s="184">
        <v>1.2465999999999999</v>
      </c>
      <c r="H812" s="184">
        <v>2.8923999999999999</v>
      </c>
      <c r="I812" s="184">
        <v>3.7595999999999998</v>
      </c>
      <c r="J812" s="184">
        <v>5.2225999999999999</v>
      </c>
      <c r="K812" s="184">
        <v>17.910499999999999</v>
      </c>
      <c r="L812" s="184">
        <v>29.230499999999999</v>
      </c>
      <c r="M812" s="184">
        <v>30.998000000000001</v>
      </c>
      <c r="N812" s="184">
        <v>72.985699999999994</v>
      </c>
      <c r="O812" s="184">
        <v>23.549800000000001</v>
      </c>
      <c r="P812" s="184">
        <v>16.586200000000002</v>
      </c>
      <c r="Q812" s="184">
        <v>13.7399</v>
      </c>
      <c r="R812" s="184">
        <v>26.829599999999999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44482</v>
      </c>
      <c r="E813" s="184">
        <v>58.615000000000002</v>
      </c>
      <c r="F813" s="184">
        <v>0.39389999999999997</v>
      </c>
      <c r="G813" s="184">
        <v>1.2573000000000001</v>
      </c>
      <c r="H813" s="184">
        <v>2.9077000000000002</v>
      </c>
      <c r="I813" s="184">
        <v>3.7904</v>
      </c>
      <c r="J813" s="184">
        <v>5.2899000000000003</v>
      </c>
      <c r="K813" s="184">
        <v>18.142499999999998</v>
      </c>
      <c r="L813" s="184">
        <v>29.736599999999999</v>
      </c>
      <c r="M813" s="184">
        <v>31.764099999999999</v>
      </c>
      <c r="N813" s="184">
        <v>74.340400000000002</v>
      </c>
      <c r="O813" s="184">
        <v>24.516200000000001</v>
      </c>
      <c r="P813" s="184">
        <v>17.618300000000001</v>
      </c>
      <c r="Q813" s="184">
        <v>17.958300000000001</v>
      </c>
      <c r="R813" s="184">
        <v>27.821899999999999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44482</v>
      </c>
      <c r="E814" s="184">
        <v>54.24</v>
      </c>
      <c r="F814" s="184">
        <v>0.3367</v>
      </c>
      <c r="G814" s="184">
        <v>0.92849999999999999</v>
      </c>
      <c r="H814" s="184">
        <v>2.4575</v>
      </c>
      <c r="I814" s="184">
        <v>2.2162000000000002</v>
      </c>
      <c r="J814" s="184">
        <v>2.3551000000000002</v>
      </c>
      <c r="K814" s="184">
        <v>10.1991</v>
      </c>
      <c r="L814" s="184">
        <v>22.016500000000001</v>
      </c>
      <c r="M814" s="184">
        <v>23.382100000000001</v>
      </c>
      <c r="N814" s="184">
        <v>49.6235</v>
      </c>
      <c r="O814" s="184">
        <v>19.6815</v>
      </c>
      <c r="P814" s="184">
        <v>15.2814</v>
      </c>
      <c r="Q814" s="184">
        <v>15.002700000000001</v>
      </c>
      <c r="R814" s="184">
        <v>24.71</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44482</v>
      </c>
      <c r="E815" s="184">
        <v>59.085999999999999</v>
      </c>
      <c r="F815" s="184">
        <v>0.33960000000000001</v>
      </c>
      <c r="G815" s="184">
        <v>0.94130000000000003</v>
      </c>
      <c r="H815" s="184">
        <v>2.4767000000000001</v>
      </c>
      <c r="I815" s="184">
        <v>2.2532000000000001</v>
      </c>
      <c r="J815" s="184">
        <v>2.4323000000000001</v>
      </c>
      <c r="K815" s="184">
        <v>10.4535</v>
      </c>
      <c r="L815" s="184">
        <v>22.592700000000001</v>
      </c>
      <c r="M815" s="184">
        <v>24.276499999999999</v>
      </c>
      <c r="N815" s="184">
        <v>51.061</v>
      </c>
      <c r="O815" s="184">
        <v>20.856200000000001</v>
      </c>
      <c r="P815" s="184">
        <v>16.474299999999999</v>
      </c>
      <c r="Q815" s="184">
        <v>18.415700000000001</v>
      </c>
      <c r="R815" s="184">
        <v>25.914899999999999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44482</v>
      </c>
      <c r="E816" s="184">
        <v>132.476</v>
      </c>
      <c r="F816" s="184">
        <v>1.0588</v>
      </c>
      <c r="G816" s="184">
        <v>1.8231999999999999</v>
      </c>
      <c r="H816" s="184">
        <v>3.4209000000000001</v>
      </c>
      <c r="I816" s="184">
        <v>4.0430999999999999</v>
      </c>
      <c r="J816" s="184">
        <v>5.0438000000000001</v>
      </c>
      <c r="K816" s="184">
        <v>12.444100000000001</v>
      </c>
      <c r="L816" s="184">
        <v>25.147400000000001</v>
      </c>
      <c r="M816" s="184">
        <v>25.999600000000001</v>
      </c>
      <c r="N816" s="184">
        <v>51.193800000000003</v>
      </c>
      <c r="O816" s="184">
        <v>18.702300000000001</v>
      </c>
      <c r="P816" s="184">
        <v>14.177099999999999</v>
      </c>
      <c r="Q816" s="184">
        <v>15.2605</v>
      </c>
      <c r="R816" s="184">
        <v>26.709499999999998</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44482</v>
      </c>
      <c r="E817" s="184">
        <v>124.666</v>
      </c>
      <c r="F817" s="184">
        <v>1.0562</v>
      </c>
      <c r="G817" s="184">
        <v>1.8122</v>
      </c>
      <c r="H817" s="184">
        <v>3.4049</v>
      </c>
      <c r="I817" s="184">
        <v>4.0122999999999998</v>
      </c>
      <c r="J817" s="184">
        <v>4.9783999999999997</v>
      </c>
      <c r="K817" s="184">
        <v>12.229799999999999</v>
      </c>
      <c r="L817" s="184">
        <v>24.675999999999998</v>
      </c>
      <c r="M817" s="184">
        <v>25.316400000000002</v>
      </c>
      <c r="N817" s="184">
        <v>50.118600000000001</v>
      </c>
      <c r="O817" s="184">
        <v>17.864000000000001</v>
      </c>
      <c r="P817" s="184">
        <v>13.3611</v>
      </c>
      <c r="Q817" s="184">
        <v>16.606999999999999</v>
      </c>
      <c r="R817" s="184">
        <v>25.8368</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44482</v>
      </c>
      <c r="E818" s="184">
        <v>68.55</v>
      </c>
      <c r="F818" s="184">
        <v>0.4803</v>
      </c>
      <c r="G818" s="184">
        <v>0.64870000000000005</v>
      </c>
      <c r="H818" s="184">
        <v>2.0977000000000001</v>
      </c>
      <c r="I818" s="184">
        <v>2.153</v>
      </c>
      <c r="J818" s="184">
        <v>1.9813000000000001</v>
      </c>
      <c r="K818" s="184">
        <v>10.069900000000001</v>
      </c>
      <c r="L818" s="184">
        <v>21.1816</v>
      </c>
      <c r="M818" s="184">
        <v>18.763200000000001</v>
      </c>
      <c r="N818" s="184">
        <v>43.361499999999999</v>
      </c>
      <c r="O818" s="184">
        <v>17.38</v>
      </c>
      <c r="P818" s="184">
        <v>11.6675</v>
      </c>
      <c r="Q818" s="184">
        <v>9.4797999999999991</v>
      </c>
      <c r="R818" s="184">
        <v>20.358000000000001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44482</v>
      </c>
      <c r="E819" s="184">
        <v>73.055499999999995</v>
      </c>
      <c r="F819" s="184">
        <v>0.48309999999999997</v>
      </c>
      <c r="G819" s="184">
        <v>0.66220000000000001</v>
      </c>
      <c r="H819" s="184">
        <v>2.117</v>
      </c>
      <c r="I819" s="184">
        <v>2.1915</v>
      </c>
      <c r="J819" s="184">
        <v>2.0638000000000001</v>
      </c>
      <c r="K819" s="184">
        <v>10.3431</v>
      </c>
      <c r="L819" s="184">
        <v>21.781099999999999</v>
      </c>
      <c r="M819" s="184">
        <v>19.6356</v>
      </c>
      <c r="N819" s="184">
        <v>44.692399999999999</v>
      </c>
      <c r="O819" s="184">
        <v>18.3322</v>
      </c>
      <c r="P819" s="184">
        <v>12.606199999999999</v>
      </c>
      <c r="Q819" s="184">
        <v>11.7738</v>
      </c>
      <c r="R819" s="184">
        <v>21.3188</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44482</v>
      </c>
      <c r="E820" s="184">
        <v>38.885899999999999</v>
      </c>
      <c r="F820" s="184">
        <v>0.2268</v>
      </c>
      <c r="G820" s="184">
        <v>-0.21479999999999999</v>
      </c>
      <c r="H820" s="184">
        <v>1.0931999999999999</v>
      </c>
      <c r="I820" s="184">
        <v>0.95199999999999996</v>
      </c>
      <c r="J820" s="184">
        <v>0.48759999999999998</v>
      </c>
      <c r="K820" s="184">
        <v>6.9265999999999996</v>
      </c>
      <c r="L820" s="184">
        <v>16.1952</v>
      </c>
      <c r="M820" s="184">
        <v>17.11</v>
      </c>
      <c r="N820" s="184">
        <v>40.531500000000001</v>
      </c>
      <c r="O820" s="184">
        <v>16.426600000000001</v>
      </c>
      <c r="P820" s="184">
        <v>13.1341</v>
      </c>
      <c r="Q820" s="184">
        <v>19.9498</v>
      </c>
      <c r="R820" s="184">
        <v>19.430700000000002</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44482</v>
      </c>
      <c r="E821" s="184">
        <v>36.237499999999997</v>
      </c>
      <c r="F821" s="184">
        <v>0.2243</v>
      </c>
      <c r="G821" s="184">
        <v>-0.22689999999999999</v>
      </c>
      <c r="H821" s="184">
        <v>1.0761000000000001</v>
      </c>
      <c r="I821" s="184">
        <v>0.9173</v>
      </c>
      <c r="J821" s="184">
        <v>0.41399999999999998</v>
      </c>
      <c r="K821" s="184">
        <v>6.6853999999999996</v>
      </c>
      <c r="L821" s="184">
        <v>15.659800000000001</v>
      </c>
      <c r="M821" s="184">
        <v>16.331499999999998</v>
      </c>
      <c r="N821" s="184">
        <v>39.3005</v>
      </c>
      <c r="O821" s="184">
        <v>15.3714</v>
      </c>
      <c r="P821" s="184">
        <v>12.0966</v>
      </c>
      <c r="Q821" s="184">
        <v>18.821899999999999</v>
      </c>
      <c r="R821" s="184">
        <v>18.3368</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44482</v>
      </c>
      <c r="E822" s="184">
        <v>17.787500000000001</v>
      </c>
      <c r="F822" s="184">
        <v>1.1769000000000001</v>
      </c>
      <c r="G822" s="184">
        <v>2.3881999999999999</v>
      </c>
      <c r="H822" s="184">
        <v>4.4406999999999996</v>
      </c>
      <c r="I822" s="184">
        <v>5.0115999999999996</v>
      </c>
      <c r="J822" s="184">
        <v>5.9561999999999999</v>
      </c>
      <c r="K822" s="184">
        <v>16.023099999999999</v>
      </c>
      <c r="L822" s="184">
        <v>31.695900000000002</v>
      </c>
      <c r="M822" s="184">
        <v>32.343499999999999</v>
      </c>
      <c r="N822" s="184">
        <v>62.061100000000003</v>
      </c>
      <c r="O822" s="184">
        <v>23.374700000000001</v>
      </c>
      <c r="P822" s="184"/>
      <c r="Q822" s="184">
        <v>19.285399999999999</v>
      </c>
      <c r="R822" s="184">
        <v>28.865400000000001</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44482</v>
      </c>
      <c r="E823" s="184">
        <v>16.623699999999999</v>
      </c>
      <c r="F823" s="184">
        <v>1.1716</v>
      </c>
      <c r="G823" s="184">
        <v>2.3620999999999999</v>
      </c>
      <c r="H823" s="184">
        <v>4.4032</v>
      </c>
      <c r="I823" s="184">
        <v>4.9370000000000003</v>
      </c>
      <c r="J823" s="184">
        <v>5.8193999999999999</v>
      </c>
      <c r="K823" s="184">
        <v>15.5154</v>
      </c>
      <c r="L823" s="184">
        <v>30.4771</v>
      </c>
      <c r="M823" s="184">
        <v>30.4556</v>
      </c>
      <c r="N823" s="184">
        <v>58.972000000000001</v>
      </c>
      <c r="O823" s="184">
        <v>20.899000000000001</v>
      </c>
      <c r="P823" s="184"/>
      <c r="Q823" s="184">
        <v>16.839200000000002</v>
      </c>
      <c r="R823" s="184">
        <v>26.3811</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44482</v>
      </c>
      <c r="E824" s="184">
        <v>54.149700000000003</v>
      </c>
      <c r="F824" s="184">
        <v>0.31140000000000001</v>
      </c>
      <c r="G824" s="184">
        <v>1.6495</v>
      </c>
      <c r="H824" s="184">
        <v>3.9874999999999998</v>
      </c>
      <c r="I824" s="184">
        <v>3.4039999999999999</v>
      </c>
      <c r="J824" s="184">
        <v>4.78</v>
      </c>
      <c r="K824" s="184">
        <v>15.208</v>
      </c>
      <c r="L824" s="184">
        <v>32.450400000000002</v>
      </c>
      <c r="M824" s="184">
        <v>43.7605</v>
      </c>
      <c r="N824" s="184">
        <v>59.850999999999999</v>
      </c>
      <c r="O824" s="184">
        <v>31.2681</v>
      </c>
      <c r="P824" s="184">
        <v>23.2654</v>
      </c>
      <c r="Q824" s="184">
        <v>22.323</v>
      </c>
      <c r="R824" s="184">
        <v>44.538200000000003</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44482</v>
      </c>
      <c r="E825" s="184">
        <v>51.245199999999997</v>
      </c>
      <c r="F825" s="184">
        <v>0.30869999999999997</v>
      </c>
      <c r="G825" s="184">
        <v>1.6375</v>
      </c>
      <c r="H825" s="184">
        <v>3.9701</v>
      </c>
      <c r="I825" s="184">
        <v>3.3677999999999999</v>
      </c>
      <c r="J825" s="184">
        <v>4.6974</v>
      </c>
      <c r="K825" s="184">
        <v>14.927899999999999</v>
      </c>
      <c r="L825" s="184">
        <v>31.753299999999999</v>
      </c>
      <c r="M825" s="184">
        <v>42.6755</v>
      </c>
      <c r="N825" s="184">
        <v>58.2453</v>
      </c>
      <c r="O825" s="184">
        <v>30.101299999999998</v>
      </c>
      <c r="P825" s="184">
        <v>22.3309</v>
      </c>
      <c r="Q825" s="184">
        <v>21.5214</v>
      </c>
      <c r="R825" s="184">
        <v>43.159700000000001</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44482</v>
      </c>
      <c r="E826" s="184">
        <v>30.33</v>
      </c>
      <c r="F826" s="184">
        <v>0.36399999999999999</v>
      </c>
      <c r="G826" s="184">
        <v>0.96540000000000004</v>
      </c>
      <c r="H826" s="184">
        <v>3.2686000000000002</v>
      </c>
      <c r="I826" s="184">
        <v>3.6215000000000002</v>
      </c>
      <c r="J826" s="184">
        <v>3.5861000000000001</v>
      </c>
      <c r="K826" s="184">
        <v>14.6692</v>
      </c>
      <c r="L826" s="184">
        <v>35.948</v>
      </c>
      <c r="M826" s="184">
        <v>40.1571</v>
      </c>
      <c r="N826" s="184">
        <v>75.826099999999997</v>
      </c>
      <c r="O826" s="184">
        <v>33.912399999999998</v>
      </c>
      <c r="P826" s="184">
        <v>22.297799999999999</v>
      </c>
      <c r="Q826" s="184">
        <v>18.2577</v>
      </c>
      <c r="R826" s="184">
        <v>47.692599999999999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44482</v>
      </c>
      <c r="E827" s="184">
        <v>27.44</v>
      </c>
      <c r="F827" s="184">
        <v>0.40250000000000002</v>
      </c>
      <c r="G827" s="184">
        <v>0.95660000000000001</v>
      </c>
      <c r="H827" s="184">
        <v>3.2355</v>
      </c>
      <c r="I827" s="184">
        <v>3.5472000000000001</v>
      </c>
      <c r="J827" s="184">
        <v>3.4300999999999999</v>
      </c>
      <c r="K827" s="184">
        <v>14.095599999999999</v>
      </c>
      <c r="L827" s="184">
        <v>34.641800000000003</v>
      </c>
      <c r="M827" s="184">
        <v>38.0976</v>
      </c>
      <c r="N827" s="184">
        <v>72.253600000000006</v>
      </c>
      <c r="O827" s="184">
        <v>31.351900000000001</v>
      </c>
      <c r="P827" s="184">
        <v>20.0916</v>
      </c>
      <c r="Q827" s="184">
        <v>16.4815</v>
      </c>
      <c r="R827" s="184">
        <v>44.841200000000001</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44482</v>
      </c>
      <c r="E828" s="184">
        <v>85.15</v>
      </c>
      <c r="F828" s="184">
        <v>0.92169999999999996</v>
      </c>
      <c r="G828" s="184">
        <v>1.7423</v>
      </c>
      <c r="H828" s="184">
        <v>3.1269</v>
      </c>
      <c r="I828" s="184">
        <v>3.3262</v>
      </c>
      <c r="J828" s="184">
        <v>4.7415000000000003</v>
      </c>
      <c r="K828" s="184">
        <v>12.530799999999999</v>
      </c>
      <c r="L828" s="184">
        <v>28.452100000000002</v>
      </c>
      <c r="M828" s="184">
        <v>29.089300000000001</v>
      </c>
      <c r="N828" s="184">
        <v>65.397300000000001</v>
      </c>
      <c r="O828" s="184">
        <v>22.767499999999998</v>
      </c>
      <c r="P828" s="184">
        <v>16.9117</v>
      </c>
      <c r="Q828" s="184">
        <v>18.6203</v>
      </c>
      <c r="R828" s="184">
        <v>27.9329</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44482</v>
      </c>
      <c r="E829" s="184">
        <v>78.767399999999995</v>
      </c>
      <c r="F829" s="184">
        <v>0.91920000000000002</v>
      </c>
      <c r="G829" s="184">
        <v>1.7292000000000001</v>
      </c>
      <c r="H829" s="184">
        <v>3.1080999999999999</v>
      </c>
      <c r="I829" s="184">
        <v>3.2886000000000002</v>
      </c>
      <c r="J829" s="184">
        <v>4.6597</v>
      </c>
      <c r="K829" s="184">
        <v>12.267300000000001</v>
      </c>
      <c r="L829" s="184">
        <v>27.829699999999999</v>
      </c>
      <c r="M829" s="184">
        <v>28.1433</v>
      </c>
      <c r="N829" s="184">
        <v>63.818600000000004</v>
      </c>
      <c r="O829" s="184">
        <v>21.616199999999999</v>
      </c>
      <c r="P829" s="184">
        <v>15.7187</v>
      </c>
      <c r="Q829" s="184">
        <v>13.690899999999999</v>
      </c>
      <c r="R829" s="184">
        <v>26.706800000000001</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44482</v>
      </c>
      <c r="E830" s="184">
        <v>16.2043</v>
      </c>
      <c r="F830" s="184">
        <v>1.2617</v>
      </c>
      <c r="G830" s="184">
        <v>2.6640999999999999</v>
      </c>
      <c r="H830" s="184">
        <v>4.3406000000000002</v>
      </c>
      <c r="I830" s="184">
        <v>4.1929999999999996</v>
      </c>
      <c r="J830" s="184">
        <v>5.7018000000000004</v>
      </c>
      <c r="K830" s="184">
        <v>14.366099999999999</v>
      </c>
      <c r="L830" s="184">
        <v>25.245799999999999</v>
      </c>
      <c r="M830" s="184">
        <v>22.785</v>
      </c>
      <c r="N830" s="184">
        <v>47.713299999999997</v>
      </c>
      <c r="O830" s="184">
        <v>17.926400000000001</v>
      </c>
      <c r="P830" s="184"/>
      <c r="Q830" s="184">
        <v>17.1846</v>
      </c>
      <c r="R830" s="184">
        <v>24.151</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44482</v>
      </c>
      <c r="E831" s="184">
        <v>15.334300000000001</v>
      </c>
      <c r="F831" s="184">
        <v>1.2565999999999999</v>
      </c>
      <c r="G831" s="184">
        <v>2.6385000000000001</v>
      </c>
      <c r="H831" s="184">
        <v>4.3036000000000003</v>
      </c>
      <c r="I831" s="184">
        <v>4.1195000000000004</v>
      </c>
      <c r="J831" s="184">
        <v>5.5412999999999997</v>
      </c>
      <c r="K831" s="184">
        <v>13.841200000000001</v>
      </c>
      <c r="L831" s="184">
        <v>24.104099999999999</v>
      </c>
      <c r="M831" s="184">
        <v>21.120200000000001</v>
      </c>
      <c r="N831" s="184">
        <v>45.053199999999997</v>
      </c>
      <c r="O831" s="184">
        <v>15.801500000000001</v>
      </c>
      <c r="P831" s="184"/>
      <c r="Q831" s="184">
        <v>15.0792</v>
      </c>
      <c r="R831" s="184">
        <v>21.9175</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44482</v>
      </c>
      <c r="E832" s="184">
        <v>17.7042</v>
      </c>
      <c r="F832" s="184">
        <v>0.7369</v>
      </c>
      <c r="G832" s="184">
        <v>0.88439999999999996</v>
      </c>
      <c r="H832" s="184">
        <v>3.0577999999999999</v>
      </c>
      <c r="I832" s="184">
        <v>3.3513999999999999</v>
      </c>
      <c r="J832" s="184">
        <v>4.2662000000000004</v>
      </c>
      <c r="K832" s="184">
        <v>14.829599999999999</v>
      </c>
      <c r="L832" s="184">
        <v>28.749400000000001</v>
      </c>
      <c r="M832" s="184">
        <v>26.557099999999998</v>
      </c>
      <c r="N832" s="184">
        <v>49.192300000000003</v>
      </c>
      <c r="O832" s="184">
        <v>22.016300000000001</v>
      </c>
      <c r="P832" s="184"/>
      <c r="Q832" s="184">
        <v>20.203900000000001</v>
      </c>
      <c r="R832" s="184">
        <v>27.898399999999999</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44482</v>
      </c>
      <c r="E833" s="184">
        <v>16.7545</v>
      </c>
      <c r="F833" s="184">
        <v>0.7329</v>
      </c>
      <c r="G833" s="184">
        <v>0.86509999999999998</v>
      </c>
      <c r="H833" s="184">
        <v>3.0304000000000002</v>
      </c>
      <c r="I833" s="184">
        <v>3.2959999999999998</v>
      </c>
      <c r="J833" s="184">
        <v>4.1460999999999997</v>
      </c>
      <c r="K833" s="184">
        <v>14.423</v>
      </c>
      <c r="L833" s="184">
        <v>27.853999999999999</v>
      </c>
      <c r="M833" s="184">
        <v>25.262599999999999</v>
      </c>
      <c r="N833" s="184">
        <v>46.959000000000003</v>
      </c>
      <c r="O833" s="184">
        <v>19.857299999999999</v>
      </c>
      <c r="P833" s="184"/>
      <c r="Q833" s="184">
        <v>18.087700000000002</v>
      </c>
      <c r="R833" s="184">
        <v>25.790400000000002</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44482</v>
      </c>
      <c r="E834" s="184">
        <v>160.65</v>
      </c>
      <c r="F834" s="184">
        <v>0.77149999999999996</v>
      </c>
      <c r="G834" s="184">
        <v>1.8253999999999999</v>
      </c>
      <c r="H834" s="184">
        <v>3.6652</v>
      </c>
      <c r="I834" s="184">
        <v>3.5716999999999999</v>
      </c>
      <c r="J834" s="184">
        <v>4.0479000000000003</v>
      </c>
      <c r="K834" s="184">
        <v>12.0215</v>
      </c>
      <c r="L834" s="184">
        <v>23.910499999999999</v>
      </c>
      <c r="M834" s="184">
        <v>24.178699999999999</v>
      </c>
      <c r="N834" s="184">
        <v>45.4373</v>
      </c>
      <c r="O834" s="184">
        <v>14.2766</v>
      </c>
      <c r="P834" s="184">
        <v>10.332599999999999</v>
      </c>
      <c r="Q834" s="184">
        <v>11.039099999999999</v>
      </c>
      <c r="R834" s="184">
        <v>21.1677</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44482</v>
      </c>
      <c r="E835" s="184">
        <v>154.69999999999999</v>
      </c>
      <c r="F835" s="184">
        <v>0.76859999999999995</v>
      </c>
      <c r="G835" s="184">
        <v>1.8231999999999999</v>
      </c>
      <c r="H835" s="184">
        <v>3.6585000000000001</v>
      </c>
      <c r="I835" s="184">
        <v>3.5613999999999999</v>
      </c>
      <c r="J835" s="184">
        <v>4.0419999999999998</v>
      </c>
      <c r="K835" s="184">
        <v>12.004099999999999</v>
      </c>
      <c r="L835" s="184">
        <v>23.859100000000002</v>
      </c>
      <c r="M835" s="184">
        <v>24.127400000000002</v>
      </c>
      <c r="N835" s="184">
        <v>45.3538</v>
      </c>
      <c r="O835" s="184">
        <v>14.154199999999999</v>
      </c>
      <c r="P835" s="184">
        <v>10.2006</v>
      </c>
      <c r="Q835" s="184">
        <v>10.383900000000001</v>
      </c>
      <c r="R835" s="184">
        <v>21.043900000000001</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44482</v>
      </c>
      <c r="E836" s="184">
        <v>37.659999999999997</v>
      </c>
      <c r="F836" s="184">
        <v>1.3183</v>
      </c>
      <c r="G836" s="184">
        <v>2.0043000000000002</v>
      </c>
      <c r="H836" s="184">
        <v>3.9470000000000001</v>
      </c>
      <c r="I836" s="184">
        <v>4.9024999999999999</v>
      </c>
      <c r="J836" s="184">
        <v>5.3720999999999997</v>
      </c>
      <c r="K836" s="184">
        <v>15.8413</v>
      </c>
      <c r="L836" s="184">
        <v>34.260199999999998</v>
      </c>
      <c r="M836" s="184">
        <v>36.153300000000002</v>
      </c>
      <c r="N836" s="184">
        <v>64.813999999999993</v>
      </c>
      <c r="O836" s="184">
        <v>26.184799999999999</v>
      </c>
      <c r="P836" s="184">
        <v>17.412600000000001</v>
      </c>
      <c r="Q836" s="184">
        <v>15.167199999999999</v>
      </c>
      <c r="R836" s="184">
        <v>35.402999999999999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44482</v>
      </c>
      <c r="E837" s="184">
        <v>35.31</v>
      </c>
      <c r="F837" s="184">
        <v>1.2908999999999999</v>
      </c>
      <c r="G837" s="184">
        <v>1.9931000000000001</v>
      </c>
      <c r="H837" s="184">
        <v>3.9140999999999999</v>
      </c>
      <c r="I837" s="184">
        <v>4.8708</v>
      </c>
      <c r="J837" s="184">
        <v>5.3087</v>
      </c>
      <c r="K837" s="184">
        <v>15.581</v>
      </c>
      <c r="L837" s="184">
        <v>33.699399999999997</v>
      </c>
      <c r="M837" s="184">
        <v>35.339199999999998</v>
      </c>
      <c r="N837" s="184">
        <v>63.472200000000001</v>
      </c>
      <c r="O837" s="184">
        <v>25.316299999999998</v>
      </c>
      <c r="P837" s="184">
        <v>16.609300000000001</v>
      </c>
      <c r="Q837" s="184">
        <v>12.962300000000001</v>
      </c>
      <c r="R837" s="184">
        <v>34.332799999999999</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44482</v>
      </c>
      <c r="E838" s="184">
        <v>287.75920000000002</v>
      </c>
      <c r="F838" s="184">
        <v>1.2869999999999999</v>
      </c>
      <c r="G838" s="184">
        <v>2.3668999999999998</v>
      </c>
      <c r="H838" s="184">
        <v>4.2678000000000003</v>
      </c>
      <c r="I838" s="184">
        <v>4.4606000000000003</v>
      </c>
      <c r="J838" s="184">
        <v>4.8684000000000003</v>
      </c>
      <c r="K838" s="184">
        <v>17.503699999999998</v>
      </c>
      <c r="L838" s="184">
        <v>32.2911</v>
      </c>
      <c r="M838" s="184">
        <v>33.381399999999999</v>
      </c>
      <c r="N838" s="184">
        <v>70.012200000000007</v>
      </c>
      <c r="O838" s="184">
        <v>28.752199999999998</v>
      </c>
      <c r="P838" s="184">
        <v>20.9133</v>
      </c>
      <c r="Q838" s="184">
        <v>18.799700000000001</v>
      </c>
      <c r="R838" s="184">
        <v>41.443899999999999</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44482</v>
      </c>
      <c r="E839" s="184">
        <v>252.6628752455</v>
      </c>
      <c r="F839" s="184">
        <v>1.2869999999999999</v>
      </c>
      <c r="G839" s="184">
        <v>2.3668999999999998</v>
      </c>
      <c r="H839" s="184">
        <v>4.2678000000000003</v>
      </c>
      <c r="I839" s="184">
        <v>4.4606000000000003</v>
      </c>
      <c r="J839" s="184">
        <v>4.8684000000000003</v>
      </c>
      <c r="K839" s="184">
        <v>17.5078</v>
      </c>
      <c r="L839" s="184">
        <v>32.295699999999997</v>
      </c>
      <c r="M839" s="184">
        <v>33.386000000000003</v>
      </c>
      <c r="N839" s="184">
        <v>70.018199999999993</v>
      </c>
      <c r="O839" s="184">
        <v>28.608699999999999</v>
      </c>
      <c r="P839" s="184">
        <v>20.754200000000001</v>
      </c>
      <c r="Q839" s="184">
        <v>18.703099999999999</v>
      </c>
      <c r="R839" s="184">
        <v>41.4465</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44482</v>
      </c>
      <c r="E840" s="184">
        <v>276.02629999999999</v>
      </c>
      <c r="F840" s="184">
        <v>1.2845</v>
      </c>
      <c r="G840" s="184">
        <v>2.3563999999999998</v>
      </c>
      <c r="H840" s="184">
        <v>4.2521000000000004</v>
      </c>
      <c r="I840" s="184">
        <v>4.4291999999999998</v>
      </c>
      <c r="J840" s="184">
        <v>4.8007</v>
      </c>
      <c r="K840" s="184">
        <v>17.264600000000002</v>
      </c>
      <c r="L840" s="184">
        <v>31.7898</v>
      </c>
      <c r="M840" s="184">
        <v>32.642499999999998</v>
      </c>
      <c r="N840" s="184">
        <v>68.792900000000003</v>
      </c>
      <c r="O840" s="184">
        <v>27.9497</v>
      </c>
      <c r="P840" s="184">
        <v>20.223600000000001</v>
      </c>
      <c r="Q840" s="184">
        <v>17.018899999999999</v>
      </c>
      <c r="R840" s="184">
        <v>40.479999999999997</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44482</v>
      </c>
      <c r="E841" s="184">
        <v>441.96298402717701</v>
      </c>
      <c r="F841" s="184">
        <v>1.2846</v>
      </c>
      <c r="G841" s="184">
        <v>2.3563999999999998</v>
      </c>
      <c r="H841" s="184">
        <v>4.2521000000000004</v>
      </c>
      <c r="I841" s="184">
        <v>4.4291999999999998</v>
      </c>
      <c r="J841" s="184">
        <v>4.8003</v>
      </c>
      <c r="K841" s="184">
        <v>17.264199999999999</v>
      </c>
      <c r="L841" s="184">
        <v>31.789200000000001</v>
      </c>
      <c r="M841" s="184">
        <v>32.6417</v>
      </c>
      <c r="N841" s="184">
        <v>68.792000000000002</v>
      </c>
      <c r="O841" s="184">
        <v>27.800999999999998</v>
      </c>
      <c r="P841" s="184">
        <v>20.060199999999998</v>
      </c>
      <c r="Q841" s="184">
        <v>13.741400000000001</v>
      </c>
      <c r="R841" s="184">
        <v>40.479599999999998</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0.90187037037037043</v>
      </c>
      <c r="G842" s="186">
        <v>1.7481722222222218</v>
      </c>
      <c r="H842" s="186">
        <v>3.5548259259259258</v>
      </c>
      <c r="I842" s="186">
        <v>3.9011203703703705</v>
      </c>
      <c r="J842" s="186">
        <v>4.5976777777777764</v>
      </c>
      <c r="K842" s="186">
        <v>13.973077777777776</v>
      </c>
      <c r="L842" s="186">
        <v>29.312314814814812</v>
      </c>
      <c r="M842" s="186">
        <v>30.572538888888889</v>
      </c>
      <c r="N842" s="186">
        <v>61.321072222222213</v>
      </c>
      <c r="O842" s="186">
        <v>22.739940384615384</v>
      </c>
      <c r="P842" s="186">
        <v>16.486343181818185</v>
      </c>
      <c r="Q842" s="186">
        <v>19.136998148148152</v>
      </c>
      <c r="R842" s="186">
        <v>30.288923076923083</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0.87054999999999993</v>
      </c>
      <c r="G843" s="186">
        <v>1.8243</v>
      </c>
      <c r="H843" s="186">
        <v>3.6729000000000003</v>
      </c>
      <c r="I843" s="186">
        <v>4.1091499999999996</v>
      </c>
      <c r="J843" s="186">
        <v>4.8004999999999995</v>
      </c>
      <c r="K843" s="186">
        <v>14.2522</v>
      </c>
      <c r="L843" s="186">
        <v>30.207149999999999</v>
      </c>
      <c r="M843" s="186">
        <v>31.337699999999998</v>
      </c>
      <c r="N843" s="186">
        <v>62.585850000000001</v>
      </c>
      <c r="O843" s="186">
        <v>22.3919</v>
      </c>
      <c r="P843" s="186">
        <v>16.40475</v>
      </c>
      <c r="Q843" s="186">
        <v>17.814399999999999</v>
      </c>
      <c r="R843" s="186">
        <v>29.2378</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44482</v>
      </c>
      <c r="E846" s="184">
        <v>273.19200000000001</v>
      </c>
      <c r="F846" s="184">
        <v>8.5259999999999998</v>
      </c>
      <c r="G846" s="184">
        <v>6.9969000000000001</v>
      </c>
      <c r="H846" s="184">
        <v>6.9644000000000004</v>
      </c>
      <c r="I846" s="184">
        <v>3.5482</v>
      </c>
      <c r="J846" s="184">
        <v>1.8242</v>
      </c>
      <c r="K846" s="184">
        <v>4.5799000000000003</v>
      </c>
      <c r="L846" s="184">
        <v>5</v>
      </c>
      <c r="M846" s="184">
        <v>4.1254</v>
      </c>
      <c r="N846" s="184">
        <v>4.4629000000000003</v>
      </c>
      <c r="O846" s="184">
        <v>7.4721000000000002</v>
      </c>
      <c r="P846" s="184">
        <v>7.2279999999999998</v>
      </c>
      <c r="Q846" s="184">
        <v>8.3275000000000006</v>
      </c>
      <c r="R846" s="184">
        <v>6.6436999999999999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44482</v>
      </c>
      <c r="E847" s="184">
        <v>278.44260000000003</v>
      </c>
      <c r="F847" s="184">
        <v>8.7193000000000005</v>
      </c>
      <c r="G847" s="184">
        <v>7.1852999999999998</v>
      </c>
      <c r="H847" s="184">
        <v>7.1539999999999999</v>
      </c>
      <c r="I847" s="184">
        <v>3.7385000000000002</v>
      </c>
      <c r="J847" s="184">
        <v>2.0150999999999999</v>
      </c>
      <c r="K847" s="184">
        <v>4.7652999999999999</v>
      </c>
      <c r="L847" s="184">
        <v>5.1712999999999996</v>
      </c>
      <c r="M847" s="184">
        <v>4.2916999999999996</v>
      </c>
      <c r="N847" s="184">
        <v>4.6338999999999997</v>
      </c>
      <c r="O847" s="184">
        <v>7.6822999999999997</v>
      </c>
      <c r="P847" s="184">
        <v>7.4576000000000002</v>
      </c>
      <c r="Q847" s="184">
        <v>8.4492999999999991</v>
      </c>
      <c r="R847" s="184">
        <v>6.8365999999999998</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44482</v>
      </c>
      <c r="E848" s="184">
        <v>10.408300000000001</v>
      </c>
      <c r="F848" s="184">
        <v>19.648700000000002</v>
      </c>
      <c r="G848" s="184">
        <v>17.5763</v>
      </c>
      <c r="H848" s="184">
        <v>14.115500000000001</v>
      </c>
      <c r="I848" s="184">
        <v>8.1410999999999998</v>
      </c>
      <c r="J848" s="184">
        <v>5.9554999999999998</v>
      </c>
      <c r="K848" s="184">
        <v>8.7819000000000003</v>
      </c>
      <c r="L848" s="184">
        <v>6.3917000000000002</v>
      </c>
      <c r="M848" s="184"/>
      <c r="N848" s="184"/>
      <c r="O848" s="184"/>
      <c r="P848" s="184"/>
      <c r="Q848" s="184">
        <v>7.1649000000000003</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44482</v>
      </c>
      <c r="E849" s="184">
        <v>10.391299999999999</v>
      </c>
      <c r="F849" s="184">
        <v>19.3293</v>
      </c>
      <c r="G849" s="184">
        <v>17.322800000000001</v>
      </c>
      <c r="H849" s="184">
        <v>13.835900000000001</v>
      </c>
      <c r="I849" s="184">
        <v>7.9020000000000001</v>
      </c>
      <c r="J849" s="184">
        <v>5.7053000000000003</v>
      </c>
      <c r="K849" s="184">
        <v>8.5094999999999992</v>
      </c>
      <c r="L849" s="184">
        <v>6.0978000000000003</v>
      </c>
      <c r="M849" s="184"/>
      <c r="N849" s="184"/>
      <c r="O849" s="184"/>
      <c r="P849" s="184"/>
      <c r="Q849" s="184">
        <v>6.8666</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44482</v>
      </c>
      <c r="E850" s="184">
        <v>32.177399999999999</v>
      </c>
      <c r="F850" s="184">
        <v>9.9848999999999997</v>
      </c>
      <c r="G850" s="184">
        <v>10.2233</v>
      </c>
      <c r="H850" s="184">
        <v>10.3429</v>
      </c>
      <c r="I850" s="184">
        <v>7.4511000000000003</v>
      </c>
      <c r="J850" s="184">
        <v>5.4349999999999996</v>
      </c>
      <c r="K850" s="184">
        <v>5.4432999999999998</v>
      </c>
      <c r="L850" s="184">
        <v>4.8174000000000001</v>
      </c>
      <c r="M850" s="184">
        <v>4.1703000000000001</v>
      </c>
      <c r="N850" s="184">
        <v>4.3589000000000002</v>
      </c>
      <c r="O850" s="184">
        <v>6.0751999999999997</v>
      </c>
      <c r="P850" s="184">
        <v>6.0911</v>
      </c>
      <c r="Q850" s="184">
        <v>5.8700999999999999</v>
      </c>
      <c r="R850" s="184">
        <v>5.3432000000000004</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44482</v>
      </c>
      <c r="E851" s="184">
        <v>34.208300000000001</v>
      </c>
      <c r="F851" s="184">
        <v>10.5663</v>
      </c>
      <c r="G851" s="184">
        <v>10.8568</v>
      </c>
      <c r="H851" s="184">
        <v>10.9979</v>
      </c>
      <c r="I851" s="184">
        <v>8.1113999999999997</v>
      </c>
      <c r="J851" s="184">
        <v>6.1087999999999996</v>
      </c>
      <c r="K851" s="184">
        <v>6.1346999999999996</v>
      </c>
      <c r="L851" s="184">
        <v>5.5106000000000002</v>
      </c>
      <c r="M851" s="184">
        <v>4.8388</v>
      </c>
      <c r="N851" s="184">
        <v>5.0391000000000004</v>
      </c>
      <c r="O851" s="184">
        <v>6.7309000000000001</v>
      </c>
      <c r="P851" s="184">
        <v>6.726</v>
      </c>
      <c r="Q851" s="184">
        <v>7.0621</v>
      </c>
      <c r="R851" s="184">
        <v>6.0486000000000004</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44482</v>
      </c>
      <c r="E852" s="184">
        <v>39.1143</v>
      </c>
      <c r="F852" s="184">
        <v>17.365100000000002</v>
      </c>
      <c r="G852" s="184">
        <v>12.0951</v>
      </c>
      <c r="H852" s="184">
        <v>11.3559</v>
      </c>
      <c r="I852" s="184">
        <v>6.8902000000000001</v>
      </c>
      <c r="J852" s="184">
        <v>4.2576000000000001</v>
      </c>
      <c r="K852" s="184">
        <v>5.9203000000000001</v>
      </c>
      <c r="L852" s="184">
        <v>5.8663999999999996</v>
      </c>
      <c r="M852" s="184">
        <v>4.8643000000000001</v>
      </c>
      <c r="N852" s="184">
        <v>5.5349000000000004</v>
      </c>
      <c r="O852" s="184">
        <v>7.8064</v>
      </c>
      <c r="P852" s="184">
        <v>7.3936999999999999</v>
      </c>
      <c r="Q852" s="184">
        <v>8.0884</v>
      </c>
      <c r="R852" s="184">
        <v>7.2691999999999997</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44482</v>
      </c>
      <c r="E853" s="184">
        <v>39.558500000000002</v>
      </c>
      <c r="F853" s="184">
        <v>17.7241</v>
      </c>
      <c r="G853" s="184">
        <v>12.347899999999999</v>
      </c>
      <c r="H853" s="184">
        <v>11.6121</v>
      </c>
      <c r="I853" s="184">
        <v>7.1440000000000001</v>
      </c>
      <c r="J853" s="184">
        <v>4.5101000000000004</v>
      </c>
      <c r="K853" s="184">
        <v>6.1742999999999997</v>
      </c>
      <c r="L853" s="184">
        <v>6.1246999999999998</v>
      </c>
      <c r="M853" s="184">
        <v>5.1239999999999997</v>
      </c>
      <c r="N853" s="184">
        <v>5.7994000000000003</v>
      </c>
      <c r="O853" s="184">
        <v>8.016</v>
      </c>
      <c r="P853" s="184">
        <v>7.5781999999999998</v>
      </c>
      <c r="Q853" s="184">
        <v>8.3017000000000003</v>
      </c>
      <c r="R853" s="184">
        <v>7.5012999999999996</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44482</v>
      </c>
      <c r="E854" s="184">
        <v>336.55029999999999</v>
      </c>
      <c r="F854" s="184">
        <v>12.281000000000001</v>
      </c>
      <c r="G854" s="184">
        <v>11.9255</v>
      </c>
      <c r="H854" s="184">
        <v>10.777699999999999</v>
      </c>
      <c r="I854" s="184">
        <v>6.3997000000000002</v>
      </c>
      <c r="J854" s="184">
        <v>5.6896000000000004</v>
      </c>
      <c r="K854" s="184">
        <v>7.9557000000000002</v>
      </c>
      <c r="L854" s="184">
        <v>7.3952</v>
      </c>
      <c r="M854" s="184">
        <v>5.0804999999999998</v>
      </c>
      <c r="N854" s="184">
        <v>5.9894999999999996</v>
      </c>
      <c r="O854" s="184">
        <v>7.8841999999999999</v>
      </c>
      <c r="P854" s="184">
        <v>7.3335999999999997</v>
      </c>
      <c r="Q854" s="184">
        <v>7.9236000000000004</v>
      </c>
      <c r="R854" s="184">
        <v>7.6761999999999997</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44482</v>
      </c>
      <c r="E855" s="184">
        <v>358.62490000000003</v>
      </c>
      <c r="F855" s="184">
        <v>13.0016</v>
      </c>
      <c r="G855" s="184">
        <v>12.6464</v>
      </c>
      <c r="H855" s="184">
        <v>11.5</v>
      </c>
      <c r="I855" s="184">
        <v>7.1219999999999999</v>
      </c>
      <c r="J855" s="184">
        <v>6.4130000000000003</v>
      </c>
      <c r="K855" s="184">
        <v>8.6908999999999992</v>
      </c>
      <c r="L855" s="184">
        <v>8.1434999999999995</v>
      </c>
      <c r="M855" s="184">
        <v>5.83</v>
      </c>
      <c r="N855" s="184">
        <v>6.7553999999999998</v>
      </c>
      <c r="O855" s="184">
        <v>8.6882000000000001</v>
      </c>
      <c r="P855" s="184">
        <v>8.1553000000000004</v>
      </c>
      <c r="Q855" s="184">
        <v>8.8242999999999991</v>
      </c>
      <c r="R855" s="184">
        <v>8.4594000000000005</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44482</v>
      </c>
      <c r="E856" s="184">
        <v>10.283799999999999</v>
      </c>
      <c r="F856" s="184">
        <v>9.9406999999999996</v>
      </c>
      <c r="G856" s="184">
        <v>6.2521000000000004</v>
      </c>
      <c r="H856" s="184">
        <v>5.5834000000000001</v>
      </c>
      <c r="I856" s="184">
        <v>3.6303999999999998</v>
      </c>
      <c r="J856" s="184">
        <v>2.4777</v>
      </c>
      <c r="K856" s="184">
        <v>4.2107999999999999</v>
      </c>
      <c r="L856" s="184">
        <v>4.4695</v>
      </c>
      <c r="M856" s="184"/>
      <c r="N856" s="184"/>
      <c r="O856" s="184"/>
      <c r="P856" s="184"/>
      <c r="Q856" s="184">
        <v>4.3708</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44482</v>
      </c>
      <c r="E857" s="184">
        <v>10.2515</v>
      </c>
      <c r="F857" s="184">
        <v>9.2594999999999992</v>
      </c>
      <c r="G857" s="184">
        <v>5.7725</v>
      </c>
      <c r="H857" s="184">
        <v>5.0913000000000004</v>
      </c>
      <c r="I857" s="184">
        <v>3.1318999999999999</v>
      </c>
      <c r="J857" s="184">
        <v>1.9971000000000001</v>
      </c>
      <c r="K857" s="184">
        <v>3.7187999999999999</v>
      </c>
      <c r="L857" s="184">
        <v>3.9731999999999998</v>
      </c>
      <c r="M857" s="184"/>
      <c r="N857" s="184"/>
      <c r="O857" s="184"/>
      <c r="P857" s="184"/>
      <c r="Q857" s="184">
        <v>3.8733</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44482</v>
      </c>
      <c r="E858" s="184">
        <v>1208.9259999999999</v>
      </c>
      <c r="F858" s="184">
        <v>18.5383</v>
      </c>
      <c r="G858" s="184">
        <v>12.530099999999999</v>
      </c>
      <c r="H858" s="184">
        <v>10.767099999999999</v>
      </c>
      <c r="I858" s="184">
        <v>5.9790000000000001</v>
      </c>
      <c r="J858" s="184">
        <v>3.5954000000000002</v>
      </c>
      <c r="K858" s="184">
        <v>8.3337000000000003</v>
      </c>
      <c r="L858" s="184">
        <v>7.9335000000000004</v>
      </c>
      <c r="M858" s="184">
        <v>5.4081999999999999</v>
      </c>
      <c r="N858" s="184">
        <v>6.4539</v>
      </c>
      <c r="O858" s="184"/>
      <c r="P858" s="184"/>
      <c r="Q858" s="184">
        <v>8.1585999999999999</v>
      </c>
      <c r="R858" s="184">
        <v>8.3084000000000007</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44482</v>
      </c>
      <c r="E859" s="184">
        <v>1198.8215</v>
      </c>
      <c r="F859" s="184">
        <v>18.136900000000001</v>
      </c>
      <c r="G859" s="184">
        <v>12.1275</v>
      </c>
      <c r="H859" s="184">
        <v>10.365</v>
      </c>
      <c r="I859" s="184">
        <v>5.5877999999999997</v>
      </c>
      <c r="J859" s="184">
        <v>3.1989000000000001</v>
      </c>
      <c r="K859" s="184">
        <v>7.9269999999999996</v>
      </c>
      <c r="L859" s="184">
        <v>7.5186999999999999</v>
      </c>
      <c r="M859" s="184">
        <v>4.9930000000000003</v>
      </c>
      <c r="N859" s="184">
        <v>6.0292000000000003</v>
      </c>
      <c r="O859" s="184"/>
      <c r="P859" s="184"/>
      <c r="Q859" s="184">
        <v>7.7839999999999998</v>
      </c>
      <c r="R859" s="184">
        <v>7.9019000000000004</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44482</v>
      </c>
      <c r="E860" s="184">
        <v>35.688200000000002</v>
      </c>
      <c r="F860" s="184">
        <v>11.7654</v>
      </c>
      <c r="G860" s="184">
        <v>6.4080000000000004</v>
      </c>
      <c r="H860" s="184">
        <v>5.3676000000000004</v>
      </c>
      <c r="I860" s="184">
        <v>2.6985000000000001</v>
      </c>
      <c r="J860" s="184">
        <v>0.32050000000000001</v>
      </c>
      <c r="K860" s="184">
        <v>4.9114000000000004</v>
      </c>
      <c r="L860" s="184">
        <v>5.4249000000000001</v>
      </c>
      <c r="M860" s="184">
        <v>4.3418000000000001</v>
      </c>
      <c r="N860" s="184">
        <v>5.0518000000000001</v>
      </c>
      <c r="O860" s="184">
        <v>8.5806000000000004</v>
      </c>
      <c r="P860" s="184">
        <v>7.3</v>
      </c>
      <c r="Q860" s="184">
        <v>7.7127999999999997</v>
      </c>
      <c r="R860" s="184">
        <v>8.0253999999999994</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44482</v>
      </c>
      <c r="E861" s="184">
        <v>37.123399999999997</v>
      </c>
      <c r="F861" s="184">
        <v>12.0975</v>
      </c>
      <c r="G861" s="184">
        <v>6.7510000000000003</v>
      </c>
      <c r="H861" s="184">
        <v>5.6947999999999999</v>
      </c>
      <c r="I861" s="184">
        <v>3.0234000000000001</v>
      </c>
      <c r="J861" s="184">
        <v>0.64929999999999999</v>
      </c>
      <c r="K861" s="184">
        <v>5.2451999999999996</v>
      </c>
      <c r="L861" s="184">
        <v>5.7644000000000002</v>
      </c>
      <c r="M861" s="184">
        <v>4.6868999999999996</v>
      </c>
      <c r="N861" s="184">
        <v>5.4073000000000002</v>
      </c>
      <c r="O861" s="184">
        <v>9.0053999999999998</v>
      </c>
      <c r="P861" s="184">
        <v>7.7453000000000003</v>
      </c>
      <c r="Q861" s="184">
        <v>8.4983000000000004</v>
      </c>
      <c r="R861" s="184">
        <v>8.4161000000000001</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44482</v>
      </c>
      <c r="E862" s="184">
        <v>10.514699999999999</v>
      </c>
      <c r="F862" s="184">
        <v>-3.8180999999999998</v>
      </c>
      <c r="G862" s="184">
        <v>10.428900000000001</v>
      </c>
      <c r="H862" s="184">
        <v>11.8293</v>
      </c>
      <c r="I862" s="184">
        <v>7.9088000000000003</v>
      </c>
      <c r="J862" s="184">
        <v>6.4676999999999998</v>
      </c>
      <c r="K862" s="184">
        <v>6.9177999999999997</v>
      </c>
      <c r="L862" s="184">
        <v>5.8520000000000003</v>
      </c>
      <c r="M862" s="184">
        <v>4.1291000000000002</v>
      </c>
      <c r="N862" s="184"/>
      <c r="O862" s="184"/>
      <c r="P862" s="184"/>
      <c r="Q862" s="184">
        <v>5.3522999999999996</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44482</v>
      </c>
      <c r="E863" s="184">
        <v>10.4939</v>
      </c>
      <c r="F863" s="184">
        <v>-4.1734</v>
      </c>
      <c r="G863" s="184">
        <v>10.2403</v>
      </c>
      <c r="H863" s="184">
        <v>11.6531</v>
      </c>
      <c r="I863" s="184">
        <v>7.6996000000000002</v>
      </c>
      <c r="J863" s="184">
        <v>6.2697000000000003</v>
      </c>
      <c r="K863" s="184">
        <v>6.7049000000000003</v>
      </c>
      <c r="L863" s="184">
        <v>5.6398000000000001</v>
      </c>
      <c r="M863" s="184">
        <v>3.9198</v>
      </c>
      <c r="N863" s="184"/>
      <c r="O863" s="184"/>
      <c r="P863" s="184"/>
      <c r="Q863" s="184">
        <v>5.1360000000000001</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44482</v>
      </c>
      <c r="E864" s="184">
        <v>1244.5608</v>
      </c>
      <c r="F864" s="184">
        <v>3.3671000000000002</v>
      </c>
      <c r="G864" s="184">
        <v>8.4025999999999996</v>
      </c>
      <c r="H864" s="184">
        <v>8.7096999999999998</v>
      </c>
      <c r="I864" s="184">
        <v>6.4752000000000001</v>
      </c>
      <c r="J864" s="184">
        <v>4.609</v>
      </c>
      <c r="K864" s="184">
        <v>5.8037999999999998</v>
      </c>
      <c r="L864" s="184">
        <v>5.3784999999999998</v>
      </c>
      <c r="M864" s="184">
        <v>4.8368000000000002</v>
      </c>
      <c r="N864" s="184">
        <v>4.7308000000000003</v>
      </c>
      <c r="O864" s="184"/>
      <c r="P864" s="184"/>
      <c r="Q864" s="184">
        <v>7.6816000000000004</v>
      </c>
      <c r="R864" s="184">
        <v>6.7465000000000002</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44482</v>
      </c>
      <c r="E865" s="184">
        <v>1210.6528000000001</v>
      </c>
      <c r="F865" s="184">
        <v>2.8673999999999999</v>
      </c>
      <c r="G865" s="184">
        <v>7.9016000000000002</v>
      </c>
      <c r="H865" s="184">
        <v>8.2082999999999995</v>
      </c>
      <c r="I865" s="184">
        <v>5.9737</v>
      </c>
      <c r="J865" s="184">
        <v>4.1058000000000003</v>
      </c>
      <c r="K865" s="184">
        <v>5.1170999999999998</v>
      </c>
      <c r="L865" s="184">
        <v>4.5853999999999999</v>
      </c>
      <c r="M865" s="184">
        <v>4.0015999999999998</v>
      </c>
      <c r="N865" s="184">
        <v>3.8614999999999999</v>
      </c>
      <c r="O865" s="184"/>
      <c r="P865" s="184"/>
      <c r="Q865" s="184">
        <v>6.6801000000000004</v>
      </c>
      <c r="R865" s="184">
        <v>5.8005000000000004</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10.75638</v>
      </c>
      <c r="G866" s="186">
        <v>10.299544999999998</v>
      </c>
      <c r="H866" s="186">
        <v>9.5962949999999996</v>
      </c>
      <c r="I866" s="186">
        <v>5.9278249999999995</v>
      </c>
      <c r="J866" s="186">
        <v>4.0802649999999989</v>
      </c>
      <c r="K866" s="186">
        <v>6.2923149999999985</v>
      </c>
      <c r="L866" s="186">
        <v>5.852924999999999</v>
      </c>
      <c r="M866" s="186">
        <v>4.6651374999999993</v>
      </c>
      <c r="N866" s="186">
        <v>5.2934642857142871</v>
      </c>
      <c r="O866" s="186">
        <v>7.7941299999999982</v>
      </c>
      <c r="P866" s="186">
        <v>7.3008799999999994</v>
      </c>
      <c r="Q866" s="186">
        <v>7.1063150000000004</v>
      </c>
      <c r="R866" s="186">
        <v>7.2126428571428578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11.165849999999999</v>
      </c>
      <c r="G867" s="186">
        <v>10.3346</v>
      </c>
      <c r="H867" s="186">
        <v>10.566050000000001</v>
      </c>
      <c r="I867" s="186">
        <v>6.4374500000000001</v>
      </c>
      <c r="J867" s="186">
        <v>4.3838500000000007</v>
      </c>
      <c r="K867" s="186">
        <v>6.0274999999999999</v>
      </c>
      <c r="L867" s="186">
        <v>5.7020999999999997</v>
      </c>
      <c r="M867" s="186">
        <v>4.7618499999999999</v>
      </c>
      <c r="N867" s="186">
        <v>5.2295499999999997</v>
      </c>
      <c r="O867" s="186">
        <v>7.8452999999999999</v>
      </c>
      <c r="P867" s="186">
        <v>7.3636499999999998</v>
      </c>
      <c r="Q867" s="186">
        <v>7.6972000000000005</v>
      </c>
      <c r="R867" s="186">
        <v>7.3852499999999992</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44482</v>
      </c>
      <c r="E870" s="184">
        <v>94.512799999999999</v>
      </c>
      <c r="F870" s="184">
        <v>0.4945</v>
      </c>
      <c r="G870" s="184">
        <v>0.60660000000000003</v>
      </c>
      <c r="H870" s="184">
        <v>1.7649999999999999</v>
      </c>
      <c r="I870" s="184">
        <v>2.0072000000000001</v>
      </c>
      <c r="J870" s="184">
        <v>3.8277999999999999</v>
      </c>
      <c r="K870" s="184">
        <v>13.4229</v>
      </c>
      <c r="L870" s="184">
        <v>26.5837</v>
      </c>
      <c r="M870" s="184">
        <v>23.4437</v>
      </c>
      <c r="N870" s="184">
        <v>54.021500000000003</v>
      </c>
      <c r="O870" s="184">
        <v>20.207599999999999</v>
      </c>
      <c r="P870" s="184">
        <v>14.7555</v>
      </c>
      <c r="Q870" s="184">
        <v>15.090999999999999</v>
      </c>
      <c r="R870" s="184">
        <v>27.253699999999998</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44482</v>
      </c>
      <c r="E871" s="184">
        <v>102.71559999999999</v>
      </c>
      <c r="F871" s="184">
        <v>0.497</v>
      </c>
      <c r="G871" s="184">
        <v>0.61880000000000002</v>
      </c>
      <c r="H871" s="184">
        <v>1.7822</v>
      </c>
      <c r="I871" s="184">
        <v>2.0415999999999999</v>
      </c>
      <c r="J871" s="184">
        <v>3.9024000000000001</v>
      </c>
      <c r="K871" s="184">
        <v>13.674099999999999</v>
      </c>
      <c r="L871" s="184">
        <v>27.1462</v>
      </c>
      <c r="M871" s="184">
        <v>24.237200000000001</v>
      </c>
      <c r="N871" s="184">
        <v>55.376600000000003</v>
      </c>
      <c r="O871" s="184">
        <v>21.273</v>
      </c>
      <c r="P871" s="184">
        <v>15.919</v>
      </c>
      <c r="Q871" s="184">
        <v>16.8094</v>
      </c>
      <c r="R871" s="184">
        <v>28.3873</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44482</v>
      </c>
      <c r="E872" s="184">
        <v>55.27</v>
      </c>
      <c r="F872" s="184">
        <v>1.6366000000000001</v>
      </c>
      <c r="G872" s="184">
        <v>2.5417000000000001</v>
      </c>
      <c r="H872" s="184">
        <v>4.1257999999999999</v>
      </c>
      <c r="I872" s="184">
        <v>4.9962</v>
      </c>
      <c r="J872" s="184">
        <v>6.2885</v>
      </c>
      <c r="K872" s="184">
        <v>19.476900000000001</v>
      </c>
      <c r="L872" s="184">
        <v>34.903599999999997</v>
      </c>
      <c r="M872" s="184">
        <v>31.720700000000001</v>
      </c>
      <c r="N872" s="184">
        <v>65.826599999999999</v>
      </c>
      <c r="O872" s="184">
        <v>26.113900000000001</v>
      </c>
      <c r="P872" s="184">
        <v>21.375800000000002</v>
      </c>
      <c r="Q872" s="184">
        <v>19.3752</v>
      </c>
      <c r="R872" s="184">
        <v>32.142099999999999</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44482</v>
      </c>
      <c r="E873" s="184">
        <v>49.71</v>
      </c>
      <c r="F873" s="184">
        <v>1.6356999999999999</v>
      </c>
      <c r="G873" s="184">
        <v>2.516</v>
      </c>
      <c r="H873" s="184">
        <v>4.1047000000000002</v>
      </c>
      <c r="I873" s="184">
        <v>4.9398</v>
      </c>
      <c r="J873" s="184">
        <v>6.1952999999999996</v>
      </c>
      <c r="K873" s="184">
        <v>19.122900000000001</v>
      </c>
      <c r="L873" s="184">
        <v>34.097700000000003</v>
      </c>
      <c r="M873" s="184">
        <v>30.643899999999999</v>
      </c>
      <c r="N873" s="184">
        <v>63.9512</v>
      </c>
      <c r="O873" s="184">
        <v>24.562000000000001</v>
      </c>
      <c r="P873" s="184">
        <v>19.924900000000001</v>
      </c>
      <c r="Q873" s="184">
        <v>18.828199999999999</v>
      </c>
      <c r="R873" s="184">
        <v>30.623899999999999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44482</v>
      </c>
      <c r="E874" s="184">
        <v>16.242000000000001</v>
      </c>
      <c r="F874" s="184">
        <v>0.89449999999999996</v>
      </c>
      <c r="G874" s="184">
        <v>1.8307</v>
      </c>
      <c r="H874" s="184">
        <v>3.6503000000000001</v>
      </c>
      <c r="I874" s="184">
        <v>4.4032</v>
      </c>
      <c r="J874" s="184">
        <v>5.4127999999999998</v>
      </c>
      <c r="K874" s="184">
        <v>15.3879</v>
      </c>
      <c r="L874" s="184">
        <v>28.456199999999999</v>
      </c>
      <c r="M874" s="184">
        <v>26.180900000000001</v>
      </c>
      <c r="N874" s="184">
        <v>55.768700000000003</v>
      </c>
      <c r="O874" s="184">
        <v>22.595700000000001</v>
      </c>
      <c r="P874" s="184"/>
      <c r="Q874" s="184">
        <v>12.816599999999999</v>
      </c>
      <c r="R874" s="184">
        <v>27.995100000000001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44482</v>
      </c>
      <c r="E875" s="184">
        <v>15.335000000000001</v>
      </c>
      <c r="F875" s="184">
        <v>0.89480000000000004</v>
      </c>
      <c r="G875" s="184">
        <v>1.8057000000000001</v>
      </c>
      <c r="H875" s="184">
        <v>3.6219000000000001</v>
      </c>
      <c r="I875" s="184">
        <v>4.3338999999999999</v>
      </c>
      <c r="J875" s="184">
        <v>5.2721999999999998</v>
      </c>
      <c r="K875" s="184">
        <v>14.912000000000001</v>
      </c>
      <c r="L875" s="184">
        <v>27.398900000000001</v>
      </c>
      <c r="M875" s="184">
        <v>24.654499999999999</v>
      </c>
      <c r="N875" s="184">
        <v>53.319299999999998</v>
      </c>
      <c r="O875" s="184">
        <v>20.88</v>
      </c>
      <c r="P875" s="184"/>
      <c r="Q875" s="184">
        <v>11.216200000000001</v>
      </c>
      <c r="R875" s="184">
        <v>26.1036</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44482</v>
      </c>
      <c r="E876" s="184">
        <v>37.390999999999998</v>
      </c>
      <c r="F876" s="184">
        <v>0.55669999999999997</v>
      </c>
      <c r="G876" s="184">
        <v>0.58640000000000003</v>
      </c>
      <c r="H876" s="184">
        <v>1.6639999999999999</v>
      </c>
      <c r="I876" s="184">
        <v>0.71379999999999999</v>
      </c>
      <c r="J876" s="184">
        <v>-0.55589999999999995</v>
      </c>
      <c r="K876" s="184">
        <v>6.2092999999999998</v>
      </c>
      <c r="L876" s="184">
        <v>19.896699999999999</v>
      </c>
      <c r="M876" s="184">
        <v>19.235299999999999</v>
      </c>
      <c r="N876" s="184">
        <v>46.602600000000002</v>
      </c>
      <c r="O876" s="184">
        <v>19.784099999999999</v>
      </c>
      <c r="P876" s="184">
        <v>13.201000000000001</v>
      </c>
      <c r="Q876" s="184">
        <v>14.855</v>
      </c>
      <c r="R876" s="184">
        <v>23.3184</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44482</v>
      </c>
      <c r="E877" s="184">
        <v>34.844999999999999</v>
      </c>
      <c r="F877" s="184">
        <v>0.55410000000000004</v>
      </c>
      <c r="G877" s="184">
        <v>0.56859999999999999</v>
      </c>
      <c r="H877" s="184">
        <v>1.6423000000000001</v>
      </c>
      <c r="I877" s="184">
        <v>0.67320000000000002</v>
      </c>
      <c r="J877" s="184">
        <v>-0.64159999999999995</v>
      </c>
      <c r="K877" s="184">
        <v>5.9311999999999996</v>
      </c>
      <c r="L877" s="184">
        <v>19.2668</v>
      </c>
      <c r="M877" s="184">
        <v>18.299099999999999</v>
      </c>
      <c r="N877" s="184">
        <v>45.060600000000001</v>
      </c>
      <c r="O877" s="184">
        <v>18.513100000000001</v>
      </c>
      <c r="P877" s="184">
        <v>12.139699999999999</v>
      </c>
      <c r="Q877" s="184">
        <v>11.625299999999999</v>
      </c>
      <c r="R877" s="184">
        <v>22.007300000000001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44482</v>
      </c>
      <c r="E878" s="184">
        <v>67.006200000000007</v>
      </c>
      <c r="F878" s="184">
        <v>0.3175</v>
      </c>
      <c r="G878" s="184">
        <v>1.4441999999999999</v>
      </c>
      <c r="H878" s="184">
        <v>2.3896000000000002</v>
      </c>
      <c r="I878" s="184">
        <v>2.4262000000000001</v>
      </c>
      <c r="J878" s="184">
        <v>4.9142000000000001</v>
      </c>
      <c r="K878" s="184">
        <v>11.2059</v>
      </c>
      <c r="L878" s="184">
        <v>29.963999999999999</v>
      </c>
      <c r="M878" s="184">
        <v>33.564700000000002</v>
      </c>
      <c r="N878" s="184">
        <v>82.024199999999993</v>
      </c>
      <c r="O878" s="184">
        <v>23.383800000000001</v>
      </c>
      <c r="P878" s="184">
        <v>16.218800000000002</v>
      </c>
      <c r="Q878" s="184">
        <v>14.305</v>
      </c>
      <c r="R878" s="184">
        <v>31.115600000000001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44482</v>
      </c>
      <c r="E879" s="184">
        <v>73.212199999999996</v>
      </c>
      <c r="F879" s="184">
        <v>0.31969999999999998</v>
      </c>
      <c r="G879" s="184">
        <v>1.4544999999999999</v>
      </c>
      <c r="H879" s="184">
        <v>2.4043000000000001</v>
      </c>
      <c r="I879" s="184">
        <v>2.4559000000000002</v>
      </c>
      <c r="J879" s="184">
        <v>4.9806999999999997</v>
      </c>
      <c r="K879" s="184">
        <v>11.421900000000001</v>
      </c>
      <c r="L879" s="184">
        <v>30.477</v>
      </c>
      <c r="M879" s="184">
        <v>34.377699999999997</v>
      </c>
      <c r="N879" s="184">
        <v>83.518699999999995</v>
      </c>
      <c r="O879" s="184">
        <v>24.4847</v>
      </c>
      <c r="P879" s="184">
        <v>17.371300000000002</v>
      </c>
      <c r="Q879" s="184">
        <v>20.125399999999999</v>
      </c>
      <c r="R879" s="184">
        <v>32.206699999999998</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44482</v>
      </c>
      <c r="E880" s="184">
        <v>114.416</v>
      </c>
      <c r="F880" s="184">
        <v>0.48480000000000001</v>
      </c>
      <c r="G880" s="184">
        <v>1.9404999999999999</v>
      </c>
      <c r="H880" s="184">
        <v>3.7616999999999998</v>
      </c>
      <c r="I880" s="184">
        <v>6.2664</v>
      </c>
      <c r="J880" s="184">
        <v>8.9260999999999999</v>
      </c>
      <c r="K880" s="184">
        <v>15.345700000000001</v>
      </c>
      <c r="L880" s="184">
        <v>32.135399999999997</v>
      </c>
      <c r="M880" s="184">
        <v>34.776699999999998</v>
      </c>
      <c r="N880" s="184">
        <v>72.292500000000004</v>
      </c>
      <c r="O880" s="184">
        <v>16.757000000000001</v>
      </c>
      <c r="P880" s="184">
        <v>11.8672</v>
      </c>
      <c r="Q880" s="184">
        <v>15.335900000000001</v>
      </c>
      <c r="R880" s="184">
        <v>24.1663</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44482</v>
      </c>
      <c r="E881" s="184">
        <v>123.746</v>
      </c>
      <c r="F881" s="184">
        <v>0.48799999999999999</v>
      </c>
      <c r="G881" s="184">
        <v>1.956</v>
      </c>
      <c r="H881" s="184">
        <v>3.7841999999999998</v>
      </c>
      <c r="I881" s="184">
        <v>6.3136999999999999</v>
      </c>
      <c r="J881" s="184">
        <v>9.0264000000000006</v>
      </c>
      <c r="K881" s="184">
        <v>15.6645</v>
      </c>
      <c r="L881" s="184">
        <v>32.857399999999998</v>
      </c>
      <c r="M881" s="184">
        <v>35.944299999999998</v>
      </c>
      <c r="N881" s="184">
        <v>74.216499999999996</v>
      </c>
      <c r="O881" s="184">
        <v>17.883500000000002</v>
      </c>
      <c r="P881" s="184">
        <v>13.025499999999999</v>
      </c>
      <c r="Q881" s="184">
        <v>13.782999999999999</v>
      </c>
      <c r="R881" s="184">
        <v>25.4419</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44482</v>
      </c>
      <c r="E882" s="184">
        <v>17.216999999999999</v>
      </c>
      <c r="F882" s="184">
        <v>1.3140000000000001</v>
      </c>
      <c r="G882" s="184">
        <v>2.3498999999999999</v>
      </c>
      <c r="H882" s="184">
        <v>4.7199</v>
      </c>
      <c r="I882" s="184">
        <v>5.1478000000000002</v>
      </c>
      <c r="J882" s="184">
        <v>6.2122000000000002</v>
      </c>
      <c r="K882" s="184">
        <v>17.610499999999998</v>
      </c>
      <c r="L882" s="184">
        <v>30.7835</v>
      </c>
      <c r="M882" s="184">
        <v>30.378499999999999</v>
      </c>
      <c r="N882" s="184">
        <v>62.751600000000003</v>
      </c>
      <c r="O882" s="184"/>
      <c r="P882" s="184"/>
      <c r="Q882" s="184">
        <v>55.683300000000003</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44482</v>
      </c>
      <c r="E883" s="184">
        <v>16.874600000000001</v>
      </c>
      <c r="F883" s="184">
        <v>1.3093999999999999</v>
      </c>
      <c r="G883" s="184">
        <v>2.3273999999999999</v>
      </c>
      <c r="H883" s="184">
        <v>4.6870000000000003</v>
      </c>
      <c r="I883" s="184">
        <v>5.0827</v>
      </c>
      <c r="J883" s="184">
        <v>6.0701999999999998</v>
      </c>
      <c r="K883" s="184">
        <v>17.133500000000002</v>
      </c>
      <c r="L883" s="184">
        <v>29.729800000000001</v>
      </c>
      <c r="M883" s="184">
        <v>28.7911</v>
      </c>
      <c r="N883" s="184">
        <v>60.0991</v>
      </c>
      <c r="O883" s="184"/>
      <c r="P883" s="184"/>
      <c r="Q883" s="184">
        <v>53.156100000000002</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44482</v>
      </c>
      <c r="E884" s="184">
        <v>50.67</v>
      </c>
      <c r="F884" s="184">
        <v>0.81579999999999997</v>
      </c>
      <c r="G884" s="184">
        <v>0.99660000000000004</v>
      </c>
      <c r="H884" s="184">
        <v>2.3222999999999998</v>
      </c>
      <c r="I884" s="184">
        <v>2.9249999999999998</v>
      </c>
      <c r="J884" s="184">
        <v>5.7828999999999997</v>
      </c>
      <c r="K884" s="184">
        <v>14.405099999999999</v>
      </c>
      <c r="L884" s="184">
        <v>29.756699999999999</v>
      </c>
      <c r="M884" s="184">
        <v>29.491399999999999</v>
      </c>
      <c r="N884" s="184">
        <v>65.534099999999995</v>
      </c>
      <c r="O884" s="184">
        <v>20.2376</v>
      </c>
      <c r="P884" s="184">
        <v>15.011200000000001</v>
      </c>
      <c r="Q884" s="184">
        <v>13.998100000000001</v>
      </c>
      <c r="R884" s="184">
        <v>33.4375</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44482</v>
      </c>
      <c r="E885" s="184">
        <v>55.45</v>
      </c>
      <c r="F885" s="184">
        <v>0.83650000000000002</v>
      </c>
      <c r="G885" s="184">
        <v>1.0202</v>
      </c>
      <c r="H885" s="184">
        <v>2.3628999999999998</v>
      </c>
      <c r="I885" s="184">
        <v>2.9903</v>
      </c>
      <c r="J885" s="184">
        <v>5.9217000000000004</v>
      </c>
      <c r="K885" s="184">
        <v>14.779500000000001</v>
      </c>
      <c r="L885" s="184">
        <v>30.562799999999999</v>
      </c>
      <c r="M885" s="184">
        <v>30.6858</v>
      </c>
      <c r="N885" s="184">
        <v>67.623900000000006</v>
      </c>
      <c r="O885" s="184">
        <v>21.581600000000002</v>
      </c>
      <c r="P885" s="184">
        <v>16.291899999999998</v>
      </c>
      <c r="Q885" s="184">
        <v>15.7826</v>
      </c>
      <c r="R885" s="184">
        <v>34.956400000000002</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44482</v>
      </c>
      <c r="E886" s="184">
        <v>16.87</v>
      </c>
      <c r="F886" s="184">
        <v>1.018</v>
      </c>
      <c r="G886" s="184">
        <v>1.3822000000000001</v>
      </c>
      <c r="H886" s="184">
        <v>3.6240999999999999</v>
      </c>
      <c r="I886" s="184">
        <v>4.1357999999999997</v>
      </c>
      <c r="J886" s="184">
        <v>5.7679999999999998</v>
      </c>
      <c r="K886" s="184">
        <v>17.561</v>
      </c>
      <c r="L886" s="184">
        <v>30.572800000000001</v>
      </c>
      <c r="M886" s="184">
        <v>28.680399999999999</v>
      </c>
      <c r="N886" s="184">
        <v>56.348500000000001</v>
      </c>
      <c r="O886" s="184">
        <v>20.591100000000001</v>
      </c>
      <c r="P886" s="184"/>
      <c r="Q886" s="184">
        <v>14.322699999999999</v>
      </c>
      <c r="R886" s="184">
        <v>29.040800000000001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44482</v>
      </c>
      <c r="E887" s="184">
        <v>15.89</v>
      </c>
      <c r="F887" s="184">
        <v>1.0172000000000001</v>
      </c>
      <c r="G887" s="184">
        <v>1.3392999999999999</v>
      </c>
      <c r="H887" s="184">
        <v>3.5853999999999999</v>
      </c>
      <c r="I887" s="184">
        <v>4.1284000000000001</v>
      </c>
      <c r="J887" s="184">
        <v>5.7218999999999998</v>
      </c>
      <c r="K887" s="184">
        <v>17.269400000000001</v>
      </c>
      <c r="L887" s="184">
        <v>29.926400000000001</v>
      </c>
      <c r="M887" s="184">
        <v>27.835899999999999</v>
      </c>
      <c r="N887" s="184">
        <v>55.0244</v>
      </c>
      <c r="O887" s="184">
        <v>19.170300000000001</v>
      </c>
      <c r="P887" s="184"/>
      <c r="Q887" s="184">
        <v>12.5848</v>
      </c>
      <c r="R887" s="184">
        <v>27.860800000000001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44482</v>
      </c>
      <c r="E888" s="184">
        <v>61.69</v>
      </c>
      <c r="F888" s="184">
        <v>0.55420000000000003</v>
      </c>
      <c r="G888" s="184">
        <v>0.91610000000000003</v>
      </c>
      <c r="H888" s="184">
        <v>2.9024000000000001</v>
      </c>
      <c r="I888" s="184">
        <v>3.2469000000000001</v>
      </c>
      <c r="J888" s="184">
        <v>3.6981000000000002</v>
      </c>
      <c r="K888" s="184">
        <v>10.3973</v>
      </c>
      <c r="L888" s="184">
        <v>23.5777</v>
      </c>
      <c r="M888" s="184">
        <v>18.680299999999999</v>
      </c>
      <c r="N888" s="184">
        <v>37.670200000000001</v>
      </c>
      <c r="O888" s="184">
        <v>17.648800000000001</v>
      </c>
      <c r="P888" s="184">
        <v>16.1509</v>
      </c>
      <c r="Q888" s="184">
        <v>13.690300000000001</v>
      </c>
      <c r="R888" s="184">
        <v>27.387499999999999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44482</v>
      </c>
      <c r="E889" s="184">
        <v>55.03</v>
      </c>
      <c r="F889" s="184">
        <v>0.54810000000000003</v>
      </c>
      <c r="G889" s="184">
        <v>0.87990000000000002</v>
      </c>
      <c r="H889" s="184">
        <v>2.879</v>
      </c>
      <c r="I889" s="184">
        <v>3.2071000000000001</v>
      </c>
      <c r="J889" s="184">
        <v>3.5760999999999998</v>
      </c>
      <c r="K889" s="184">
        <v>10.038</v>
      </c>
      <c r="L889" s="184">
        <v>22.752600000000001</v>
      </c>
      <c r="M889" s="184">
        <v>17.485099999999999</v>
      </c>
      <c r="N889" s="184">
        <v>35.8095</v>
      </c>
      <c r="O889" s="184">
        <v>16.062200000000001</v>
      </c>
      <c r="P889" s="184">
        <v>14.462400000000001</v>
      </c>
      <c r="Q889" s="184">
        <v>11.559799999999999</v>
      </c>
      <c r="R889" s="184">
        <v>25.686699999999998</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44482</v>
      </c>
      <c r="E890" s="184">
        <v>34.002200000000002</v>
      </c>
      <c r="F890" s="184">
        <v>1.3765000000000001</v>
      </c>
      <c r="G890" s="184">
        <v>2.1753</v>
      </c>
      <c r="H890" s="184">
        <v>4.0609000000000002</v>
      </c>
      <c r="I890" s="184">
        <v>4.5789999999999997</v>
      </c>
      <c r="J890" s="184">
        <v>4.8734999999999999</v>
      </c>
      <c r="K890" s="184">
        <v>16.7502</v>
      </c>
      <c r="L890" s="184">
        <v>33.912300000000002</v>
      </c>
      <c r="M890" s="184">
        <v>31.992999999999999</v>
      </c>
      <c r="N890" s="184">
        <v>67.219300000000004</v>
      </c>
      <c r="O890" s="184">
        <v>32.5291</v>
      </c>
      <c r="P890" s="184">
        <v>21.161200000000001</v>
      </c>
      <c r="Q890" s="184">
        <v>19.227900000000002</v>
      </c>
      <c r="R890" s="184">
        <v>38.210599999999999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44482</v>
      </c>
      <c r="E891" s="184">
        <v>31.152799999999999</v>
      </c>
      <c r="F891" s="184">
        <v>1.3732</v>
      </c>
      <c r="G891" s="184">
        <v>2.1600999999999999</v>
      </c>
      <c r="H891" s="184">
        <v>4.0389999999999997</v>
      </c>
      <c r="I891" s="184">
        <v>4.5350000000000001</v>
      </c>
      <c r="J891" s="184">
        <v>4.7786999999999997</v>
      </c>
      <c r="K891" s="184">
        <v>16.421199999999999</v>
      </c>
      <c r="L891" s="184">
        <v>33.147599999999997</v>
      </c>
      <c r="M891" s="184">
        <v>30.956800000000001</v>
      </c>
      <c r="N891" s="184">
        <v>65.377399999999994</v>
      </c>
      <c r="O891" s="184">
        <v>30.767299999999999</v>
      </c>
      <c r="P891" s="184">
        <v>19.528600000000001</v>
      </c>
      <c r="Q891" s="184">
        <v>17.7378</v>
      </c>
      <c r="R891" s="184">
        <v>36.4846</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44482</v>
      </c>
      <c r="E892" s="184">
        <v>16.559999999999999</v>
      </c>
      <c r="F892" s="184">
        <v>1.1607000000000001</v>
      </c>
      <c r="G892" s="184">
        <v>2.6021999999999998</v>
      </c>
      <c r="H892" s="184">
        <v>4.8101000000000003</v>
      </c>
      <c r="I892" s="184">
        <v>5.6121999999999996</v>
      </c>
      <c r="J892" s="184">
        <v>6.3583999999999996</v>
      </c>
      <c r="K892" s="184">
        <v>18.624600000000001</v>
      </c>
      <c r="L892" s="184">
        <v>35.404699999999998</v>
      </c>
      <c r="M892" s="184">
        <v>33.764099999999999</v>
      </c>
      <c r="N892" s="184">
        <v>62.992100000000001</v>
      </c>
      <c r="O892" s="184"/>
      <c r="P892" s="184"/>
      <c r="Q892" s="184">
        <v>62.542999999999999</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44482</v>
      </c>
      <c r="E893" s="184">
        <v>16.25</v>
      </c>
      <c r="F893" s="184">
        <v>1.1201000000000001</v>
      </c>
      <c r="G893" s="184">
        <v>2.5236999999999998</v>
      </c>
      <c r="H893" s="184">
        <v>4.7710999999999997</v>
      </c>
      <c r="I893" s="184">
        <v>5.5194999999999999</v>
      </c>
      <c r="J893" s="184">
        <v>6.2092000000000001</v>
      </c>
      <c r="K893" s="184">
        <v>18.0959</v>
      </c>
      <c r="L893" s="184">
        <v>34.186599999999999</v>
      </c>
      <c r="M893" s="184">
        <v>32.006500000000003</v>
      </c>
      <c r="N893" s="184">
        <v>60.098500000000001</v>
      </c>
      <c r="O893" s="184"/>
      <c r="P893" s="184"/>
      <c r="Q893" s="184">
        <v>59.611600000000003</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44482</v>
      </c>
      <c r="E894" s="184">
        <v>12.367900000000001</v>
      </c>
      <c r="F894" s="184">
        <v>0.4597</v>
      </c>
      <c r="G894" s="184">
        <v>1.0119</v>
      </c>
      <c r="H894" s="184">
        <v>4.1822999999999997</v>
      </c>
      <c r="I894" s="184">
        <v>4.9657</v>
      </c>
      <c r="J894" s="184">
        <v>8.3079000000000001</v>
      </c>
      <c r="K894" s="184">
        <v>17.052600000000002</v>
      </c>
      <c r="L894" s="184">
        <v>24.904299999999999</v>
      </c>
      <c r="M894" s="184">
        <v>20.400500000000001</v>
      </c>
      <c r="N894" s="184">
        <v>56.686599999999999</v>
      </c>
      <c r="O894" s="184">
        <v>15.4565</v>
      </c>
      <c r="P894" s="184">
        <v>12.0374</v>
      </c>
      <c r="Q894" s="184">
        <v>1.573</v>
      </c>
      <c r="R894" s="184">
        <v>16.599599999999999</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44482</v>
      </c>
      <c r="E895" s="184">
        <v>13.827</v>
      </c>
      <c r="F895" s="184">
        <v>0.46210000000000001</v>
      </c>
      <c r="G895" s="184">
        <v>1.0266</v>
      </c>
      <c r="H895" s="184">
        <v>4.2045000000000003</v>
      </c>
      <c r="I895" s="184">
        <v>5.0101000000000004</v>
      </c>
      <c r="J895" s="184">
        <v>8.4054000000000002</v>
      </c>
      <c r="K895" s="184">
        <v>17.376899999999999</v>
      </c>
      <c r="L895" s="184">
        <v>25.594999999999999</v>
      </c>
      <c r="M895" s="184">
        <v>21.3949</v>
      </c>
      <c r="N895" s="184">
        <v>58.419400000000003</v>
      </c>
      <c r="O895" s="184">
        <v>17.2454</v>
      </c>
      <c r="P895" s="184">
        <v>13.515599999999999</v>
      </c>
      <c r="Q895" s="184">
        <v>15.5426</v>
      </c>
      <c r="R895" s="184">
        <v>18.191500000000001</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44482</v>
      </c>
      <c r="E896" s="184">
        <v>17.623000000000001</v>
      </c>
      <c r="F896" s="184">
        <v>0.19900000000000001</v>
      </c>
      <c r="G896" s="184">
        <v>0.80079999999999996</v>
      </c>
      <c r="H896" s="184">
        <v>3.0163000000000002</v>
      </c>
      <c r="I896" s="184">
        <v>3.7012999999999998</v>
      </c>
      <c r="J896" s="184">
        <v>4.93</v>
      </c>
      <c r="K896" s="184">
        <v>14.420199999999999</v>
      </c>
      <c r="L896" s="184">
        <v>28.307200000000002</v>
      </c>
      <c r="M896" s="184">
        <v>32.2254</v>
      </c>
      <c r="N896" s="184">
        <v>59.947400000000002</v>
      </c>
      <c r="O896" s="184"/>
      <c r="P896" s="184"/>
      <c r="Q896" s="184">
        <v>28.6873</v>
      </c>
      <c r="R896" s="184">
        <v>30.8567</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44482</v>
      </c>
      <c r="E897" s="184">
        <v>16.946999999999999</v>
      </c>
      <c r="F897" s="184">
        <v>0.18920000000000001</v>
      </c>
      <c r="G897" s="184">
        <v>0.77300000000000002</v>
      </c>
      <c r="H897" s="184">
        <v>2.9775</v>
      </c>
      <c r="I897" s="184">
        <v>3.6324000000000001</v>
      </c>
      <c r="J897" s="184">
        <v>4.7858000000000001</v>
      </c>
      <c r="K897" s="184">
        <v>13.944699999999999</v>
      </c>
      <c r="L897" s="184">
        <v>27.2393</v>
      </c>
      <c r="M897" s="184">
        <v>30.5624</v>
      </c>
      <c r="N897" s="184">
        <v>57.237000000000002</v>
      </c>
      <c r="O897" s="184"/>
      <c r="P897" s="184"/>
      <c r="Q897" s="184">
        <v>26.466100000000001</v>
      </c>
      <c r="R897" s="184">
        <v>28.607299999999999</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44482</v>
      </c>
      <c r="E898" s="184">
        <v>17.207999999999998</v>
      </c>
      <c r="F898" s="184">
        <v>0.67279999999999995</v>
      </c>
      <c r="G898" s="184">
        <v>0.25640000000000002</v>
      </c>
      <c r="H898" s="184">
        <v>1.8466</v>
      </c>
      <c r="I898" s="184">
        <v>2.2703000000000002</v>
      </c>
      <c r="J898" s="184">
        <v>1.6900999999999999</v>
      </c>
      <c r="K898" s="184">
        <v>8.1516000000000002</v>
      </c>
      <c r="L898" s="184">
        <v>20.209599999999998</v>
      </c>
      <c r="M898" s="184">
        <v>23.505299999999998</v>
      </c>
      <c r="N898" s="184">
        <v>42.0974</v>
      </c>
      <c r="O898" s="184"/>
      <c r="P898" s="184"/>
      <c r="Q898" s="184">
        <v>20.278500000000001</v>
      </c>
      <c r="R898" s="184">
        <v>25.927199999999999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44482</v>
      </c>
      <c r="E899" s="184">
        <v>16.643000000000001</v>
      </c>
      <c r="F899" s="184">
        <v>0.6714</v>
      </c>
      <c r="G899" s="184">
        <v>0.2409</v>
      </c>
      <c r="H899" s="184">
        <v>1.8231999999999999</v>
      </c>
      <c r="I899" s="184">
        <v>2.2235</v>
      </c>
      <c r="J899" s="184">
        <v>1.587</v>
      </c>
      <c r="K899" s="184">
        <v>7.8124000000000002</v>
      </c>
      <c r="L899" s="184">
        <v>19.475999999999999</v>
      </c>
      <c r="M899" s="184">
        <v>22.393000000000001</v>
      </c>
      <c r="N899" s="184">
        <v>40.399900000000002</v>
      </c>
      <c r="O899" s="184"/>
      <c r="P899" s="184"/>
      <c r="Q899" s="184">
        <v>18.920300000000001</v>
      </c>
      <c r="R899" s="184">
        <v>24.4649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44482</v>
      </c>
      <c r="E900" s="184">
        <v>15.8908</v>
      </c>
      <c r="F900" s="184">
        <v>0.499</v>
      </c>
      <c r="G900" s="184">
        <v>1.0113000000000001</v>
      </c>
      <c r="H900" s="184">
        <v>2.5385</v>
      </c>
      <c r="I900" s="184">
        <v>2.3167</v>
      </c>
      <c r="J900" s="184">
        <v>4.1506999999999996</v>
      </c>
      <c r="K900" s="184">
        <v>14.421099999999999</v>
      </c>
      <c r="L900" s="184">
        <v>31.0138</v>
      </c>
      <c r="M900" s="184">
        <v>38.704300000000003</v>
      </c>
      <c r="N900" s="184"/>
      <c r="O900" s="184"/>
      <c r="P900" s="184"/>
      <c r="Q900" s="184">
        <v>58.908000000000001</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44482</v>
      </c>
      <c r="E901" s="184">
        <v>15.5868</v>
      </c>
      <c r="F901" s="184">
        <v>0.49259999999999998</v>
      </c>
      <c r="G901" s="184">
        <v>0.98019999999999996</v>
      </c>
      <c r="H901" s="184">
        <v>2.4942000000000002</v>
      </c>
      <c r="I901" s="184">
        <v>2.2280000000000002</v>
      </c>
      <c r="J901" s="184">
        <v>3.9584000000000001</v>
      </c>
      <c r="K901" s="184">
        <v>13.8055</v>
      </c>
      <c r="L901" s="184">
        <v>29.642600000000002</v>
      </c>
      <c r="M901" s="184">
        <v>36.502400000000002</v>
      </c>
      <c r="N901" s="184"/>
      <c r="O901" s="184"/>
      <c r="P901" s="184"/>
      <c r="Q901" s="184">
        <v>55.868000000000002</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44482</v>
      </c>
      <c r="E902" s="184">
        <v>21.274000000000001</v>
      </c>
      <c r="F902" s="184">
        <v>0.89639999999999997</v>
      </c>
      <c r="G902" s="184">
        <v>1.9944</v>
      </c>
      <c r="H902" s="184">
        <v>4.2332000000000001</v>
      </c>
      <c r="I902" s="184">
        <v>4.7103000000000002</v>
      </c>
      <c r="J902" s="184">
        <v>5.5991</v>
      </c>
      <c r="K902" s="184">
        <v>16.225999999999999</v>
      </c>
      <c r="L902" s="184">
        <v>32.929299999999998</v>
      </c>
      <c r="M902" s="184">
        <v>37.021799999999999</v>
      </c>
      <c r="N902" s="184">
        <v>68.227099999999993</v>
      </c>
      <c r="O902" s="184"/>
      <c r="P902" s="184"/>
      <c r="Q902" s="184">
        <v>36.622100000000003</v>
      </c>
      <c r="R902" s="184">
        <v>39.2849</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44482</v>
      </c>
      <c r="E903" s="184">
        <v>20.468</v>
      </c>
      <c r="F903" s="184">
        <v>0.89219999999999999</v>
      </c>
      <c r="G903" s="184">
        <v>1.9729000000000001</v>
      </c>
      <c r="H903" s="184">
        <v>4.2053000000000003</v>
      </c>
      <c r="I903" s="184">
        <v>4.6528</v>
      </c>
      <c r="J903" s="184">
        <v>5.4725000000000001</v>
      </c>
      <c r="K903" s="184">
        <v>15.8085</v>
      </c>
      <c r="L903" s="184">
        <v>31.975000000000001</v>
      </c>
      <c r="M903" s="184">
        <v>35.513800000000003</v>
      </c>
      <c r="N903" s="184">
        <v>65.719399999999993</v>
      </c>
      <c r="O903" s="184"/>
      <c r="P903" s="184"/>
      <c r="Q903" s="184">
        <v>34.458199999999998</v>
      </c>
      <c r="R903" s="184">
        <v>37.132100000000001</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44482</v>
      </c>
      <c r="E904" s="184">
        <v>38.258200000000002</v>
      </c>
      <c r="F904" s="184">
        <v>-2.6100000000000002E-2</v>
      </c>
      <c r="G904" s="184">
        <v>0.15629999999999999</v>
      </c>
      <c r="H904" s="184">
        <v>0.57550000000000001</v>
      </c>
      <c r="I904" s="184">
        <v>0.24079999999999999</v>
      </c>
      <c r="J904" s="184">
        <v>-0.2727</v>
      </c>
      <c r="K904" s="184">
        <v>7.9459</v>
      </c>
      <c r="L904" s="184">
        <v>17.6191</v>
      </c>
      <c r="M904" s="184">
        <v>16.723099999999999</v>
      </c>
      <c r="N904" s="184">
        <v>43.247799999999998</v>
      </c>
      <c r="O904" s="184">
        <v>21.659400000000002</v>
      </c>
      <c r="P904" s="184">
        <v>15.890700000000001</v>
      </c>
      <c r="Q904" s="184">
        <v>17.2651</v>
      </c>
      <c r="R904" s="184">
        <v>24.7483</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44482</v>
      </c>
      <c r="E905" s="184">
        <v>34.182899999999997</v>
      </c>
      <c r="F905" s="184">
        <v>-2.98E-2</v>
      </c>
      <c r="G905" s="184">
        <v>0.1389</v>
      </c>
      <c r="H905" s="184">
        <v>0.55120000000000002</v>
      </c>
      <c r="I905" s="184">
        <v>0.1923</v>
      </c>
      <c r="J905" s="184">
        <v>-0.376</v>
      </c>
      <c r="K905" s="184">
        <v>7.6036999999999999</v>
      </c>
      <c r="L905" s="184">
        <v>16.8886</v>
      </c>
      <c r="M905" s="184">
        <v>15.672700000000001</v>
      </c>
      <c r="N905" s="184">
        <v>41.545900000000003</v>
      </c>
      <c r="O905" s="184">
        <v>20.198899999999998</v>
      </c>
      <c r="P905" s="184">
        <v>14.417299999999999</v>
      </c>
      <c r="Q905" s="184">
        <v>15.707800000000001</v>
      </c>
      <c r="R905" s="184">
        <v>23.1995</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44482</v>
      </c>
      <c r="E906" s="184">
        <v>80.919799999999995</v>
      </c>
      <c r="F906" s="184">
        <v>1.1254999999999999</v>
      </c>
      <c r="G906" s="184">
        <v>2.5030000000000001</v>
      </c>
      <c r="H906" s="184">
        <v>4.6669999999999998</v>
      </c>
      <c r="I906" s="184">
        <v>4.5557999999999996</v>
      </c>
      <c r="J906" s="184">
        <v>7.3708</v>
      </c>
      <c r="K906" s="184">
        <v>15.985900000000001</v>
      </c>
      <c r="L906" s="184">
        <v>29.552099999999999</v>
      </c>
      <c r="M906" s="184">
        <v>36.994300000000003</v>
      </c>
      <c r="N906" s="184">
        <v>79.280699999999996</v>
      </c>
      <c r="O906" s="184">
        <v>24.371300000000002</v>
      </c>
      <c r="P906" s="184">
        <v>15.758900000000001</v>
      </c>
      <c r="Q906" s="184">
        <v>15.165100000000001</v>
      </c>
      <c r="R906" s="184">
        <v>35.934800000000003</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44482</v>
      </c>
      <c r="E907" s="184">
        <v>86.736000000000004</v>
      </c>
      <c r="F907" s="184">
        <v>1.1271</v>
      </c>
      <c r="G907" s="184">
        <v>2.5116000000000001</v>
      </c>
      <c r="H907" s="184">
        <v>4.6798000000000002</v>
      </c>
      <c r="I907" s="184">
        <v>4.5829000000000004</v>
      </c>
      <c r="J907" s="184">
        <v>7.4320000000000004</v>
      </c>
      <c r="K907" s="184">
        <v>16.180399999999999</v>
      </c>
      <c r="L907" s="184">
        <v>29.990100000000002</v>
      </c>
      <c r="M907" s="184">
        <v>37.679699999999997</v>
      </c>
      <c r="N907" s="184">
        <v>80.503699999999995</v>
      </c>
      <c r="O907" s="184">
        <v>25.210799999999999</v>
      </c>
      <c r="P907" s="184">
        <v>16.7012</v>
      </c>
      <c r="Q907" s="184">
        <v>20.1493</v>
      </c>
      <c r="R907" s="184">
        <v>36.849699999999999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44482</v>
      </c>
      <c r="E908" s="184">
        <v>114.26</v>
      </c>
      <c r="F908" s="184">
        <v>1.2943</v>
      </c>
      <c r="G908" s="184">
        <v>2.6042000000000001</v>
      </c>
      <c r="H908" s="184">
        <v>4.2138</v>
      </c>
      <c r="I908" s="184">
        <v>5.1150000000000002</v>
      </c>
      <c r="J908" s="184">
        <v>5.63</v>
      </c>
      <c r="K908" s="184">
        <v>13.612399999999999</v>
      </c>
      <c r="L908" s="184">
        <v>29.855699999999999</v>
      </c>
      <c r="M908" s="184">
        <v>32.644500000000001</v>
      </c>
      <c r="N908" s="184">
        <v>65.187200000000004</v>
      </c>
      <c r="O908" s="184">
        <v>25.3001</v>
      </c>
      <c r="P908" s="184">
        <v>17.4785</v>
      </c>
      <c r="Q908" s="184">
        <v>16.520600000000002</v>
      </c>
      <c r="R908" s="184">
        <v>34.253500000000003</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44482</v>
      </c>
      <c r="E909" s="184">
        <v>121.71</v>
      </c>
      <c r="F909" s="184">
        <v>1.3068</v>
      </c>
      <c r="G909" s="184">
        <v>2.6223000000000001</v>
      </c>
      <c r="H909" s="184">
        <v>4.2394999999999996</v>
      </c>
      <c r="I909" s="184">
        <v>5.1672000000000002</v>
      </c>
      <c r="J909" s="184">
        <v>5.7244999999999999</v>
      </c>
      <c r="K909" s="184">
        <v>13.896699999999999</v>
      </c>
      <c r="L909" s="184">
        <v>30.492100000000001</v>
      </c>
      <c r="M909" s="184">
        <v>33.6004</v>
      </c>
      <c r="N909" s="184">
        <v>66.748900000000006</v>
      </c>
      <c r="O909" s="184">
        <v>26.281700000000001</v>
      </c>
      <c r="P909" s="184">
        <v>18.401700000000002</v>
      </c>
      <c r="Q909" s="184">
        <v>16.8383</v>
      </c>
      <c r="R909" s="184">
        <v>35.412999999999997</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44482</v>
      </c>
      <c r="E910" s="184">
        <v>55.004100000000001</v>
      </c>
      <c r="F910" s="184">
        <v>0.94420000000000004</v>
      </c>
      <c r="G910" s="184">
        <v>2.2454999999999998</v>
      </c>
      <c r="H910" s="184">
        <v>3.2949000000000002</v>
      </c>
      <c r="I910" s="184">
        <v>3.2008999999999999</v>
      </c>
      <c r="J910" s="184">
        <v>4.0286</v>
      </c>
      <c r="K910" s="184">
        <v>9.6477000000000004</v>
      </c>
      <c r="L910" s="184">
        <v>20.130400000000002</v>
      </c>
      <c r="M910" s="184">
        <v>32.351199999999999</v>
      </c>
      <c r="N910" s="184">
        <v>65.536900000000003</v>
      </c>
      <c r="O910" s="184">
        <v>22.372299999999999</v>
      </c>
      <c r="P910" s="184">
        <v>16.315300000000001</v>
      </c>
      <c r="Q910" s="184">
        <v>13.7773</v>
      </c>
      <c r="R910" s="184">
        <v>34.878300000000003</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44482</v>
      </c>
      <c r="E911" s="184">
        <v>57.258099999999999</v>
      </c>
      <c r="F911" s="184">
        <v>0.94599999999999995</v>
      </c>
      <c r="G911" s="184">
        <v>2.2705000000000002</v>
      </c>
      <c r="H911" s="184">
        <v>3.3351000000000002</v>
      </c>
      <c r="I911" s="184">
        <v>3.3426</v>
      </c>
      <c r="J911" s="184">
        <v>4.2662000000000004</v>
      </c>
      <c r="K911" s="184">
        <v>10.217499999999999</v>
      </c>
      <c r="L911" s="184">
        <v>21.553899999999999</v>
      </c>
      <c r="M911" s="184">
        <v>34.583399999999997</v>
      </c>
      <c r="N911" s="184">
        <v>69.155900000000003</v>
      </c>
      <c r="O911" s="184">
        <v>24.262</v>
      </c>
      <c r="P911" s="184">
        <v>17.499500000000001</v>
      </c>
      <c r="Q911" s="184">
        <v>18.8323</v>
      </c>
      <c r="R911" s="184">
        <v>37.356499999999997</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44482</v>
      </c>
      <c r="E912" s="184">
        <v>267.75139999999999</v>
      </c>
      <c r="F912" s="184">
        <v>0.4703</v>
      </c>
      <c r="G912" s="184">
        <v>1.337</v>
      </c>
      <c r="H912" s="184">
        <v>2.4980000000000002</v>
      </c>
      <c r="I912" s="184">
        <v>4.2213000000000003</v>
      </c>
      <c r="J912" s="184">
        <v>4.9438000000000004</v>
      </c>
      <c r="K912" s="184">
        <v>14.949199999999999</v>
      </c>
      <c r="L912" s="184">
        <v>32.97</v>
      </c>
      <c r="M912" s="184">
        <v>39.3491</v>
      </c>
      <c r="N912" s="184">
        <v>71.362899999999996</v>
      </c>
      <c r="O912" s="184">
        <v>26.903300000000002</v>
      </c>
      <c r="P912" s="184">
        <v>19.736799999999999</v>
      </c>
      <c r="Q912" s="184">
        <v>18.234100000000002</v>
      </c>
      <c r="R912" s="184">
        <v>32.894799999999996</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44482</v>
      </c>
      <c r="E913" s="184">
        <v>246.79859999999999</v>
      </c>
      <c r="F913" s="184">
        <v>0.46750000000000003</v>
      </c>
      <c r="G913" s="184">
        <v>1.3228</v>
      </c>
      <c r="H913" s="184">
        <v>2.4777999999999998</v>
      </c>
      <c r="I913" s="184">
        <v>4.1801000000000004</v>
      </c>
      <c r="J913" s="184">
        <v>4.8543000000000003</v>
      </c>
      <c r="K913" s="184">
        <v>14.651899999999999</v>
      </c>
      <c r="L913" s="184">
        <v>32.269300000000001</v>
      </c>
      <c r="M913" s="184">
        <v>38.239400000000003</v>
      </c>
      <c r="N913" s="184">
        <v>69.540700000000001</v>
      </c>
      <c r="O913" s="184">
        <v>25.614799999999999</v>
      </c>
      <c r="P913" s="184">
        <v>18.556899999999999</v>
      </c>
      <c r="Q913" s="184">
        <v>20.732299999999999</v>
      </c>
      <c r="R913" s="184">
        <v>31.497900000000001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44482</v>
      </c>
      <c r="E914" s="184">
        <v>279.36559999999997</v>
      </c>
      <c r="F914" s="184">
        <v>0.80689999999999995</v>
      </c>
      <c r="G914" s="184">
        <v>0.81420000000000003</v>
      </c>
      <c r="H914" s="184">
        <v>2.2854000000000001</v>
      </c>
      <c r="I914" s="184">
        <v>1.7810999999999999</v>
      </c>
      <c r="J914" s="184">
        <v>2.2597</v>
      </c>
      <c r="K914" s="184">
        <v>12.8271</v>
      </c>
      <c r="L914" s="184">
        <v>24.2075</v>
      </c>
      <c r="M914" s="184">
        <v>22.922699999999999</v>
      </c>
      <c r="N914" s="184">
        <v>49.840899999999998</v>
      </c>
      <c r="O914" s="184">
        <v>19.847100000000001</v>
      </c>
      <c r="P914" s="184">
        <v>16.9694</v>
      </c>
      <c r="Q914" s="184">
        <v>18.9177</v>
      </c>
      <c r="R914" s="184">
        <v>24.3399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44482</v>
      </c>
      <c r="E915" s="184">
        <v>298.34120000000001</v>
      </c>
      <c r="F915" s="184">
        <v>0.80959999999999999</v>
      </c>
      <c r="G915" s="184">
        <v>0.8276</v>
      </c>
      <c r="H915" s="184">
        <v>2.3045</v>
      </c>
      <c r="I915" s="184">
        <v>1.8190999999999999</v>
      </c>
      <c r="J915" s="184">
        <v>2.3416999999999999</v>
      </c>
      <c r="K915" s="184">
        <v>13.105700000000001</v>
      </c>
      <c r="L915" s="184">
        <v>24.821899999999999</v>
      </c>
      <c r="M915" s="184">
        <v>23.819099999999999</v>
      </c>
      <c r="N915" s="184">
        <v>51.307600000000001</v>
      </c>
      <c r="O915" s="184">
        <v>20.906700000000001</v>
      </c>
      <c r="P915" s="184">
        <v>18.148800000000001</v>
      </c>
      <c r="Q915" s="184">
        <v>14.4185</v>
      </c>
      <c r="R915" s="184">
        <v>25.495899999999999</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44482</v>
      </c>
      <c r="E916" s="184">
        <v>15.9909</v>
      </c>
      <c r="F916" s="184">
        <v>0.63690000000000002</v>
      </c>
      <c r="G916" s="184">
        <v>1.3911</v>
      </c>
      <c r="H916" s="184">
        <v>2.7448000000000001</v>
      </c>
      <c r="I916" s="184">
        <v>2.0634999999999999</v>
      </c>
      <c r="J916" s="184">
        <v>2.7911000000000001</v>
      </c>
      <c r="K916" s="184">
        <v>14.1571</v>
      </c>
      <c r="L916" s="184">
        <v>28.635200000000001</v>
      </c>
      <c r="M916" s="184">
        <v>31.648099999999999</v>
      </c>
      <c r="N916" s="184">
        <v>63.5914</v>
      </c>
      <c r="O916" s="184"/>
      <c r="P916" s="184"/>
      <c r="Q916" s="184">
        <v>28.752199999999998</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44482</v>
      </c>
      <c r="E917" s="184">
        <v>15.4384</v>
      </c>
      <c r="F917" s="184">
        <v>0.63229999999999997</v>
      </c>
      <c r="G917" s="184">
        <v>1.3676999999999999</v>
      </c>
      <c r="H917" s="184">
        <v>2.7118000000000002</v>
      </c>
      <c r="I917" s="184">
        <v>1.9964999999999999</v>
      </c>
      <c r="J917" s="184">
        <v>2.6461999999999999</v>
      </c>
      <c r="K917" s="184">
        <v>13.666399999999999</v>
      </c>
      <c r="L917" s="184">
        <v>27.621700000000001</v>
      </c>
      <c r="M917" s="184">
        <v>30.033899999999999</v>
      </c>
      <c r="N917" s="184">
        <v>60.856900000000003</v>
      </c>
      <c r="O917" s="184"/>
      <c r="P917" s="184"/>
      <c r="Q917" s="184">
        <v>26.337900000000001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44482</v>
      </c>
      <c r="E918" s="184">
        <v>18.95</v>
      </c>
      <c r="F918" s="184">
        <v>0.9052</v>
      </c>
      <c r="G918" s="184">
        <v>1.2285999999999999</v>
      </c>
      <c r="H918" s="184">
        <v>2.8214999999999999</v>
      </c>
      <c r="I918" s="184">
        <v>2.9891000000000001</v>
      </c>
      <c r="J918" s="184">
        <v>4.0065999999999997</v>
      </c>
      <c r="K918" s="184">
        <v>14.363300000000001</v>
      </c>
      <c r="L918" s="184">
        <v>29.263300000000001</v>
      </c>
      <c r="M918" s="184">
        <v>31.051200000000001</v>
      </c>
      <c r="N918" s="184">
        <v>57.785200000000003</v>
      </c>
      <c r="O918" s="184"/>
      <c r="P918" s="184"/>
      <c r="Q918" s="184">
        <v>33.8626</v>
      </c>
      <c r="R918" s="184">
        <v>34.052100000000003</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44482</v>
      </c>
      <c r="E919" s="184">
        <v>18.59</v>
      </c>
      <c r="F919" s="184">
        <v>0.92290000000000005</v>
      </c>
      <c r="G919" s="184">
        <v>1.2526999999999999</v>
      </c>
      <c r="H919" s="184">
        <v>2.8208000000000002</v>
      </c>
      <c r="I919" s="184">
        <v>2.9916999999999998</v>
      </c>
      <c r="J919" s="184">
        <v>3.9708999999999999</v>
      </c>
      <c r="K919" s="184">
        <v>14.1191</v>
      </c>
      <c r="L919" s="184">
        <v>28.739599999999999</v>
      </c>
      <c r="M919" s="184">
        <v>30.364699999999999</v>
      </c>
      <c r="N919" s="184">
        <v>56.613300000000002</v>
      </c>
      <c r="O919" s="184"/>
      <c r="P919" s="184"/>
      <c r="Q919" s="184">
        <v>32.696300000000001</v>
      </c>
      <c r="R919" s="184">
        <v>32.966900000000003</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0.77983199999999986</v>
      </c>
      <c r="G920" s="186">
        <v>1.4641000000000002</v>
      </c>
      <c r="H920" s="186">
        <v>3.1440619999999999</v>
      </c>
      <c r="I920" s="186">
        <v>3.5366360000000001</v>
      </c>
      <c r="J920" s="186">
        <v>4.660488</v>
      </c>
      <c r="K920" s="186">
        <v>13.936217999999995</v>
      </c>
      <c r="L920" s="186">
        <v>28.067993999999999</v>
      </c>
      <c r="M920" s="186">
        <v>29.274578000000005</v>
      </c>
      <c r="N920" s="186">
        <v>60.195160416666681</v>
      </c>
      <c r="O920" s="186">
        <v>22.078138235294116</v>
      </c>
      <c r="P920" s="186">
        <v>16.327763333333333</v>
      </c>
      <c r="Q920" s="186">
        <v>23.191914000000001</v>
      </c>
      <c r="R920" s="186">
        <v>29.732669047619051</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0.80824999999999991</v>
      </c>
      <c r="G921" s="186">
        <v>1.3534999999999999</v>
      </c>
      <c r="H921" s="186">
        <v>2.9969000000000001</v>
      </c>
      <c r="I921" s="186">
        <v>3.6668500000000002</v>
      </c>
      <c r="J921" s="186">
        <v>4.9221000000000004</v>
      </c>
      <c r="K921" s="186">
        <v>14.412649999999999</v>
      </c>
      <c r="L921" s="186">
        <v>29.597349999999999</v>
      </c>
      <c r="M921" s="186">
        <v>30.664850000000001</v>
      </c>
      <c r="N921" s="186">
        <v>60.478000000000002</v>
      </c>
      <c r="O921" s="186">
        <v>21.427300000000002</v>
      </c>
      <c r="P921" s="186">
        <v>16.25535</v>
      </c>
      <c r="Q921" s="186">
        <v>17.985950000000003</v>
      </c>
      <c r="R921" s="186">
        <v>29.832349999999998</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44482</v>
      </c>
      <c r="E924" s="184">
        <v>17.948799999999999</v>
      </c>
      <c r="F924" s="184">
        <v>40.308999999999997</v>
      </c>
      <c r="G924" s="184">
        <v>6.4725000000000001</v>
      </c>
      <c r="H924" s="184">
        <v>-8.5269999999999992</v>
      </c>
      <c r="I924" s="184">
        <v>-13.697800000000001</v>
      </c>
      <c r="J924" s="184">
        <v>-4.3094000000000001</v>
      </c>
      <c r="K924" s="184">
        <v>-0.17899999999999999</v>
      </c>
      <c r="L924" s="184">
        <v>6.7400000000000002E-2</v>
      </c>
      <c r="M924" s="184">
        <v>1.0125</v>
      </c>
      <c r="N924" s="184">
        <v>1.8539000000000001</v>
      </c>
      <c r="O924" s="184">
        <v>9.702</v>
      </c>
      <c r="P924" s="184">
        <v>7.0271999999999997</v>
      </c>
      <c r="Q924" s="184">
        <v>8.6483000000000008</v>
      </c>
      <c r="R924" s="184">
        <v>6.8613999999999997</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44482</v>
      </c>
      <c r="E925" s="184">
        <v>17.654699999999998</v>
      </c>
      <c r="F925" s="184">
        <v>39.9452</v>
      </c>
      <c r="G925" s="184">
        <v>6.2904</v>
      </c>
      <c r="H925" s="184">
        <v>-8.7570999999999994</v>
      </c>
      <c r="I925" s="184">
        <v>-13.9101</v>
      </c>
      <c r="J925" s="184">
        <v>-4.5246000000000004</v>
      </c>
      <c r="K925" s="184">
        <v>-0.38840000000000002</v>
      </c>
      <c r="L925" s="184">
        <v>-0.14480000000000001</v>
      </c>
      <c r="M925" s="184">
        <v>0.79990000000000006</v>
      </c>
      <c r="N925" s="184">
        <v>1.6419999999999999</v>
      </c>
      <c r="O925" s="184">
        <v>9.4627999999999997</v>
      </c>
      <c r="P925" s="184">
        <v>6.7835000000000001</v>
      </c>
      <c r="Q925" s="184">
        <v>8.3940999999999999</v>
      </c>
      <c r="R925" s="184">
        <v>6.641</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44482</v>
      </c>
      <c r="E926" s="184">
        <v>19.618600000000001</v>
      </c>
      <c r="F926" s="184">
        <v>70.4619</v>
      </c>
      <c r="G926" s="184">
        <v>9.0904000000000007</v>
      </c>
      <c r="H926" s="184">
        <v>-4.9919000000000002</v>
      </c>
      <c r="I926" s="184">
        <v>-10.3377</v>
      </c>
      <c r="J926" s="184">
        <v>-1.2514000000000001</v>
      </c>
      <c r="K926" s="184">
        <v>7.3930999999999996</v>
      </c>
      <c r="L926" s="184">
        <v>6.0957999999999997</v>
      </c>
      <c r="M926" s="184">
        <v>3.4062000000000001</v>
      </c>
      <c r="N926" s="184">
        <v>3.9407000000000001</v>
      </c>
      <c r="O926" s="184">
        <v>11.5746</v>
      </c>
      <c r="P926" s="184">
        <v>8.5756999999999994</v>
      </c>
      <c r="Q926" s="184">
        <v>9.9705999999999992</v>
      </c>
      <c r="R926" s="184">
        <v>8.6548999999999996</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44482</v>
      </c>
      <c r="E927" s="184">
        <v>19.939</v>
      </c>
      <c r="F927" s="184">
        <v>70.613799999999998</v>
      </c>
      <c r="G927" s="184">
        <v>9.2378</v>
      </c>
      <c r="H927" s="184">
        <v>-4.8334999999999999</v>
      </c>
      <c r="I927" s="184">
        <v>-10.1852</v>
      </c>
      <c r="J927" s="184">
        <v>-1.0912999999999999</v>
      </c>
      <c r="K927" s="184">
        <v>7.5549999999999997</v>
      </c>
      <c r="L927" s="184">
        <v>6.2603</v>
      </c>
      <c r="M927" s="184">
        <v>3.5695999999999999</v>
      </c>
      <c r="N927" s="184">
        <v>4.1064999999999996</v>
      </c>
      <c r="O927" s="184">
        <v>11.779299999999999</v>
      </c>
      <c r="P927" s="184">
        <v>8.7721</v>
      </c>
      <c r="Q927" s="184">
        <v>10.222099999999999</v>
      </c>
      <c r="R927" s="184">
        <v>8.8291000000000004</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44482</v>
      </c>
      <c r="E928" s="184">
        <v>36.889099999999999</v>
      </c>
      <c r="F928" s="184">
        <v>42.992800000000003</v>
      </c>
      <c r="G928" s="184">
        <v>7.2896000000000001</v>
      </c>
      <c r="H928" s="184">
        <v>-7.1143000000000001</v>
      </c>
      <c r="I928" s="184">
        <v>-12.645799999999999</v>
      </c>
      <c r="J928" s="184">
        <v>-3.7057000000000002</v>
      </c>
      <c r="K928" s="184">
        <v>6.5651999999999999</v>
      </c>
      <c r="L928" s="184">
        <v>5.0003000000000002</v>
      </c>
      <c r="M928" s="184">
        <v>2.5247999999999999</v>
      </c>
      <c r="N928" s="184">
        <v>3.3664000000000001</v>
      </c>
      <c r="O928" s="184">
        <v>12.020799999999999</v>
      </c>
      <c r="P928" s="184">
        <v>9.7978000000000005</v>
      </c>
      <c r="Q928" s="184">
        <v>10.1904</v>
      </c>
      <c r="R928" s="184">
        <v>8.3534000000000006</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44482</v>
      </c>
      <c r="E929" s="184">
        <v>36.532800000000002</v>
      </c>
      <c r="F929" s="184">
        <v>42.811700000000002</v>
      </c>
      <c r="G929" s="184">
        <v>7.1605999999999996</v>
      </c>
      <c r="H929" s="184">
        <v>-7.2548000000000004</v>
      </c>
      <c r="I929" s="184">
        <v>-12.775600000000001</v>
      </c>
      <c r="J929" s="184">
        <v>-3.8344</v>
      </c>
      <c r="K929" s="184">
        <v>6.4328000000000003</v>
      </c>
      <c r="L929" s="184">
        <v>4.8677999999999999</v>
      </c>
      <c r="M929" s="184">
        <v>2.3927</v>
      </c>
      <c r="N929" s="184">
        <v>3.2321</v>
      </c>
      <c r="O929" s="184">
        <v>11.8782</v>
      </c>
      <c r="P929" s="184">
        <v>9.673</v>
      </c>
      <c r="Q929" s="184">
        <v>6.8297999999999996</v>
      </c>
      <c r="R929" s="184">
        <v>8.2088000000000001</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44482</v>
      </c>
      <c r="E930" s="184">
        <v>50.813600000000001</v>
      </c>
      <c r="F930" s="184">
        <v>73.270899999999997</v>
      </c>
      <c r="G930" s="184">
        <v>3.4207999999999998</v>
      </c>
      <c r="H930" s="184">
        <v>-4.1321000000000003</v>
      </c>
      <c r="I930" s="184">
        <v>-9.4727999999999994</v>
      </c>
      <c r="J930" s="184">
        <v>-0.81830000000000003</v>
      </c>
      <c r="K930" s="184">
        <v>7.5952000000000002</v>
      </c>
      <c r="L930" s="184">
        <v>5.4038000000000004</v>
      </c>
      <c r="M930" s="184">
        <v>2.7296999999999998</v>
      </c>
      <c r="N930" s="184">
        <v>3.2454999999999998</v>
      </c>
      <c r="O930" s="184">
        <v>10.339600000000001</v>
      </c>
      <c r="P930" s="184">
        <v>8.8862000000000005</v>
      </c>
      <c r="Q930" s="184">
        <v>8.1232000000000006</v>
      </c>
      <c r="R930" s="184">
        <v>7.359</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44482</v>
      </c>
      <c r="E931" s="184">
        <v>52.212000000000003</v>
      </c>
      <c r="F931" s="184">
        <v>73.620800000000003</v>
      </c>
      <c r="G931" s="184">
        <v>3.7349999999999999</v>
      </c>
      <c r="H931" s="184">
        <v>-3.8220999999999998</v>
      </c>
      <c r="I931" s="184">
        <v>-9.1654999999999998</v>
      </c>
      <c r="J931" s="184">
        <v>-0.5101</v>
      </c>
      <c r="K931" s="184">
        <v>7.9105999999999996</v>
      </c>
      <c r="L931" s="184">
        <v>5.7226999999999997</v>
      </c>
      <c r="M931" s="184">
        <v>3.0453999999999999</v>
      </c>
      <c r="N931" s="184">
        <v>3.5653999999999999</v>
      </c>
      <c r="O931" s="184">
        <v>10.6799</v>
      </c>
      <c r="P931" s="184">
        <v>9.2263000000000002</v>
      </c>
      <c r="Q931" s="184">
        <v>9.9240999999999993</v>
      </c>
      <c r="R931" s="184">
        <v>7.6871999999999998</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56.753262500000005</v>
      </c>
      <c r="G932" s="186">
        <v>6.5871375000000008</v>
      </c>
      <c r="H932" s="186">
        <v>-6.1791</v>
      </c>
      <c r="I932" s="186">
        <v>-11.5238125</v>
      </c>
      <c r="J932" s="186">
        <v>-2.5056500000000002</v>
      </c>
      <c r="K932" s="186">
        <v>5.3605625000000003</v>
      </c>
      <c r="L932" s="186">
        <v>4.1591624999999999</v>
      </c>
      <c r="M932" s="186">
        <v>2.4350999999999998</v>
      </c>
      <c r="N932" s="186">
        <v>3.1190625000000001</v>
      </c>
      <c r="O932" s="186">
        <v>10.929650000000001</v>
      </c>
      <c r="P932" s="186">
        <v>8.5927250000000015</v>
      </c>
      <c r="Q932" s="186">
        <v>9.0378249999999998</v>
      </c>
      <c r="R932" s="186">
        <v>7.824349999999999</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56.727350000000001</v>
      </c>
      <c r="G933" s="186">
        <v>6.8165499999999994</v>
      </c>
      <c r="H933" s="186">
        <v>-6.0531000000000006</v>
      </c>
      <c r="I933" s="186">
        <v>-11.49175</v>
      </c>
      <c r="J933" s="186">
        <v>-2.4785500000000003</v>
      </c>
      <c r="K933" s="186">
        <v>6.9791499999999997</v>
      </c>
      <c r="L933" s="186">
        <v>5.2020499999999998</v>
      </c>
      <c r="M933" s="186">
        <v>2.6272500000000001</v>
      </c>
      <c r="N933" s="186">
        <v>3.3059500000000002</v>
      </c>
      <c r="O933" s="186">
        <v>11.12725</v>
      </c>
      <c r="P933" s="186">
        <v>8.8291500000000003</v>
      </c>
      <c r="Q933" s="186">
        <v>9.2862000000000009</v>
      </c>
      <c r="R933" s="186">
        <v>7.9480000000000004</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44482</v>
      </c>
      <c r="E936" s="184">
        <v>4331.8599999999997</v>
      </c>
      <c r="F936" s="184">
        <v>202.59100000000001</v>
      </c>
      <c r="G936" s="184">
        <v>76.293599999999998</v>
      </c>
      <c r="H936" s="184">
        <v>110.7144</v>
      </c>
      <c r="I936" s="184">
        <v>70.979799999999997</v>
      </c>
      <c r="J936" s="184">
        <v>12.406700000000001</v>
      </c>
      <c r="K936" s="184">
        <v>-4.0716999999999999</v>
      </c>
      <c r="L936" s="184">
        <v>6.0338000000000003</v>
      </c>
      <c r="M936" s="184">
        <v>-5.5632999999999999</v>
      </c>
      <c r="N936" s="184">
        <v>-7.5697999999999999</v>
      </c>
      <c r="O936" s="184">
        <v>13.495200000000001</v>
      </c>
      <c r="P936" s="184">
        <v>8.4756999999999998</v>
      </c>
      <c r="Q936" s="184">
        <v>6.5804999999999998</v>
      </c>
      <c r="R936" s="184">
        <v>10.2453</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44482</v>
      </c>
      <c r="E937" s="184">
        <v>14.5159</v>
      </c>
      <c r="F937" s="184">
        <v>23.1479</v>
      </c>
      <c r="G937" s="184">
        <v>43.048900000000003</v>
      </c>
      <c r="H937" s="184">
        <v>55.031300000000002</v>
      </c>
      <c r="I937" s="184">
        <v>52.268900000000002</v>
      </c>
      <c r="J937" s="184">
        <v>2.7385999999999999</v>
      </c>
      <c r="K937" s="184">
        <v>-5.8434999999999997</v>
      </c>
      <c r="L937" s="184">
        <v>2.5198</v>
      </c>
      <c r="M937" s="184">
        <v>-6.9447000000000001</v>
      </c>
      <c r="N937" s="184">
        <v>-8.1766000000000005</v>
      </c>
      <c r="O937" s="184">
        <v>12.776199999999999</v>
      </c>
      <c r="P937" s="184">
        <v>7.7797000000000001</v>
      </c>
      <c r="Q937" s="184">
        <v>3.9697</v>
      </c>
      <c r="R937" s="184">
        <v>9.5076000000000001</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44482</v>
      </c>
      <c r="E938" s="184">
        <v>14.891999999999999</v>
      </c>
      <c r="F938" s="184">
        <v>23.299199999999999</v>
      </c>
      <c r="G938" s="184">
        <v>43.492899999999999</v>
      </c>
      <c r="H938" s="184">
        <v>55.450400000000002</v>
      </c>
      <c r="I938" s="184">
        <v>52.7258</v>
      </c>
      <c r="J938" s="184">
        <v>3.1945999999999999</v>
      </c>
      <c r="K938" s="184">
        <v>-5.3924000000000003</v>
      </c>
      <c r="L938" s="184">
        <v>2.9727999999999999</v>
      </c>
      <c r="M938" s="184">
        <v>-6.5171000000000001</v>
      </c>
      <c r="N938" s="184">
        <v>-7.7603</v>
      </c>
      <c r="O938" s="184">
        <v>13.186500000000001</v>
      </c>
      <c r="P938" s="184">
        <v>8.1277000000000008</v>
      </c>
      <c r="Q938" s="184">
        <v>3.9113000000000002</v>
      </c>
      <c r="R938" s="184">
        <v>9.9404000000000003</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44482</v>
      </c>
      <c r="E939" s="184">
        <v>41.067</v>
      </c>
      <c r="F939" s="184">
        <v>202.51759999999999</v>
      </c>
      <c r="G939" s="184">
        <v>76.101399999999998</v>
      </c>
      <c r="H939" s="184">
        <v>110.3646</v>
      </c>
      <c r="I939" s="184">
        <v>70.790800000000004</v>
      </c>
      <c r="J939" s="184">
        <v>12.326700000000001</v>
      </c>
      <c r="K939" s="184">
        <v>-4.0854999999999997</v>
      </c>
      <c r="L939" s="184">
        <v>5.9546000000000001</v>
      </c>
      <c r="M939" s="184">
        <v>-5.5282999999999998</v>
      </c>
      <c r="N939" s="184">
        <v>-7.5007000000000001</v>
      </c>
      <c r="O939" s="184">
        <v>13.471500000000001</v>
      </c>
      <c r="P939" s="184">
        <v>7.907</v>
      </c>
      <c r="Q939" s="184">
        <v>6.6729000000000003</v>
      </c>
      <c r="R939" s="184">
        <v>9.9527999999999999</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44482</v>
      </c>
      <c r="E940" s="184">
        <v>15.645</v>
      </c>
      <c r="F940" s="184">
        <v>135.81829999999999</v>
      </c>
      <c r="G940" s="184">
        <v>67.387200000000007</v>
      </c>
      <c r="H940" s="184">
        <v>65.777199999999993</v>
      </c>
      <c r="I940" s="184">
        <v>52.738599999999998</v>
      </c>
      <c r="J940" s="184">
        <v>4.4724000000000004</v>
      </c>
      <c r="K940" s="184">
        <v>-4.7603999999999997</v>
      </c>
      <c r="L940" s="184">
        <v>2.3176000000000001</v>
      </c>
      <c r="M940" s="184">
        <v>-6.1947000000000001</v>
      </c>
      <c r="N940" s="184">
        <v>-7.2675000000000001</v>
      </c>
      <c r="O940" s="184">
        <v>13.6334</v>
      </c>
      <c r="P940" s="184">
        <v>7.9867999999999997</v>
      </c>
      <c r="Q940" s="184">
        <v>3.6257999999999999</v>
      </c>
      <c r="R940" s="184">
        <v>10.642099999999999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44482</v>
      </c>
      <c r="E941" s="184">
        <v>14.510300000000001</v>
      </c>
      <c r="F941" s="184">
        <v>135.32830000000001</v>
      </c>
      <c r="G941" s="184">
        <v>66.966399999999993</v>
      </c>
      <c r="H941" s="184">
        <v>65.348200000000006</v>
      </c>
      <c r="I941" s="184">
        <v>52.289499999999997</v>
      </c>
      <c r="J941" s="184">
        <v>4.0296000000000003</v>
      </c>
      <c r="K941" s="184">
        <v>-5.1730999999999998</v>
      </c>
      <c r="L941" s="184">
        <v>1.8829</v>
      </c>
      <c r="M941" s="184">
        <v>-6.3623000000000003</v>
      </c>
      <c r="N941" s="184">
        <v>-7.5052000000000003</v>
      </c>
      <c r="O941" s="184">
        <v>13.3109</v>
      </c>
      <c r="P941" s="184">
        <v>7.4847999999999999</v>
      </c>
      <c r="Q941" s="184">
        <v>3.7970999999999999</v>
      </c>
      <c r="R941" s="184">
        <v>10.3287</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44481</v>
      </c>
      <c r="E942" s="184">
        <v>17.908000000000001</v>
      </c>
      <c r="F942" s="184">
        <v>384.33190000000002</v>
      </c>
      <c r="G942" s="184">
        <v>106.6058</v>
      </c>
      <c r="H942" s="184">
        <v>387.74380000000002</v>
      </c>
      <c r="I942" s="184">
        <v>250.51589999999999</v>
      </c>
      <c r="J942" s="184">
        <v>12.170199999999999</v>
      </c>
      <c r="K942" s="184">
        <v>-17.933399999999999</v>
      </c>
      <c r="L942" s="184">
        <v>-14.037699999999999</v>
      </c>
      <c r="M942" s="184">
        <v>-12.5273</v>
      </c>
      <c r="N942" s="184">
        <v>-18.296600000000002</v>
      </c>
      <c r="O942" s="184">
        <v>16.561299999999999</v>
      </c>
      <c r="P942" s="184">
        <v>6.1830999999999996</v>
      </c>
      <c r="Q942" s="184">
        <v>7.1599999999999997E-2</v>
      </c>
      <c r="R942" s="184">
        <v>11.839</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44481</v>
      </c>
      <c r="E943" s="184">
        <v>17.173400000000001</v>
      </c>
      <c r="F943" s="184">
        <v>383.58199999999999</v>
      </c>
      <c r="G943" s="184">
        <v>105.9984</v>
      </c>
      <c r="H943" s="184">
        <v>387.05880000000002</v>
      </c>
      <c r="I943" s="184">
        <v>249.78620000000001</v>
      </c>
      <c r="J943" s="184">
        <v>11.5579</v>
      </c>
      <c r="K943" s="184">
        <v>-18.4755</v>
      </c>
      <c r="L943" s="184">
        <v>-14.5822</v>
      </c>
      <c r="M943" s="184">
        <v>-13.0947</v>
      </c>
      <c r="N943" s="184">
        <v>-18.807600000000001</v>
      </c>
      <c r="O943" s="184">
        <v>15.9207</v>
      </c>
      <c r="P943" s="184">
        <v>5.6356999999999999</v>
      </c>
      <c r="Q943" s="184">
        <v>3.9133</v>
      </c>
      <c r="R943" s="184">
        <v>11.239000000000001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44482</v>
      </c>
      <c r="E944" s="184">
        <v>42.192799999999998</v>
      </c>
      <c r="F944" s="184">
        <v>201.8074</v>
      </c>
      <c r="G944" s="184">
        <v>75.886700000000005</v>
      </c>
      <c r="H944" s="184">
        <v>110.1797</v>
      </c>
      <c r="I944" s="184">
        <v>70.597800000000007</v>
      </c>
      <c r="J944" s="184">
        <v>12.276999999999999</v>
      </c>
      <c r="K944" s="184">
        <v>-4.1479999999999997</v>
      </c>
      <c r="L944" s="184">
        <v>5.8768000000000002</v>
      </c>
      <c r="M944" s="184">
        <v>-5.6698000000000004</v>
      </c>
      <c r="N944" s="184">
        <v>-7.6616999999999997</v>
      </c>
      <c r="O944" s="184">
        <v>13.1419</v>
      </c>
      <c r="P944" s="184">
        <v>8.4804999999999993</v>
      </c>
      <c r="Q944" s="184">
        <v>7.9191000000000003</v>
      </c>
      <c r="R944" s="184">
        <v>9.8581000000000003</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44482</v>
      </c>
      <c r="E945" s="184">
        <v>14.9117</v>
      </c>
      <c r="F945" s="184">
        <v>86.856300000000005</v>
      </c>
      <c r="G945" s="184">
        <v>67.9893</v>
      </c>
      <c r="H945" s="184">
        <v>67.439700000000002</v>
      </c>
      <c r="I945" s="184">
        <v>54.639800000000001</v>
      </c>
      <c r="J945" s="184">
        <v>5.3430999999999997</v>
      </c>
      <c r="K945" s="184">
        <v>-6.2095000000000002</v>
      </c>
      <c r="L945" s="184">
        <v>1.6752</v>
      </c>
      <c r="M945" s="184">
        <v>-7.0872999999999999</v>
      </c>
      <c r="N945" s="184">
        <v>-8.7657000000000007</v>
      </c>
      <c r="O945" s="184">
        <v>12.786899999999999</v>
      </c>
      <c r="P945" s="184">
        <v>7.6528</v>
      </c>
      <c r="Q945" s="184">
        <v>4.0948000000000002</v>
      </c>
      <c r="R945" s="184">
        <v>9.9344999999999999</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44482</v>
      </c>
      <c r="E946" s="184">
        <v>15.4238</v>
      </c>
      <c r="F946" s="184">
        <v>87.056700000000006</v>
      </c>
      <c r="G946" s="184">
        <v>68.507400000000004</v>
      </c>
      <c r="H946" s="184">
        <v>67.981300000000005</v>
      </c>
      <c r="I946" s="184">
        <v>55.1663</v>
      </c>
      <c r="J946" s="184">
        <v>5.8017000000000003</v>
      </c>
      <c r="K946" s="184">
        <v>-5.8292999999999999</v>
      </c>
      <c r="L946" s="184">
        <v>2.0828000000000002</v>
      </c>
      <c r="M946" s="184">
        <v>-6.7313000000000001</v>
      </c>
      <c r="N946" s="184">
        <v>-8.4026999999999994</v>
      </c>
      <c r="O946" s="184">
        <v>13.238300000000001</v>
      </c>
      <c r="P946" s="184">
        <v>8.1049000000000007</v>
      </c>
      <c r="Q946" s="184">
        <v>3.9100999999999999</v>
      </c>
      <c r="R946" s="184">
        <v>10.3789</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44482</v>
      </c>
      <c r="E947" s="184">
        <v>42.105499999999999</v>
      </c>
      <c r="F947" s="184">
        <v>202.22810000000001</v>
      </c>
      <c r="G947" s="184">
        <v>76.116500000000002</v>
      </c>
      <c r="H947" s="184">
        <v>110.46469999999999</v>
      </c>
      <c r="I947" s="184">
        <v>70.865700000000004</v>
      </c>
      <c r="J947" s="184">
        <v>12.405900000000001</v>
      </c>
      <c r="K947" s="184">
        <v>-4.0743999999999998</v>
      </c>
      <c r="L947" s="184">
        <v>4.4671000000000003</v>
      </c>
      <c r="M947" s="184">
        <v>-5.681</v>
      </c>
      <c r="N947" s="184">
        <v>-7.6536999999999997</v>
      </c>
      <c r="O947" s="184">
        <v>13.167899999999999</v>
      </c>
      <c r="P947" s="184">
        <v>8.1229999999999993</v>
      </c>
      <c r="Q947" s="184">
        <v>7.4390999999999998</v>
      </c>
      <c r="R947" s="184">
        <v>9.7082999999999995</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44482</v>
      </c>
      <c r="E948" s="184">
        <v>15.4755</v>
      </c>
      <c r="F948" s="184">
        <v>295.78339999999997</v>
      </c>
      <c r="G948" s="184">
        <v>72.796599999999998</v>
      </c>
      <c r="H948" s="184">
        <v>75.958299999999994</v>
      </c>
      <c r="I948" s="184">
        <v>69.317700000000002</v>
      </c>
      <c r="J948" s="184">
        <v>8.6621000000000006</v>
      </c>
      <c r="K948" s="184">
        <v>-2.8330000000000002</v>
      </c>
      <c r="L948" s="184">
        <v>2.8515000000000001</v>
      </c>
      <c r="M948" s="184">
        <v>-6.6825999999999999</v>
      </c>
      <c r="N948" s="184">
        <v>-8.1</v>
      </c>
      <c r="O948" s="184">
        <v>12.8102</v>
      </c>
      <c r="P948" s="184">
        <v>7.9432</v>
      </c>
      <c r="Q948" s="184">
        <v>4.4572000000000003</v>
      </c>
      <c r="R948" s="184">
        <v>9.9852000000000007</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44482</v>
      </c>
      <c r="E949" s="184">
        <v>15.861800000000001</v>
      </c>
      <c r="F949" s="184">
        <v>296.00490000000002</v>
      </c>
      <c r="G949" s="184">
        <v>73.259399999999999</v>
      </c>
      <c r="H949" s="184">
        <v>76.382400000000004</v>
      </c>
      <c r="I949" s="184">
        <v>69.767300000000006</v>
      </c>
      <c r="J949" s="184">
        <v>9.1034000000000006</v>
      </c>
      <c r="K949" s="184">
        <v>-2.3965999999999998</v>
      </c>
      <c r="L949" s="184">
        <v>3.298</v>
      </c>
      <c r="M949" s="184">
        <v>-6.2702999999999998</v>
      </c>
      <c r="N949" s="184">
        <v>-7.6992000000000003</v>
      </c>
      <c r="O949" s="184">
        <v>13.185600000000001</v>
      </c>
      <c r="P949" s="184">
        <v>8.2497000000000007</v>
      </c>
      <c r="Q949" s="184">
        <v>3.9291999999999998</v>
      </c>
      <c r="R949" s="184">
        <v>10.347300000000001</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44482</v>
      </c>
      <c r="E950" s="184">
        <v>4373.7200999999995</v>
      </c>
      <c r="F950" s="184">
        <v>204.97020000000001</v>
      </c>
      <c r="G950" s="184">
        <v>77.278499999999994</v>
      </c>
      <c r="H950" s="184">
        <v>112.0966</v>
      </c>
      <c r="I950" s="184">
        <v>71.923599999999993</v>
      </c>
      <c r="J950" s="184">
        <v>12.7067</v>
      </c>
      <c r="K950" s="184">
        <v>-3.9474</v>
      </c>
      <c r="L950" s="184">
        <v>4.7769000000000004</v>
      </c>
      <c r="M950" s="184">
        <v>-5.4465000000000003</v>
      </c>
      <c r="N950" s="184">
        <v>-7.4743000000000004</v>
      </c>
      <c r="O950" s="184">
        <v>13.3605</v>
      </c>
      <c r="P950" s="184">
        <v>8.6640999999999995</v>
      </c>
      <c r="Q950" s="184">
        <v>4.2172999999999998</v>
      </c>
      <c r="R950" s="184">
        <v>9.9215</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44482</v>
      </c>
      <c r="E951" s="184">
        <v>12.899699999999999</v>
      </c>
      <c r="F951" s="184">
        <v>106.4165</v>
      </c>
      <c r="G951" s="184">
        <v>61.863900000000001</v>
      </c>
      <c r="H951" s="184">
        <v>63.042999999999999</v>
      </c>
      <c r="I951" s="184">
        <v>48.838200000000001</v>
      </c>
      <c r="J951" s="184">
        <v>-2.2406000000000001</v>
      </c>
      <c r="K951" s="184">
        <v>-5.5435999999999996</v>
      </c>
      <c r="L951" s="184">
        <v>4.1029</v>
      </c>
      <c r="M951" s="184">
        <v>-6.9880000000000004</v>
      </c>
      <c r="N951" s="184">
        <v>-7.9034000000000004</v>
      </c>
      <c r="O951" s="184">
        <v>12.190899999999999</v>
      </c>
      <c r="P951" s="184">
        <v>7.1619000000000002</v>
      </c>
      <c r="Q951" s="184">
        <v>2.8155999999999999</v>
      </c>
      <c r="R951" s="184">
        <v>8.9417000000000009</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44482</v>
      </c>
      <c r="E952" s="184">
        <v>13.388199999999999</v>
      </c>
      <c r="F952" s="184">
        <v>106.6356</v>
      </c>
      <c r="G952" s="184">
        <v>62.249299999999998</v>
      </c>
      <c r="H952" s="184">
        <v>63.467700000000001</v>
      </c>
      <c r="I952" s="184">
        <v>49.246000000000002</v>
      </c>
      <c r="J952" s="184">
        <v>-1.8329</v>
      </c>
      <c r="K952" s="184">
        <v>-5.1420000000000003</v>
      </c>
      <c r="L952" s="184">
        <v>4.5221</v>
      </c>
      <c r="M952" s="184">
        <v>-6.6215000000000002</v>
      </c>
      <c r="N952" s="184">
        <v>-7.5464000000000002</v>
      </c>
      <c r="O952" s="184">
        <v>12.675800000000001</v>
      </c>
      <c r="P952" s="184">
        <v>7.6776999999999997</v>
      </c>
      <c r="Q952" s="184">
        <v>3.3797999999999999</v>
      </c>
      <c r="R952" s="184">
        <v>9.3652999999999995</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44482</v>
      </c>
      <c r="E953" s="184">
        <v>4273.7492000000002</v>
      </c>
      <c r="F953" s="184">
        <v>202.7029</v>
      </c>
      <c r="G953" s="184">
        <v>76.250299999999996</v>
      </c>
      <c r="H953" s="184">
        <v>110.78189999999999</v>
      </c>
      <c r="I953" s="184">
        <v>70.999099999999999</v>
      </c>
      <c r="J953" s="184">
        <v>12.356999999999999</v>
      </c>
      <c r="K953" s="184">
        <v>-4.117</v>
      </c>
      <c r="L953" s="184">
        <v>6.0236999999999998</v>
      </c>
      <c r="M953" s="184">
        <v>-5.5681000000000003</v>
      </c>
      <c r="N953" s="184">
        <v>-7.5669000000000004</v>
      </c>
      <c r="O953" s="184">
        <v>13.5266</v>
      </c>
      <c r="P953" s="184">
        <v>8.4949999999999992</v>
      </c>
      <c r="Q953" s="184">
        <v>8.3658999999999999</v>
      </c>
      <c r="R953" s="184">
        <v>10.1622</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44482</v>
      </c>
      <c r="E954" s="184">
        <v>14.1691</v>
      </c>
      <c r="F954" s="184">
        <v>-83.529300000000006</v>
      </c>
      <c r="G954" s="184">
        <v>125.4067</v>
      </c>
      <c r="H954" s="184">
        <v>106.9957</v>
      </c>
      <c r="I954" s="184">
        <v>60.106299999999997</v>
      </c>
      <c r="J954" s="184">
        <v>8.0297000000000001</v>
      </c>
      <c r="K954" s="184">
        <v>-3.6757</v>
      </c>
      <c r="L954" s="184">
        <v>0.18459999999999999</v>
      </c>
      <c r="M954" s="184">
        <v>-6.4866999999999999</v>
      </c>
      <c r="N954" s="184">
        <v>-8.3084000000000007</v>
      </c>
      <c r="O954" s="184">
        <v>12.7537</v>
      </c>
      <c r="P954" s="184">
        <v>8.1068999999999996</v>
      </c>
      <c r="Q954" s="184">
        <v>3.5962999999999998</v>
      </c>
      <c r="R954" s="184">
        <v>9.4749999999999996</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44482</v>
      </c>
      <c r="E955" s="184">
        <v>14.5456</v>
      </c>
      <c r="F955" s="184">
        <v>-83.370500000000007</v>
      </c>
      <c r="G955" s="184">
        <v>125.8436</v>
      </c>
      <c r="H955" s="184">
        <v>107.4922</v>
      </c>
      <c r="I955" s="184">
        <v>60.597099999999998</v>
      </c>
      <c r="J955" s="184">
        <v>8.4308999999999994</v>
      </c>
      <c r="K955" s="184">
        <v>-3.3429000000000002</v>
      </c>
      <c r="L955" s="184">
        <v>0.52239999999999998</v>
      </c>
      <c r="M955" s="184">
        <v>-6.1513999999999998</v>
      </c>
      <c r="N955" s="184">
        <v>-7.98</v>
      </c>
      <c r="O955" s="184">
        <v>13.171799999999999</v>
      </c>
      <c r="P955" s="184">
        <v>8.4669000000000008</v>
      </c>
      <c r="Q955" s="184">
        <v>3.7688000000000001</v>
      </c>
      <c r="R955" s="184">
        <v>9.8986000000000001</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44482</v>
      </c>
      <c r="E956" s="184">
        <v>41.168100000000003</v>
      </c>
      <c r="F956" s="184">
        <v>201.74860000000001</v>
      </c>
      <c r="G956" s="184">
        <v>75.948700000000002</v>
      </c>
      <c r="H956" s="184">
        <v>110.24630000000001</v>
      </c>
      <c r="I956" s="184">
        <v>70.645600000000002</v>
      </c>
      <c r="J956" s="184">
        <v>12.305199999999999</v>
      </c>
      <c r="K956" s="184">
        <v>-4.1153000000000004</v>
      </c>
      <c r="L956" s="184">
        <v>4.4870000000000001</v>
      </c>
      <c r="M956" s="184">
        <v>-5.6235999999999997</v>
      </c>
      <c r="N956" s="184">
        <v>-7.6204999999999998</v>
      </c>
      <c r="O956" s="184">
        <v>13.391</v>
      </c>
      <c r="P956" s="184">
        <v>8.3943999999999992</v>
      </c>
      <c r="Q956" s="184">
        <v>11.456899999999999</v>
      </c>
      <c r="R956" s="184">
        <v>10.024900000000001</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44482</v>
      </c>
      <c r="E957" s="184">
        <v>19.416799999999999</v>
      </c>
      <c r="F957" s="184">
        <v>200.54429999999999</v>
      </c>
      <c r="G957" s="184">
        <v>59.163499999999999</v>
      </c>
      <c r="H957" s="184">
        <v>67.488399999999999</v>
      </c>
      <c r="I957" s="184">
        <v>55.973100000000002</v>
      </c>
      <c r="J957" s="184">
        <v>4.5410000000000004</v>
      </c>
      <c r="K957" s="184">
        <v>-5.3040000000000003</v>
      </c>
      <c r="L957" s="184">
        <v>2.6776</v>
      </c>
      <c r="M957" s="184">
        <v>-6.2794999999999996</v>
      </c>
      <c r="N957" s="184">
        <v>-8.1030999999999995</v>
      </c>
      <c r="O957" s="184">
        <v>13.6473</v>
      </c>
      <c r="P957" s="184">
        <v>7.8681999999999999</v>
      </c>
      <c r="Q957" s="184">
        <v>6.4842000000000004</v>
      </c>
      <c r="R957" s="184">
        <v>9.6882999999999999</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44482</v>
      </c>
      <c r="E958" s="184">
        <v>20.1873</v>
      </c>
      <c r="F958" s="184">
        <v>200.89109999999999</v>
      </c>
      <c r="G958" s="184">
        <v>59.569800000000001</v>
      </c>
      <c r="H958" s="184">
        <v>67.900499999999994</v>
      </c>
      <c r="I958" s="184">
        <v>56.405099999999997</v>
      </c>
      <c r="J958" s="184">
        <v>4.9561000000000002</v>
      </c>
      <c r="K958" s="184">
        <v>-4.9221000000000004</v>
      </c>
      <c r="L958" s="184">
        <v>3.0825999999999998</v>
      </c>
      <c r="M958" s="184">
        <v>-5.8948</v>
      </c>
      <c r="N958" s="184">
        <v>-7.7354000000000003</v>
      </c>
      <c r="O958" s="184">
        <v>14.127000000000001</v>
      </c>
      <c r="P958" s="184">
        <v>8.3388000000000009</v>
      </c>
      <c r="Q958" s="184">
        <v>4.0137999999999998</v>
      </c>
      <c r="R958" s="184">
        <v>10.122</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44482</v>
      </c>
      <c r="E959" s="184">
        <v>41.093600000000002</v>
      </c>
      <c r="F959" s="184">
        <v>92.162499999999994</v>
      </c>
      <c r="G959" s="184">
        <v>68.822199999999995</v>
      </c>
      <c r="H959" s="184">
        <v>65.213899999999995</v>
      </c>
      <c r="I959" s="184">
        <v>65.513000000000005</v>
      </c>
      <c r="J959" s="184">
        <v>9.7050999999999998</v>
      </c>
      <c r="K959" s="184">
        <v>-4.9962</v>
      </c>
      <c r="L959" s="184">
        <v>4.2229000000000001</v>
      </c>
      <c r="M959" s="184">
        <v>-6.3734999999999999</v>
      </c>
      <c r="N959" s="184">
        <v>-7.9168000000000003</v>
      </c>
      <c r="O959" s="184">
        <v>13.1648</v>
      </c>
      <c r="P959" s="184">
        <v>8.2813999999999997</v>
      </c>
      <c r="Q959" s="184">
        <v>10.5771</v>
      </c>
      <c r="R959" s="184">
        <v>9.7632999999999992</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44482</v>
      </c>
      <c r="E960" s="184">
        <v>19.157800000000002</v>
      </c>
      <c r="F960" s="184">
        <v>71.0124</v>
      </c>
      <c r="G960" s="184">
        <v>67.996399999999994</v>
      </c>
      <c r="H960" s="184">
        <v>60.156500000000001</v>
      </c>
      <c r="I960" s="184">
        <v>58.1678</v>
      </c>
      <c r="J960" s="184">
        <v>5.5568</v>
      </c>
      <c r="K960" s="184">
        <v>-6.1148999999999996</v>
      </c>
      <c r="L960" s="184">
        <v>1.629</v>
      </c>
      <c r="M960" s="184">
        <v>-7.0328999999999997</v>
      </c>
      <c r="N960" s="184">
        <v>-8.8267000000000007</v>
      </c>
      <c r="O960" s="184">
        <v>12.8599</v>
      </c>
      <c r="P960" s="184">
        <v>7.4663000000000004</v>
      </c>
      <c r="Q960" s="184">
        <v>6.3185000000000002</v>
      </c>
      <c r="R960" s="184">
        <v>9.8613999999999997</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44482</v>
      </c>
      <c r="E961" s="184">
        <v>19.856300000000001</v>
      </c>
      <c r="F961" s="184">
        <v>71.462100000000007</v>
      </c>
      <c r="G961" s="184">
        <v>68.316199999999995</v>
      </c>
      <c r="H961" s="184">
        <v>60.460999999999999</v>
      </c>
      <c r="I961" s="184">
        <v>58.477400000000003</v>
      </c>
      <c r="J961" s="184">
        <v>5.8737000000000004</v>
      </c>
      <c r="K961" s="184">
        <v>-5.8235000000000001</v>
      </c>
      <c r="L961" s="184">
        <v>1.93</v>
      </c>
      <c r="M961" s="184">
        <v>-6.7397999999999998</v>
      </c>
      <c r="N961" s="184">
        <v>-8.5448000000000004</v>
      </c>
      <c r="O961" s="184">
        <v>13.243499999999999</v>
      </c>
      <c r="P961" s="184">
        <v>7.9154</v>
      </c>
      <c r="Q961" s="184">
        <v>3.7305999999999999</v>
      </c>
      <c r="R961" s="184">
        <v>10.2044</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44482</v>
      </c>
      <c r="E962" s="184">
        <v>2043.7422999999999</v>
      </c>
      <c r="F962" s="184">
        <v>203.45150000000001</v>
      </c>
      <c r="G962" s="184">
        <v>76.414000000000001</v>
      </c>
      <c r="H962" s="184">
        <v>111.0373</v>
      </c>
      <c r="I962" s="184">
        <v>71.080799999999996</v>
      </c>
      <c r="J962" s="184">
        <v>12.1852</v>
      </c>
      <c r="K962" s="184">
        <v>-4.3758999999999997</v>
      </c>
      <c r="L962" s="184">
        <v>5.7469999999999999</v>
      </c>
      <c r="M962" s="184">
        <v>-5.8414000000000001</v>
      </c>
      <c r="N962" s="184">
        <v>-7.8444000000000003</v>
      </c>
      <c r="O962" s="184">
        <v>13.1417</v>
      </c>
      <c r="P962" s="184">
        <v>8.2678999999999991</v>
      </c>
      <c r="Q962" s="184">
        <v>9.4905000000000008</v>
      </c>
      <c r="R962" s="184">
        <v>9.7616999999999994</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44482</v>
      </c>
      <c r="E963" s="184">
        <v>18.880800000000001</v>
      </c>
      <c r="F963" s="184">
        <v>63.712699999999998</v>
      </c>
      <c r="G963" s="184">
        <v>54.5334</v>
      </c>
      <c r="H963" s="184">
        <v>57.433599999999998</v>
      </c>
      <c r="I963" s="184">
        <v>57.4818</v>
      </c>
      <c r="J963" s="184">
        <v>5.8924000000000003</v>
      </c>
      <c r="K963" s="184">
        <v>-5.6506999999999996</v>
      </c>
      <c r="L963" s="184">
        <v>2.1320999999999999</v>
      </c>
      <c r="M963" s="184">
        <v>-6.7767999999999997</v>
      </c>
      <c r="N963" s="184">
        <v>-8.6118000000000006</v>
      </c>
      <c r="O963" s="184">
        <v>13.229699999999999</v>
      </c>
      <c r="P963" s="184">
        <v>7.8665000000000003</v>
      </c>
      <c r="Q963" s="184">
        <v>6.2949000000000002</v>
      </c>
      <c r="R963" s="184">
        <v>9.8589000000000002</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44482</v>
      </c>
      <c r="E964" s="184">
        <v>18.781099999999999</v>
      </c>
      <c r="F964" s="184">
        <v>63.6614</v>
      </c>
      <c r="G964" s="184">
        <v>54.391100000000002</v>
      </c>
      <c r="H964" s="184">
        <v>57.316200000000002</v>
      </c>
      <c r="I964" s="184">
        <v>57.344099999999997</v>
      </c>
      <c r="J964" s="184">
        <v>5.7472000000000003</v>
      </c>
      <c r="K964" s="184">
        <v>-5.7991999999999999</v>
      </c>
      <c r="L964" s="184">
        <v>1.9821</v>
      </c>
      <c r="M964" s="184">
        <v>-6.9165999999999999</v>
      </c>
      <c r="N964" s="184">
        <v>-8.7033000000000005</v>
      </c>
      <c r="O964" s="184">
        <v>13.0997</v>
      </c>
      <c r="P964" s="184">
        <v>7.7423999999999999</v>
      </c>
      <c r="Q964" s="184">
        <v>6.181</v>
      </c>
      <c r="R964" s="184">
        <v>9.7385999999999999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44482</v>
      </c>
      <c r="E965" s="184">
        <v>15.0459</v>
      </c>
      <c r="F965" s="184">
        <v>28.648199999999999</v>
      </c>
      <c r="G965" s="184">
        <v>58.887099999999997</v>
      </c>
      <c r="H965" s="184">
        <v>56.7181</v>
      </c>
      <c r="I965" s="184">
        <v>54.250599999999999</v>
      </c>
      <c r="J965" s="184">
        <v>5.0506000000000002</v>
      </c>
      <c r="K965" s="184">
        <v>-5.9989999999999997</v>
      </c>
      <c r="L965" s="184">
        <v>2.5506000000000002</v>
      </c>
      <c r="M965" s="184">
        <v>-6.5132000000000003</v>
      </c>
      <c r="N965" s="184">
        <v>-8.2651000000000003</v>
      </c>
      <c r="O965" s="184">
        <v>13.482100000000001</v>
      </c>
      <c r="P965" s="184">
        <v>8.5382999999999996</v>
      </c>
      <c r="Q965" s="184">
        <v>3.8914</v>
      </c>
      <c r="R965" s="184">
        <v>10.2011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44482</v>
      </c>
      <c r="E966" s="184">
        <v>14.517200000000001</v>
      </c>
      <c r="F966" s="184">
        <v>28.1814</v>
      </c>
      <c r="G966" s="184">
        <v>58.494100000000003</v>
      </c>
      <c r="H966" s="184">
        <v>56.310400000000001</v>
      </c>
      <c r="I966" s="184">
        <v>53.834699999999998</v>
      </c>
      <c r="J966" s="184">
        <v>4.6353999999999997</v>
      </c>
      <c r="K966" s="184">
        <v>-6.4099000000000004</v>
      </c>
      <c r="L966" s="184">
        <v>2.1269</v>
      </c>
      <c r="M966" s="184">
        <v>-6.8455000000000004</v>
      </c>
      <c r="N966" s="184">
        <v>-8.5991</v>
      </c>
      <c r="O966" s="184">
        <v>13.045</v>
      </c>
      <c r="P966" s="184">
        <v>8.1012000000000004</v>
      </c>
      <c r="Q966" s="184">
        <v>3.7621000000000002</v>
      </c>
      <c r="R966" s="184">
        <v>9.7704000000000004</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44482</v>
      </c>
      <c r="E967" s="184">
        <v>4225.2937000000002</v>
      </c>
      <c r="F967" s="184">
        <v>202.34399999999999</v>
      </c>
      <c r="G967" s="184">
        <v>76.183400000000006</v>
      </c>
      <c r="H967" s="184">
        <v>110.5808</v>
      </c>
      <c r="I967" s="184">
        <v>70.860399999999998</v>
      </c>
      <c r="J967" s="184">
        <v>12.364000000000001</v>
      </c>
      <c r="K967" s="184">
        <v>-4.1109999999999998</v>
      </c>
      <c r="L967" s="184">
        <v>5.9501999999999997</v>
      </c>
      <c r="M967" s="184">
        <v>-5.6226000000000003</v>
      </c>
      <c r="N967" s="184">
        <v>-7.6204000000000001</v>
      </c>
      <c r="O967" s="184">
        <v>13.404</v>
      </c>
      <c r="P967" s="184">
        <v>8.3562999999999992</v>
      </c>
      <c r="Q967" s="184">
        <v>8.9189000000000007</v>
      </c>
      <c r="R967" s="184">
        <v>10.0715</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44482</v>
      </c>
      <c r="E968" s="184">
        <v>41.188699999999997</v>
      </c>
      <c r="F968" s="184">
        <v>205.8587</v>
      </c>
      <c r="G968" s="184">
        <v>77.086600000000004</v>
      </c>
      <c r="H968" s="184">
        <v>112.184</v>
      </c>
      <c r="I968" s="184">
        <v>71.678100000000001</v>
      </c>
      <c r="J968" s="184">
        <v>11.9886</v>
      </c>
      <c r="K968" s="184">
        <v>-4.7743000000000002</v>
      </c>
      <c r="L968" s="184">
        <v>5.4692999999999996</v>
      </c>
      <c r="M968" s="184">
        <v>-6.2720000000000002</v>
      </c>
      <c r="N968" s="184">
        <v>-8.2782999999999998</v>
      </c>
      <c r="O968" s="184">
        <v>13.0046</v>
      </c>
      <c r="P968" s="184">
        <v>8.2979000000000003</v>
      </c>
      <c r="Q968" s="184">
        <v>10.670500000000001</v>
      </c>
      <c r="R968" s="184">
        <v>9.4705999999999992</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143.87446363636363</v>
      </c>
      <c r="G969" s="186">
        <v>72.8833121212121</v>
      </c>
      <c r="H969" s="186">
        <v>100.08542121212122</v>
      </c>
      <c r="I969" s="186">
        <v>72.905239393939382</v>
      </c>
      <c r="J969" s="186">
        <v>7.7194545454545462</v>
      </c>
      <c r="K969" s="186">
        <v>-5.6179060606060611</v>
      </c>
      <c r="L969" s="186">
        <v>2.3464515151515153</v>
      </c>
      <c r="M969" s="186">
        <v>-6.6923969696969703</v>
      </c>
      <c r="N969" s="186">
        <v>-8.6247393939393948</v>
      </c>
      <c r="O969" s="186">
        <v>13.369881818181819</v>
      </c>
      <c r="P969" s="186">
        <v>7.9437000000000006</v>
      </c>
      <c r="Q969" s="186">
        <v>5.5219939393939406</v>
      </c>
      <c r="R969" s="186">
        <v>10.006321212121211</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135.81829999999999</v>
      </c>
      <c r="G970" s="186">
        <v>68.822199999999995</v>
      </c>
      <c r="H970" s="186">
        <v>67.981300000000005</v>
      </c>
      <c r="I970" s="186">
        <v>60.106299999999997</v>
      </c>
      <c r="J970" s="186">
        <v>8.0297000000000001</v>
      </c>
      <c r="K970" s="186">
        <v>-4.9962</v>
      </c>
      <c r="L970" s="186">
        <v>2.8515000000000001</v>
      </c>
      <c r="M970" s="186">
        <v>-6.3734999999999999</v>
      </c>
      <c r="N970" s="186">
        <v>-7.9168000000000003</v>
      </c>
      <c r="O970" s="186">
        <v>13.186500000000001</v>
      </c>
      <c r="P970" s="186">
        <v>8.1049000000000007</v>
      </c>
      <c r="Q970" s="186">
        <v>4.0948000000000002</v>
      </c>
      <c r="R970" s="186">
        <v>9.9344999999999999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44482</v>
      </c>
      <c r="E973" s="184">
        <v>860.008748377453</v>
      </c>
      <c r="F973" s="184">
        <v>0.88719999999999999</v>
      </c>
      <c r="G973" s="184">
        <v>1.0488</v>
      </c>
      <c r="H973" s="184">
        <v>3.8468</v>
      </c>
      <c r="I973" s="184">
        <v>5.1999000000000004</v>
      </c>
      <c r="J973" s="184">
        <v>5.3194999999999997</v>
      </c>
      <c r="K973" s="184">
        <v>17.018999999999998</v>
      </c>
      <c r="L973" s="184">
        <v>32.710999999999999</v>
      </c>
      <c r="M973" s="184">
        <v>36.079900000000002</v>
      </c>
      <c r="N973" s="184">
        <v>68.693700000000007</v>
      </c>
      <c r="O973" s="184">
        <v>23.891100000000002</v>
      </c>
      <c r="P973" s="184">
        <v>15.0771</v>
      </c>
      <c r="Q973" s="184">
        <v>18.465499999999999</v>
      </c>
      <c r="R973" s="184">
        <v>34.845199999999998</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44482</v>
      </c>
      <c r="E974" s="184">
        <v>768.68</v>
      </c>
      <c r="F974" s="184">
        <v>0.88859999999999995</v>
      </c>
      <c r="G974" s="184">
        <v>1.0609999999999999</v>
      </c>
      <c r="H974" s="184">
        <v>3.8643999999999998</v>
      </c>
      <c r="I974" s="184">
        <v>5.2366000000000001</v>
      </c>
      <c r="J974" s="184">
        <v>5.3967999999999998</v>
      </c>
      <c r="K974" s="184">
        <v>17.275200000000002</v>
      </c>
      <c r="L974" s="184">
        <v>33.280200000000001</v>
      </c>
      <c r="M974" s="184">
        <v>36.943899999999999</v>
      </c>
      <c r="N974" s="184">
        <v>70.163600000000002</v>
      </c>
      <c r="O974" s="184">
        <v>25.005600000000001</v>
      </c>
      <c r="P974" s="184">
        <v>16.268000000000001</v>
      </c>
      <c r="Q974" s="184">
        <v>19.239699999999999</v>
      </c>
      <c r="R974" s="184">
        <v>36.069200000000002</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44482</v>
      </c>
      <c r="E975" s="184">
        <v>851.33261214988204</v>
      </c>
      <c r="F975" s="184">
        <v>0.8841</v>
      </c>
      <c r="G975" s="184">
        <v>1.0492999999999999</v>
      </c>
      <c r="H975" s="184">
        <v>3.8466999999999998</v>
      </c>
      <c r="I975" s="184">
        <v>5.1982999999999997</v>
      </c>
      <c r="J975" s="184">
        <v>5.3207000000000004</v>
      </c>
      <c r="K975" s="184">
        <v>17.017700000000001</v>
      </c>
      <c r="L975" s="184">
        <v>32.709499999999998</v>
      </c>
      <c r="M975" s="184">
        <v>36.069400000000002</v>
      </c>
      <c r="N975" s="184">
        <v>68.683199999999999</v>
      </c>
      <c r="O975" s="184">
        <v>23.5549</v>
      </c>
      <c r="P975" s="184">
        <v>14.7555</v>
      </c>
      <c r="Q975" s="184">
        <v>18.145800000000001</v>
      </c>
      <c r="R975" s="184">
        <v>34.845100000000002</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44482</v>
      </c>
      <c r="E976" s="184">
        <v>367.45540894392502</v>
      </c>
      <c r="F976" s="184">
        <v>0.88770000000000004</v>
      </c>
      <c r="G976" s="184">
        <v>1.0589999999999999</v>
      </c>
      <c r="H976" s="184">
        <v>3.8607999999999998</v>
      </c>
      <c r="I976" s="184">
        <v>5.2439999999999998</v>
      </c>
      <c r="J976" s="184">
        <v>5.3920000000000003</v>
      </c>
      <c r="K976" s="184">
        <v>17.268799999999999</v>
      </c>
      <c r="L976" s="184">
        <v>33.271599999999999</v>
      </c>
      <c r="M976" s="184">
        <v>36.942500000000003</v>
      </c>
      <c r="N976" s="184">
        <v>70.153599999999997</v>
      </c>
      <c r="O976" s="184">
        <v>25.0046</v>
      </c>
      <c r="P976" s="184">
        <v>16.1294</v>
      </c>
      <c r="Q976" s="184">
        <v>19.142600000000002</v>
      </c>
      <c r="R976" s="184">
        <v>36.064999999999998</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44482</v>
      </c>
      <c r="E977" s="184">
        <v>22.84</v>
      </c>
      <c r="F977" s="184">
        <v>0.92800000000000005</v>
      </c>
      <c r="G977" s="184">
        <v>0.88339999999999996</v>
      </c>
      <c r="H977" s="184">
        <v>2.7902999999999998</v>
      </c>
      <c r="I977" s="184">
        <v>5.2534999999999998</v>
      </c>
      <c r="J977" s="184">
        <v>5.8878000000000004</v>
      </c>
      <c r="K977" s="184">
        <v>14.8893</v>
      </c>
      <c r="L977" s="184">
        <v>37.424799999999998</v>
      </c>
      <c r="M977" s="184">
        <v>45.570399999999999</v>
      </c>
      <c r="N977" s="184">
        <v>76.780199999999994</v>
      </c>
      <c r="O977" s="184"/>
      <c r="P977" s="184"/>
      <c r="Q977" s="184">
        <v>31.960899999999999</v>
      </c>
      <c r="R977" s="184">
        <v>40.975200000000001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44482</v>
      </c>
      <c r="E978" s="184">
        <v>21.71</v>
      </c>
      <c r="F978" s="184">
        <v>0.92979999999999996</v>
      </c>
      <c r="G978" s="184">
        <v>0.88290000000000002</v>
      </c>
      <c r="H978" s="184">
        <v>2.7448999999999999</v>
      </c>
      <c r="I978" s="184">
        <v>5.1840999999999999</v>
      </c>
      <c r="J978" s="184">
        <v>5.7477</v>
      </c>
      <c r="K978" s="184">
        <v>14.443899999999999</v>
      </c>
      <c r="L978" s="184">
        <v>36.369300000000003</v>
      </c>
      <c r="M978" s="184">
        <v>43.965499999999999</v>
      </c>
      <c r="N978" s="184">
        <v>74.097800000000007</v>
      </c>
      <c r="O978" s="184"/>
      <c r="P978" s="184"/>
      <c r="Q978" s="184">
        <v>29.7316</v>
      </c>
      <c r="R978" s="184">
        <v>38.729700000000001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44482</v>
      </c>
      <c r="E979" s="184">
        <v>17.63</v>
      </c>
      <c r="F979" s="184">
        <v>1.6724000000000001</v>
      </c>
      <c r="G979" s="184">
        <v>2.4403999999999999</v>
      </c>
      <c r="H979" s="184">
        <v>5.1281999999999996</v>
      </c>
      <c r="I979" s="184">
        <v>6.2047999999999996</v>
      </c>
      <c r="J979" s="184">
        <v>7.1081000000000003</v>
      </c>
      <c r="K979" s="184">
        <v>21.2517</v>
      </c>
      <c r="L979" s="184">
        <v>38.057899999999997</v>
      </c>
      <c r="M979" s="184">
        <v>40.478099999999998</v>
      </c>
      <c r="N979" s="184">
        <v>71.165000000000006</v>
      </c>
      <c r="O979" s="184"/>
      <c r="P979" s="184"/>
      <c r="Q979" s="184">
        <v>66.909300000000002</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44482</v>
      </c>
      <c r="E980" s="184">
        <v>17.27</v>
      </c>
      <c r="F980" s="184">
        <v>1.6479999999999999</v>
      </c>
      <c r="G980" s="184">
        <v>2.3711000000000002</v>
      </c>
      <c r="H980" s="184">
        <v>5.1125999999999996</v>
      </c>
      <c r="I980" s="184">
        <v>6.1463000000000001</v>
      </c>
      <c r="J980" s="184">
        <v>6.9349999999999996</v>
      </c>
      <c r="K980" s="184">
        <v>20.769200000000001</v>
      </c>
      <c r="L980" s="184">
        <v>36.954799999999999</v>
      </c>
      <c r="M980" s="184">
        <v>38.603499999999997</v>
      </c>
      <c r="N980" s="184">
        <v>68.159700000000001</v>
      </c>
      <c r="O980" s="184"/>
      <c r="P980" s="184"/>
      <c r="Q980" s="184">
        <v>63.826999999999998</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44482</v>
      </c>
      <c r="E981" s="184">
        <v>63.7</v>
      </c>
      <c r="F981" s="184">
        <v>0.95089999999999997</v>
      </c>
      <c r="G981" s="184">
        <v>1.5463</v>
      </c>
      <c r="H981" s="184">
        <v>3.3588</v>
      </c>
      <c r="I981" s="184">
        <v>4.3920000000000003</v>
      </c>
      <c r="J981" s="184">
        <v>4.3064999999999998</v>
      </c>
      <c r="K981" s="184">
        <v>12.246700000000001</v>
      </c>
      <c r="L981" s="184">
        <v>33.291499999999999</v>
      </c>
      <c r="M981" s="184">
        <v>33.598999999999997</v>
      </c>
      <c r="N981" s="184">
        <v>61.880600000000001</v>
      </c>
      <c r="O981" s="184">
        <v>23.2072</v>
      </c>
      <c r="P981" s="184">
        <v>15.261799999999999</v>
      </c>
      <c r="Q981" s="184">
        <v>15.152900000000001</v>
      </c>
      <c r="R981" s="184">
        <v>32.39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44482</v>
      </c>
      <c r="E982" s="184">
        <v>57.72</v>
      </c>
      <c r="F982" s="184">
        <v>0.94440000000000002</v>
      </c>
      <c r="G982" s="184">
        <v>1.5303</v>
      </c>
      <c r="H982" s="184">
        <v>3.3483000000000001</v>
      </c>
      <c r="I982" s="184">
        <v>4.3573000000000004</v>
      </c>
      <c r="J982" s="184">
        <v>4.2442000000000002</v>
      </c>
      <c r="K982" s="184">
        <v>12.0124</v>
      </c>
      <c r="L982" s="184">
        <v>32.689700000000002</v>
      </c>
      <c r="M982" s="184">
        <v>32.628700000000002</v>
      </c>
      <c r="N982" s="184">
        <v>60.288800000000002</v>
      </c>
      <c r="O982" s="184">
        <v>21.7989</v>
      </c>
      <c r="P982" s="184">
        <v>13.929600000000001</v>
      </c>
      <c r="Q982" s="184">
        <v>14.452500000000001</v>
      </c>
      <c r="R982" s="184">
        <v>30.941400000000002</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44482</v>
      </c>
      <c r="E983" s="184">
        <v>187.34</v>
      </c>
      <c r="F983" s="184">
        <v>1.4953000000000001</v>
      </c>
      <c r="G983" s="184">
        <v>2.2151999999999998</v>
      </c>
      <c r="H983" s="184">
        <v>4.4725000000000001</v>
      </c>
      <c r="I983" s="184">
        <v>5.2412999999999998</v>
      </c>
      <c r="J983" s="184">
        <v>5.1467999999999998</v>
      </c>
      <c r="K983" s="184">
        <v>15.627700000000001</v>
      </c>
      <c r="L983" s="184">
        <v>35.088000000000001</v>
      </c>
      <c r="M983" s="184">
        <v>37.044600000000003</v>
      </c>
      <c r="N983" s="184">
        <v>69.738200000000006</v>
      </c>
      <c r="O983" s="184">
        <v>27.700600000000001</v>
      </c>
      <c r="P983" s="184">
        <v>20.5167</v>
      </c>
      <c r="Q983" s="184">
        <v>24.2879</v>
      </c>
      <c r="R983" s="184">
        <v>39.503599999999999</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44482</v>
      </c>
      <c r="E984" s="184">
        <v>170.5</v>
      </c>
      <c r="F984" s="184">
        <v>1.4881</v>
      </c>
      <c r="G984" s="184">
        <v>2.1998000000000002</v>
      </c>
      <c r="H984" s="184">
        <v>4.4474</v>
      </c>
      <c r="I984" s="184">
        <v>5.1950000000000003</v>
      </c>
      <c r="J984" s="184">
        <v>5.0458999999999996</v>
      </c>
      <c r="K984" s="184">
        <v>15.265000000000001</v>
      </c>
      <c r="L984" s="184">
        <v>34.262500000000003</v>
      </c>
      <c r="M984" s="184">
        <v>35.813299999999998</v>
      </c>
      <c r="N984" s="184">
        <v>67.715900000000005</v>
      </c>
      <c r="O984" s="184">
        <v>26.215499999999999</v>
      </c>
      <c r="P984" s="184">
        <v>19.061299999999999</v>
      </c>
      <c r="Q984" s="184">
        <v>18.6282</v>
      </c>
      <c r="R984" s="184">
        <v>37.856200000000001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44482</v>
      </c>
      <c r="E985" s="184">
        <v>170.5</v>
      </c>
      <c r="F985" s="184">
        <v>1.4881</v>
      </c>
      <c r="G985" s="184">
        <v>2.1998000000000002</v>
      </c>
      <c r="H985" s="184">
        <v>4.4474</v>
      </c>
      <c r="I985" s="184">
        <v>5.1950000000000003</v>
      </c>
      <c r="J985" s="184">
        <v>5.0458999999999996</v>
      </c>
      <c r="K985" s="184">
        <v>15.265000000000001</v>
      </c>
      <c r="L985" s="184">
        <v>34.262500000000003</v>
      </c>
      <c r="M985" s="184">
        <v>35.813299999999998</v>
      </c>
      <c r="N985" s="184">
        <v>67.715900000000005</v>
      </c>
      <c r="O985" s="184">
        <v>26.215499999999999</v>
      </c>
      <c r="P985" s="184">
        <v>19.061299999999999</v>
      </c>
      <c r="Q985" s="184">
        <v>18.6282</v>
      </c>
      <c r="R985" s="184">
        <v>37.856200000000001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44482</v>
      </c>
      <c r="E986" s="184">
        <v>402.99799999999999</v>
      </c>
      <c r="F986" s="184">
        <v>0.6169</v>
      </c>
      <c r="G986" s="184">
        <v>1.24</v>
      </c>
      <c r="H986" s="184">
        <v>2.3763000000000001</v>
      </c>
      <c r="I986" s="184">
        <v>2.7721</v>
      </c>
      <c r="J986" s="184">
        <v>2.8997999999999999</v>
      </c>
      <c r="K986" s="184">
        <v>9.5498999999999992</v>
      </c>
      <c r="L986" s="184">
        <v>28.9528</v>
      </c>
      <c r="M986" s="184">
        <v>32.532400000000003</v>
      </c>
      <c r="N986" s="184">
        <v>69.090299999999999</v>
      </c>
      <c r="O986" s="184">
        <v>24.4269</v>
      </c>
      <c r="P986" s="184">
        <v>17.4041</v>
      </c>
      <c r="Q986" s="184">
        <v>18.510899999999999</v>
      </c>
      <c r="R986" s="184">
        <v>31.6861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44482</v>
      </c>
      <c r="E987" s="184">
        <v>374.30700000000002</v>
      </c>
      <c r="F987" s="184">
        <v>0.61450000000000005</v>
      </c>
      <c r="G987" s="184">
        <v>1.2275</v>
      </c>
      <c r="H987" s="184">
        <v>2.3582999999999998</v>
      </c>
      <c r="I987" s="184">
        <v>2.7359</v>
      </c>
      <c r="J987" s="184">
        <v>2.8214000000000001</v>
      </c>
      <c r="K987" s="184">
        <v>9.2981999999999996</v>
      </c>
      <c r="L987" s="184">
        <v>28.353000000000002</v>
      </c>
      <c r="M987" s="184">
        <v>31.6036</v>
      </c>
      <c r="N987" s="184">
        <v>67.504400000000004</v>
      </c>
      <c r="O987" s="184">
        <v>23.244900000000001</v>
      </c>
      <c r="P987" s="184">
        <v>16.219799999999999</v>
      </c>
      <c r="Q987" s="184">
        <v>18.421500000000002</v>
      </c>
      <c r="R987" s="184">
        <v>30.4559</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44482</v>
      </c>
      <c r="E988" s="184">
        <v>60.356999999999999</v>
      </c>
      <c r="F988" s="184">
        <v>1.1039000000000001</v>
      </c>
      <c r="G988" s="184">
        <v>1.7446999999999999</v>
      </c>
      <c r="H988" s="184">
        <v>3.6189</v>
      </c>
      <c r="I988" s="184">
        <v>4.3624999999999998</v>
      </c>
      <c r="J988" s="184">
        <v>5.3535000000000004</v>
      </c>
      <c r="K988" s="184">
        <v>12.606299999999999</v>
      </c>
      <c r="L988" s="184">
        <v>30.4678</v>
      </c>
      <c r="M988" s="184">
        <v>35.241700000000002</v>
      </c>
      <c r="N988" s="184">
        <v>67.662999999999997</v>
      </c>
      <c r="O988" s="184">
        <v>26.094200000000001</v>
      </c>
      <c r="P988" s="184">
        <v>18.9526</v>
      </c>
      <c r="Q988" s="184">
        <v>17.818300000000001</v>
      </c>
      <c r="R988" s="184">
        <v>34.1616</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44482</v>
      </c>
      <c r="E989" s="184">
        <v>54.363999999999997</v>
      </c>
      <c r="F989" s="184">
        <v>1.0991</v>
      </c>
      <c r="G989" s="184">
        <v>1.7233000000000001</v>
      </c>
      <c r="H989" s="184">
        <v>3.5880000000000001</v>
      </c>
      <c r="I989" s="184">
        <v>4.3014000000000001</v>
      </c>
      <c r="J989" s="184">
        <v>5.2179000000000002</v>
      </c>
      <c r="K989" s="184">
        <v>12.1624</v>
      </c>
      <c r="L989" s="184">
        <v>29.441199999999998</v>
      </c>
      <c r="M989" s="184">
        <v>33.677599999999998</v>
      </c>
      <c r="N989" s="184">
        <v>65.1096</v>
      </c>
      <c r="O989" s="184">
        <v>24.162199999999999</v>
      </c>
      <c r="P989" s="184">
        <v>17.4741</v>
      </c>
      <c r="Q989" s="184">
        <v>12.53</v>
      </c>
      <c r="R989" s="184">
        <v>32.091999999999999</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44482</v>
      </c>
      <c r="E990" s="184">
        <v>129.95910000000001</v>
      </c>
      <c r="F990" s="184">
        <v>2.2101000000000002</v>
      </c>
      <c r="G990" s="184">
        <v>3.6246999999999998</v>
      </c>
      <c r="H990" s="184">
        <v>5.5772000000000004</v>
      </c>
      <c r="I990" s="184">
        <v>6.4844999999999997</v>
      </c>
      <c r="J990" s="184">
        <v>8.3545999999999996</v>
      </c>
      <c r="K990" s="184">
        <v>13.984</v>
      </c>
      <c r="L990" s="184">
        <v>34.306699999999999</v>
      </c>
      <c r="M990" s="184">
        <v>35.374899999999997</v>
      </c>
      <c r="N990" s="184">
        <v>78.0715</v>
      </c>
      <c r="O990" s="184">
        <v>20.603100000000001</v>
      </c>
      <c r="P990" s="184">
        <v>14.232200000000001</v>
      </c>
      <c r="Q990" s="184">
        <v>16.677299999999999</v>
      </c>
      <c r="R990" s="184">
        <v>31.082599999999999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44482</v>
      </c>
      <c r="E991" s="184">
        <v>138.86279999999999</v>
      </c>
      <c r="F991" s="184">
        <v>2.2121</v>
      </c>
      <c r="G991" s="184">
        <v>3.6347999999999998</v>
      </c>
      <c r="H991" s="184">
        <v>5.5915999999999997</v>
      </c>
      <c r="I991" s="184">
        <v>6.5136000000000003</v>
      </c>
      <c r="J991" s="184">
        <v>8.4179999999999993</v>
      </c>
      <c r="K991" s="184">
        <v>14.188599999999999</v>
      </c>
      <c r="L991" s="184">
        <v>34.785800000000002</v>
      </c>
      <c r="M991" s="184">
        <v>36.112400000000001</v>
      </c>
      <c r="N991" s="184">
        <v>79.418800000000005</v>
      </c>
      <c r="O991" s="184">
        <v>21.5778</v>
      </c>
      <c r="P991" s="184">
        <v>15.151</v>
      </c>
      <c r="Q991" s="184">
        <v>16.723800000000001</v>
      </c>
      <c r="R991" s="184">
        <v>32.2149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44482</v>
      </c>
      <c r="E992" s="184">
        <v>199.154</v>
      </c>
      <c r="F992" s="184">
        <v>1.8748</v>
      </c>
      <c r="G992" s="184">
        <v>2.9523000000000001</v>
      </c>
      <c r="H992" s="184">
        <v>5.1733000000000002</v>
      </c>
      <c r="I992" s="184">
        <v>5.6268000000000002</v>
      </c>
      <c r="J992" s="184">
        <v>8.6753</v>
      </c>
      <c r="K992" s="184">
        <v>16.991099999999999</v>
      </c>
      <c r="L992" s="184">
        <v>36.230499999999999</v>
      </c>
      <c r="M992" s="184">
        <v>41.846600000000002</v>
      </c>
      <c r="N992" s="184">
        <v>82.170299999999997</v>
      </c>
      <c r="O992" s="184">
        <v>23.843699999999998</v>
      </c>
      <c r="P992" s="184">
        <v>16.745000000000001</v>
      </c>
      <c r="Q992" s="184">
        <v>13.2141</v>
      </c>
      <c r="R992" s="184">
        <v>35.148200000000003</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44482</v>
      </c>
      <c r="E993" s="184">
        <v>263.12988585932601</v>
      </c>
      <c r="F993" s="184">
        <v>1.8733</v>
      </c>
      <c r="G993" s="184">
        <v>2.9443999999999999</v>
      </c>
      <c r="H993" s="184">
        <v>5.1623999999999999</v>
      </c>
      <c r="I993" s="184">
        <v>5.617</v>
      </c>
      <c r="J993" s="184">
        <v>8.6219999999999999</v>
      </c>
      <c r="K993" s="184">
        <v>16.8094</v>
      </c>
      <c r="L993" s="184">
        <v>35.820599999999999</v>
      </c>
      <c r="M993" s="184">
        <v>41.1813</v>
      </c>
      <c r="N993" s="184">
        <v>81.122699999999995</v>
      </c>
      <c r="O993" s="184">
        <v>23.429300000000001</v>
      </c>
      <c r="P993" s="184">
        <v>16.459299999999999</v>
      </c>
      <c r="Q993" s="184">
        <v>12.545500000000001</v>
      </c>
      <c r="R993" s="184">
        <v>34.570700000000002</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44482</v>
      </c>
      <c r="E994" s="184">
        <v>17.4194</v>
      </c>
      <c r="F994" s="184">
        <v>0.94810000000000005</v>
      </c>
      <c r="G994" s="184">
        <v>1.4926999999999999</v>
      </c>
      <c r="H994" s="184">
        <v>3.6524000000000001</v>
      </c>
      <c r="I994" s="184">
        <v>4.5494000000000003</v>
      </c>
      <c r="J994" s="184">
        <v>4.8894000000000002</v>
      </c>
      <c r="K994" s="184">
        <v>14.964399999999999</v>
      </c>
      <c r="L994" s="184">
        <v>32.227600000000002</v>
      </c>
      <c r="M994" s="184">
        <v>34.287700000000001</v>
      </c>
      <c r="N994" s="184">
        <v>67.781400000000005</v>
      </c>
      <c r="O994" s="184"/>
      <c r="P994" s="184"/>
      <c r="Q994" s="184">
        <v>24.336600000000001</v>
      </c>
      <c r="R994" s="184">
        <v>33.067</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44482</v>
      </c>
      <c r="E995" s="184">
        <v>16.702400000000001</v>
      </c>
      <c r="F995" s="184">
        <v>0.94340000000000002</v>
      </c>
      <c r="G995" s="184">
        <v>1.4702</v>
      </c>
      <c r="H995" s="184">
        <v>3.6193</v>
      </c>
      <c r="I995" s="184">
        <v>4.4827000000000004</v>
      </c>
      <c r="J995" s="184">
        <v>4.7435</v>
      </c>
      <c r="K995" s="184">
        <v>14.477600000000001</v>
      </c>
      <c r="L995" s="184">
        <v>31.113399999999999</v>
      </c>
      <c r="M995" s="184">
        <v>32.595599999999997</v>
      </c>
      <c r="N995" s="184">
        <v>64.966899999999995</v>
      </c>
      <c r="O995" s="184"/>
      <c r="P995" s="184"/>
      <c r="Q995" s="184">
        <v>22.302299999999999</v>
      </c>
      <c r="R995" s="184">
        <v>30.867799999999999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44482</v>
      </c>
      <c r="E996" s="184">
        <v>556.04999999999995</v>
      </c>
      <c r="F996" s="184">
        <v>1.3173999999999999</v>
      </c>
      <c r="G996" s="184">
        <v>2.6699000000000002</v>
      </c>
      <c r="H996" s="184">
        <v>3.6053999999999999</v>
      </c>
      <c r="I996" s="184">
        <v>4.8715999999999999</v>
      </c>
      <c r="J996" s="184">
        <v>11.0412</v>
      </c>
      <c r="K996" s="184">
        <v>19.570399999999999</v>
      </c>
      <c r="L996" s="184">
        <v>37.083100000000002</v>
      </c>
      <c r="M996" s="184">
        <v>40.825600000000001</v>
      </c>
      <c r="N996" s="184">
        <v>83.460400000000007</v>
      </c>
      <c r="O996" s="184">
        <v>22.365400000000001</v>
      </c>
      <c r="P996" s="184">
        <v>16.0425</v>
      </c>
      <c r="Q996" s="184">
        <v>18.840299999999999</v>
      </c>
      <c r="R996" s="184">
        <v>33.630000000000003</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44482</v>
      </c>
      <c r="E997" s="184">
        <v>601.4</v>
      </c>
      <c r="F997" s="184">
        <v>1.3208</v>
      </c>
      <c r="G997" s="184">
        <v>2.6806000000000001</v>
      </c>
      <c r="H997" s="184">
        <v>3.6217999999999999</v>
      </c>
      <c r="I997" s="184">
        <v>4.9032999999999998</v>
      </c>
      <c r="J997" s="184">
        <v>11.113200000000001</v>
      </c>
      <c r="K997" s="184">
        <v>19.808</v>
      </c>
      <c r="L997" s="184">
        <v>37.610700000000001</v>
      </c>
      <c r="M997" s="184">
        <v>41.605800000000002</v>
      </c>
      <c r="N997" s="184">
        <v>84.858500000000006</v>
      </c>
      <c r="O997" s="184">
        <v>23.351400000000002</v>
      </c>
      <c r="P997" s="184">
        <v>17.1797</v>
      </c>
      <c r="Q997" s="184">
        <v>16.745699999999999</v>
      </c>
      <c r="R997" s="184">
        <v>34.652799999999999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44482</v>
      </c>
      <c r="E998" s="184">
        <v>80.540000000000006</v>
      </c>
      <c r="F998" s="184">
        <v>1.6661999999999999</v>
      </c>
      <c r="G998" s="184">
        <v>2.6248999999999998</v>
      </c>
      <c r="H998" s="184">
        <v>4.8560999999999996</v>
      </c>
      <c r="I998" s="184">
        <v>5.5155000000000003</v>
      </c>
      <c r="J998" s="184">
        <v>6.3936999999999999</v>
      </c>
      <c r="K998" s="184">
        <v>12.5489</v>
      </c>
      <c r="L998" s="184">
        <v>29.693999999999999</v>
      </c>
      <c r="M998" s="184">
        <v>32.926200000000001</v>
      </c>
      <c r="N998" s="184">
        <v>65.108699999999999</v>
      </c>
      <c r="O998" s="184">
        <v>21.3704</v>
      </c>
      <c r="P998" s="184">
        <v>16.5825</v>
      </c>
      <c r="Q998" s="184">
        <v>15.4437</v>
      </c>
      <c r="R998" s="184">
        <v>31.699200000000001</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44482</v>
      </c>
      <c r="E999" s="184">
        <v>72.23</v>
      </c>
      <c r="F999" s="184">
        <v>1.6751</v>
      </c>
      <c r="G999" s="184">
        <v>2.6139999999999999</v>
      </c>
      <c r="H999" s="184">
        <v>4.8331</v>
      </c>
      <c r="I999" s="184">
        <v>5.4607000000000001</v>
      </c>
      <c r="J999" s="184">
        <v>6.2831000000000001</v>
      </c>
      <c r="K999" s="184">
        <v>12.210699999999999</v>
      </c>
      <c r="L999" s="184">
        <v>28.9361</v>
      </c>
      <c r="M999" s="184">
        <v>31.758500000000002</v>
      </c>
      <c r="N999" s="184">
        <v>63.157899999999998</v>
      </c>
      <c r="O999" s="184">
        <v>19.912199999999999</v>
      </c>
      <c r="P999" s="184">
        <v>15.021699999999999</v>
      </c>
      <c r="Q999" s="184">
        <v>12.9908</v>
      </c>
      <c r="R999" s="184">
        <v>30.133099999999999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44482</v>
      </c>
      <c r="E1000" s="184">
        <v>54.4</v>
      </c>
      <c r="F1000" s="184">
        <v>1.0777000000000001</v>
      </c>
      <c r="G1000" s="184">
        <v>1.3978999999999999</v>
      </c>
      <c r="H1000" s="184">
        <v>3.2061999999999999</v>
      </c>
      <c r="I1000" s="184">
        <v>3.4811000000000001</v>
      </c>
      <c r="J1000" s="184">
        <v>4.5551000000000004</v>
      </c>
      <c r="K1000" s="184">
        <v>11.202</v>
      </c>
      <c r="L1000" s="184">
        <v>27.192</v>
      </c>
      <c r="M1000" s="184">
        <v>26.159600000000001</v>
      </c>
      <c r="N1000" s="184">
        <v>51.658799999999999</v>
      </c>
      <c r="O1000" s="184">
        <v>20.203900000000001</v>
      </c>
      <c r="P1000" s="184">
        <v>16.832699999999999</v>
      </c>
      <c r="Q1000" s="184">
        <v>12.678900000000001</v>
      </c>
      <c r="R1000" s="184">
        <v>26.314</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44482</v>
      </c>
      <c r="E1001" s="184">
        <v>61.52</v>
      </c>
      <c r="F1001" s="184">
        <v>1.0678000000000001</v>
      </c>
      <c r="G1001" s="184">
        <v>1.4177</v>
      </c>
      <c r="H1001" s="184">
        <v>3.2214999999999998</v>
      </c>
      <c r="I1001" s="184">
        <v>3.5167000000000002</v>
      </c>
      <c r="J1001" s="184">
        <v>4.6614000000000004</v>
      </c>
      <c r="K1001" s="184">
        <v>11.570499999999999</v>
      </c>
      <c r="L1001" s="184">
        <v>28.033300000000001</v>
      </c>
      <c r="M1001" s="184">
        <v>27.4498</v>
      </c>
      <c r="N1001" s="184">
        <v>53.761600000000001</v>
      </c>
      <c r="O1001" s="184">
        <v>21.680900000000001</v>
      </c>
      <c r="P1001" s="184">
        <v>18.4696</v>
      </c>
      <c r="Q1001" s="184">
        <v>18.583500000000001</v>
      </c>
      <c r="R1001" s="184">
        <v>27.902699999999999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44482</v>
      </c>
      <c r="E1002" s="184">
        <v>199.61799999999999</v>
      </c>
      <c r="F1002" s="184">
        <v>0.33019999999999999</v>
      </c>
      <c r="G1002" s="184">
        <v>1.1718</v>
      </c>
      <c r="H1002" s="184">
        <v>2.4628000000000001</v>
      </c>
      <c r="I1002" s="184">
        <v>2.5190999999999999</v>
      </c>
      <c r="J1002" s="184">
        <v>1.6727000000000001</v>
      </c>
      <c r="K1002" s="184">
        <v>9.9024000000000001</v>
      </c>
      <c r="L1002" s="184">
        <v>23.2529</v>
      </c>
      <c r="M1002" s="184">
        <v>27.576699999999999</v>
      </c>
      <c r="N1002" s="184">
        <v>55.440300000000001</v>
      </c>
      <c r="O1002" s="184">
        <v>23.446999999999999</v>
      </c>
      <c r="P1002" s="184">
        <v>16.131499999999999</v>
      </c>
      <c r="Q1002" s="184">
        <v>19.128799999999998</v>
      </c>
      <c r="R1002" s="184">
        <v>30.826599999999999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44482</v>
      </c>
      <c r="E1003" s="184">
        <v>219.44900000000001</v>
      </c>
      <c r="F1003" s="184">
        <v>0.33379999999999999</v>
      </c>
      <c r="G1003" s="184">
        <v>1.1892</v>
      </c>
      <c r="H1003" s="184">
        <v>2.4874000000000001</v>
      </c>
      <c r="I1003" s="184">
        <v>2.5674000000000001</v>
      </c>
      <c r="J1003" s="184">
        <v>1.7748999999999999</v>
      </c>
      <c r="K1003" s="184">
        <v>10.2437</v>
      </c>
      <c r="L1003" s="184">
        <v>24.002099999999999</v>
      </c>
      <c r="M1003" s="184">
        <v>28.7499</v>
      </c>
      <c r="N1003" s="184">
        <v>57.325800000000001</v>
      </c>
      <c r="O1003" s="184">
        <v>24.8413</v>
      </c>
      <c r="P1003" s="184">
        <v>17.5303</v>
      </c>
      <c r="Q1003" s="184">
        <v>18.131799999999998</v>
      </c>
      <c r="R1003" s="184">
        <v>32.355200000000004</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44482</v>
      </c>
      <c r="E1004" s="184">
        <v>77.798000000000002</v>
      </c>
      <c r="F1004" s="184">
        <v>0.95640000000000003</v>
      </c>
      <c r="G1004" s="184">
        <v>1.3271999999999999</v>
      </c>
      <c r="H1004" s="184">
        <v>3.8039999999999998</v>
      </c>
      <c r="I1004" s="184">
        <v>4.4394999999999998</v>
      </c>
      <c r="J1004" s="184">
        <v>3.2940999999999998</v>
      </c>
      <c r="K1004" s="184">
        <v>14.321400000000001</v>
      </c>
      <c r="L1004" s="184">
        <v>26.828700000000001</v>
      </c>
      <c r="M1004" s="184">
        <v>25.917300000000001</v>
      </c>
      <c r="N1004" s="184">
        <v>48.619799999999998</v>
      </c>
      <c r="O1004" s="184">
        <v>19.188199999999998</v>
      </c>
      <c r="P1004" s="184">
        <v>14.802199999999999</v>
      </c>
      <c r="Q1004" s="184">
        <v>15.741199999999999</v>
      </c>
      <c r="R1004" s="184">
        <v>28.017299999999999</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44482</v>
      </c>
      <c r="E1005" s="184">
        <v>72.707999999999998</v>
      </c>
      <c r="F1005" s="184">
        <v>0.95389999999999997</v>
      </c>
      <c r="G1005" s="184">
        <v>1.3140000000000001</v>
      </c>
      <c r="H1005" s="184">
        <v>3.7854999999999999</v>
      </c>
      <c r="I1005" s="184">
        <v>4.4009999999999998</v>
      </c>
      <c r="J1005" s="184">
        <v>3.2168000000000001</v>
      </c>
      <c r="K1005" s="184">
        <v>14.053599999999999</v>
      </c>
      <c r="L1005" s="184">
        <v>26.244499999999999</v>
      </c>
      <c r="M1005" s="184">
        <v>25.074000000000002</v>
      </c>
      <c r="N1005" s="184">
        <v>47.307400000000001</v>
      </c>
      <c r="O1005" s="184">
        <v>18.164899999999999</v>
      </c>
      <c r="P1005" s="184">
        <v>13.8489</v>
      </c>
      <c r="Q1005" s="184">
        <v>13.743600000000001</v>
      </c>
      <c r="R1005" s="184">
        <v>26.9222</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44482</v>
      </c>
      <c r="E1006" s="184">
        <v>27.825700000000001</v>
      </c>
      <c r="F1006" s="184">
        <v>1.4692000000000001</v>
      </c>
      <c r="G1006" s="184">
        <v>2.1909999999999998</v>
      </c>
      <c r="H1006" s="184">
        <v>4.3787000000000003</v>
      </c>
      <c r="I1006" s="184">
        <v>5.6020000000000003</v>
      </c>
      <c r="J1006" s="184">
        <v>6.3803999999999998</v>
      </c>
      <c r="K1006" s="184">
        <v>17.5931</v>
      </c>
      <c r="L1006" s="184">
        <v>33.395800000000001</v>
      </c>
      <c r="M1006" s="184">
        <v>35.1477</v>
      </c>
      <c r="N1006" s="184">
        <v>64.204099999999997</v>
      </c>
      <c r="O1006" s="184">
        <v>25.1616</v>
      </c>
      <c r="P1006" s="184">
        <v>18.4574</v>
      </c>
      <c r="Q1006" s="184">
        <v>16.6753</v>
      </c>
      <c r="R1006" s="184">
        <v>31.7715</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44482</v>
      </c>
      <c r="E1007" s="184">
        <v>25.4542</v>
      </c>
      <c r="F1007" s="184">
        <v>1.4649000000000001</v>
      </c>
      <c r="G1007" s="184">
        <v>2.1690999999999998</v>
      </c>
      <c r="H1007" s="184">
        <v>4.3474000000000004</v>
      </c>
      <c r="I1007" s="184">
        <v>5.5388999999999999</v>
      </c>
      <c r="J1007" s="184">
        <v>6.2442000000000002</v>
      </c>
      <c r="K1007" s="184">
        <v>17.121300000000002</v>
      </c>
      <c r="L1007" s="184">
        <v>32.311399999999999</v>
      </c>
      <c r="M1007" s="184">
        <v>33.512700000000002</v>
      </c>
      <c r="N1007" s="184">
        <v>61.6006</v>
      </c>
      <c r="O1007" s="184">
        <v>23.3599</v>
      </c>
      <c r="P1007" s="184">
        <v>16.660299999999999</v>
      </c>
      <c r="Q1007" s="184">
        <v>15.1195</v>
      </c>
      <c r="R1007" s="184">
        <v>29.672699999999999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44482</v>
      </c>
      <c r="E1008" s="184">
        <v>18.226199999999999</v>
      </c>
      <c r="F1008" s="184">
        <v>1.4646999999999999</v>
      </c>
      <c r="G1008" s="184">
        <v>2.4449999999999998</v>
      </c>
      <c r="H1008" s="184">
        <v>4.3601999999999999</v>
      </c>
      <c r="I1008" s="184">
        <v>5.8277999999999999</v>
      </c>
      <c r="J1008" s="184">
        <v>8.6153999999999993</v>
      </c>
      <c r="K1008" s="184">
        <v>18.6571</v>
      </c>
      <c r="L1008" s="184">
        <v>37.600900000000003</v>
      </c>
      <c r="M1008" s="184">
        <v>44.861600000000003</v>
      </c>
      <c r="N1008" s="184">
        <v>78.798699999999997</v>
      </c>
      <c r="O1008" s="184"/>
      <c r="P1008" s="184"/>
      <c r="Q1008" s="184">
        <v>39.868000000000002</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44482</v>
      </c>
      <c r="E1009" s="184">
        <v>17.636500000000002</v>
      </c>
      <c r="F1009" s="184">
        <v>1.4589000000000001</v>
      </c>
      <c r="G1009" s="184">
        <v>2.4169</v>
      </c>
      <c r="H1009" s="184">
        <v>4.3202999999999996</v>
      </c>
      <c r="I1009" s="184">
        <v>5.7465000000000002</v>
      </c>
      <c r="J1009" s="184">
        <v>8.4368999999999996</v>
      </c>
      <c r="K1009" s="184">
        <v>18.078900000000001</v>
      </c>
      <c r="L1009" s="184">
        <v>36.276499999999999</v>
      </c>
      <c r="M1009" s="184">
        <v>42.814900000000002</v>
      </c>
      <c r="N1009" s="184">
        <v>75.4666</v>
      </c>
      <c r="O1009" s="184"/>
      <c r="P1009" s="184"/>
      <c r="Q1009" s="184">
        <v>37.3202</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44482</v>
      </c>
      <c r="E1010" s="184">
        <v>110.48</v>
      </c>
      <c r="F1010" s="184">
        <v>0.70550000000000002</v>
      </c>
      <c r="G1010" s="184">
        <v>1.476</v>
      </c>
      <c r="H1010" s="184">
        <v>3.4748000000000001</v>
      </c>
      <c r="I1010" s="184">
        <v>4.0243000000000002</v>
      </c>
      <c r="J1010" s="184">
        <v>4.6657999999999999</v>
      </c>
      <c r="K1010" s="184">
        <v>14.466900000000001</v>
      </c>
      <c r="L1010" s="184">
        <v>31.9527</v>
      </c>
      <c r="M1010" s="184">
        <v>37.423200000000001</v>
      </c>
      <c r="N1010" s="184">
        <v>72.487499999999997</v>
      </c>
      <c r="O1010" s="184">
        <v>30.462</v>
      </c>
      <c r="P1010" s="184">
        <v>22.545200000000001</v>
      </c>
      <c r="Q1010" s="184">
        <v>26.4847</v>
      </c>
      <c r="R1010" s="184">
        <v>41.1751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44482</v>
      </c>
      <c r="E1011" s="184">
        <v>101.777</v>
      </c>
      <c r="F1011" s="184">
        <v>0.70350000000000001</v>
      </c>
      <c r="G1011" s="184">
        <v>1.4624999999999999</v>
      </c>
      <c r="H1011" s="184">
        <v>3.4561000000000002</v>
      </c>
      <c r="I1011" s="184">
        <v>3.9857</v>
      </c>
      <c r="J1011" s="184">
        <v>4.5787000000000004</v>
      </c>
      <c r="K1011" s="184">
        <v>14.176600000000001</v>
      </c>
      <c r="L1011" s="184">
        <v>31.286200000000001</v>
      </c>
      <c r="M1011" s="184">
        <v>36.373600000000003</v>
      </c>
      <c r="N1011" s="184">
        <v>70.6952</v>
      </c>
      <c r="O1011" s="184">
        <v>29.111699999999999</v>
      </c>
      <c r="P1011" s="184">
        <v>21.446400000000001</v>
      </c>
      <c r="Q1011" s="184">
        <v>22.857099999999999</v>
      </c>
      <c r="R1011" s="184">
        <v>39.743099999999998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44482</v>
      </c>
      <c r="E1012" s="184">
        <v>17.571999999999999</v>
      </c>
      <c r="F1012" s="184">
        <v>0.99080000000000001</v>
      </c>
      <c r="G1012" s="184">
        <v>1.921</v>
      </c>
      <c r="H1012" s="184">
        <v>2.8877999999999999</v>
      </c>
      <c r="I1012" s="184">
        <v>2.3740999999999999</v>
      </c>
      <c r="J1012" s="184">
        <v>1.014</v>
      </c>
      <c r="K1012" s="184">
        <v>12.555199999999999</v>
      </c>
      <c r="L1012" s="184">
        <v>31.991299999999999</v>
      </c>
      <c r="M1012" s="184">
        <v>37.2652</v>
      </c>
      <c r="N1012" s="184">
        <v>74.441299999999998</v>
      </c>
      <c r="O1012" s="184"/>
      <c r="P1012" s="184"/>
      <c r="Q1012" s="184">
        <v>32.713700000000003</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44482</v>
      </c>
      <c r="E1013" s="184">
        <v>16.9695</v>
      </c>
      <c r="F1013" s="184">
        <v>0.98609999999999998</v>
      </c>
      <c r="G1013" s="184">
        <v>1.8975</v>
      </c>
      <c r="H1013" s="184">
        <v>2.8542000000000001</v>
      </c>
      <c r="I1013" s="184">
        <v>2.3079000000000001</v>
      </c>
      <c r="J1013" s="184">
        <v>0.87380000000000002</v>
      </c>
      <c r="K1013" s="184">
        <v>12.0654</v>
      </c>
      <c r="L1013" s="184">
        <v>30.828499999999998</v>
      </c>
      <c r="M1013" s="184">
        <v>35.487200000000001</v>
      </c>
      <c r="N1013" s="184">
        <v>71.445499999999996</v>
      </c>
      <c r="O1013" s="184"/>
      <c r="P1013" s="184"/>
      <c r="Q1013" s="184">
        <v>30.409199999999998</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44482</v>
      </c>
      <c r="E1014" s="184">
        <v>27.773</v>
      </c>
      <c r="F1014" s="184">
        <v>1.4128000000000001</v>
      </c>
      <c r="G1014" s="184">
        <v>1.8740000000000001</v>
      </c>
      <c r="H1014" s="184">
        <v>3.9716</v>
      </c>
      <c r="I1014" s="184">
        <v>4.8695000000000004</v>
      </c>
      <c r="J1014" s="184">
        <v>6.0674000000000001</v>
      </c>
      <c r="K1014" s="184">
        <v>17.514900000000001</v>
      </c>
      <c r="L1014" s="184">
        <v>33.262599999999999</v>
      </c>
      <c r="M1014" s="184">
        <v>40.496899999999997</v>
      </c>
      <c r="N1014" s="184">
        <v>69.331000000000003</v>
      </c>
      <c r="O1014" s="184">
        <v>25.388400000000001</v>
      </c>
      <c r="P1014" s="184">
        <v>17.474</v>
      </c>
      <c r="Q1014" s="184">
        <v>19.061399999999999</v>
      </c>
      <c r="R1014" s="184">
        <v>31.4087</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44482</v>
      </c>
      <c r="E1015" s="184">
        <v>24.970500000000001</v>
      </c>
      <c r="F1015" s="184">
        <v>1.4068000000000001</v>
      </c>
      <c r="G1015" s="184">
        <v>1.8431</v>
      </c>
      <c r="H1015" s="184">
        <v>3.9277000000000002</v>
      </c>
      <c r="I1015" s="184">
        <v>4.7807000000000004</v>
      </c>
      <c r="J1015" s="184">
        <v>5.9351000000000003</v>
      </c>
      <c r="K1015" s="184">
        <v>16.942</v>
      </c>
      <c r="L1015" s="184">
        <v>31.940999999999999</v>
      </c>
      <c r="M1015" s="184">
        <v>38.363</v>
      </c>
      <c r="N1015" s="184">
        <v>65.941199999999995</v>
      </c>
      <c r="O1015" s="184">
        <v>22.960999999999999</v>
      </c>
      <c r="P1015" s="184">
        <v>15.363899999999999</v>
      </c>
      <c r="Q1015" s="184">
        <v>16.9178</v>
      </c>
      <c r="R1015" s="184">
        <v>28.877199999999998</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44482</v>
      </c>
      <c r="E1016" s="184">
        <v>868.64390000000003</v>
      </c>
      <c r="F1016" s="184">
        <v>1.1488</v>
      </c>
      <c r="G1016" s="184">
        <v>2.0171999999999999</v>
      </c>
      <c r="H1016" s="184">
        <v>3.7576999999999998</v>
      </c>
      <c r="I1016" s="184">
        <v>4.8857999999999997</v>
      </c>
      <c r="J1016" s="184">
        <v>5.7629999999999999</v>
      </c>
      <c r="K1016" s="184">
        <v>16.5655</v>
      </c>
      <c r="L1016" s="184">
        <v>32.363300000000002</v>
      </c>
      <c r="M1016" s="184">
        <v>33.354900000000001</v>
      </c>
      <c r="N1016" s="184">
        <v>67.992900000000006</v>
      </c>
      <c r="O1016" s="184">
        <v>21.484999999999999</v>
      </c>
      <c r="P1016" s="184">
        <v>13.516400000000001</v>
      </c>
      <c r="Q1016" s="184">
        <v>18.707100000000001</v>
      </c>
      <c r="R1016" s="184">
        <v>31.2897</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44482</v>
      </c>
      <c r="E1017" s="184">
        <v>916.02599999999995</v>
      </c>
      <c r="F1017" s="184">
        <v>1.1500999999999999</v>
      </c>
      <c r="G1017" s="184">
        <v>2.0236999999999998</v>
      </c>
      <c r="H1017" s="184">
        <v>3.7669999999999999</v>
      </c>
      <c r="I1017" s="184">
        <v>4.9047000000000001</v>
      </c>
      <c r="J1017" s="184">
        <v>5.8041999999999998</v>
      </c>
      <c r="K1017" s="184">
        <v>16.705200000000001</v>
      </c>
      <c r="L1017" s="184">
        <v>32.682899999999997</v>
      </c>
      <c r="M1017" s="184">
        <v>33.848100000000002</v>
      </c>
      <c r="N1017" s="184">
        <v>68.849400000000003</v>
      </c>
      <c r="O1017" s="184">
        <v>22.125599999999999</v>
      </c>
      <c r="P1017" s="184">
        <v>14.185700000000001</v>
      </c>
      <c r="Q1017" s="184">
        <v>14.819599999999999</v>
      </c>
      <c r="R1017" s="184">
        <v>31.9648</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44482</v>
      </c>
      <c r="E1018" s="184">
        <v>189.82</v>
      </c>
      <c r="F1018" s="184">
        <v>1.4863</v>
      </c>
      <c r="G1018" s="184">
        <v>2.7387000000000001</v>
      </c>
      <c r="H1018" s="184">
        <v>5.3209999999999997</v>
      </c>
      <c r="I1018" s="184">
        <v>6.8445</v>
      </c>
      <c r="J1018" s="184">
        <v>6.7484000000000002</v>
      </c>
      <c r="K1018" s="184">
        <v>15.9985</v>
      </c>
      <c r="L1018" s="184">
        <v>33.978000000000002</v>
      </c>
      <c r="M1018" s="184">
        <v>38.463799999999999</v>
      </c>
      <c r="N1018" s="184">
        <v>71.829499999999996</v>
      </c>
      <c r="O1018" s="184">
        <v>25.188700000000001</v>
      </c>
      <c r="P1018" s="184">
        <v>17.899100000000001</v>
      </c>
      <c r="Q1018" s="184">
        <v>25.5731</v>
      </c>
      <c r="R1018" s="184">
        <v>37.491900000000001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44482</v>
      </c>
      <c r="E1019" s="184">
        <v>206.8</v>
      </c>
      <c r="F1019" s="184">
        <v>1.492</v>
      </c>
      <c r="G1019" s="184">
        <v>2.7578</v>
      </c>
      <c r="H1019" s="184">
        <v>5.3490000000000002</v>
      </c>
      <c r="I1019" s="184">
        <v>6.8955000000000002</v>
      </c>
      <c r="J1019" s="184">
        <v>6.8457999999999997</v>
      </c>
      <c r="K1019" s="184">
        <v>16.323499999999999</v>
      </c>
      <c r="L1019" s="184">
        <v>34.731900000000003</v>
      </c>
      <c r="M1019" s="184">
        <v>39.616500000000002</v>
      </c>
      <c r="N1019" s="184">
        <v>73.752300000000005</v>
      </c>
      <c r="O1019" s="184">
        <v>26.614899999999999</v>
      </c>
      <c r="P1019" s="184">
        <v>19.225999999999999</v>
      </c>
      <c r="Q1019" s="184">
        <v>22.7211</v>
      </c>
      <c r="R1019" s="184">
        <v>39.035299999999999</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44482</v>
      </c>
      <c r="E1020" s="184">
        <v>67.811099999999996</v>
      </c>
      <c r="F1020" s="184">
        <v>1.5832999999999999</v>
      </c>
      <c r="G1020" s="184">
        <v>3.4098000000000002</v>
      </c>
      <c r="H1020" s="184">
        <v>5.3190999999999997</v>
      </c>
      <c r="I1020" s="184">
        <v>5.9104999999999999</v>
      </c>
      <c r="J1020" s="184">
        <v>7.5244999999999997</v>
      </c>
      <c r="K1020" s="184">
        <v>14.9719</v>
      </c>
      <c r="L1020" s="184">
        <v>29.870999999999999</v>
      </c>
      <c r="M1020" s="184">
        <v>32.463500000000003</v>
      </c>
      <c r="N1020" s="184">
        <v>70.244100000000003</v>
      </c>
      <c r="O1020" s="184">
        <v>24.6816</v>
      </c>
      <c r="P1020" s="184">
        <v>16.633099999999999</v>
      </c>
      <c r="Q1020" s="184">
        <v>13.758100000000001</v>
      </c>
      <c r="R1020" s="184">
        <v>38.464700000000001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44482</v>
      </c>
      <c r="E1021" s="184">
        <v>70.132800000000003</v>
      </c>
      <c r="F1021" s="184">
        <v>1.5887</v>
      </c>
      <c r="G1021" s="184">
        <v>3.4350999999999998</v>
      </c>
      <c r="H1021" s="184">
        <v>5.3550000000000004</v>
      </c>
      <c r="I1021" s="184">
        <v>5.9824000000000002</v>
      </c>
      <c r="J1021" s="184">
        <v>7.7352999999999996</v>
      </c>
      <c r="K1021" s="184">
        <v>15.5457</v>
      </c>
      <c r="L1021" s="184">
        <v>31.092500000000001</v>
      </c>
      <c r="M1021" s="184">
        <v>34.342700000000001</v>
      </c>
      <c r="N1021" s="184">
        <v>72.7166</v>
      </c>
      <c r="O1021" s="184">
        <v>25.511399999999998</v>
      </c>
      <c r="P1021" s="184">
        <v>17.165400000000002</v>
      </c>
      <c r="Q1021" s="184">
        <v>19.66</v>
      </c>
      <c r="R1021" s="184">
        <v>39.536799999999999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44482</v>
      </c>
      <c r="E1022" s="184">
        <v>391.74259999999998</v>
      </c>
      <c r="F1022" s="184">
        <v>1.3274999999999999</v>
      </c>
      <c r="G1022" s="184">
        <v>2.0903999999999998</v>
      </c>
      <c r="H1022" s="184">
        <v>4.0004</v>
      </c>
      <c r="I1022" s="184">
        <v>5.0805999999999996</v>
      </c>
      <c r="J1022" s="184">
        <v>6.5739000000000001</v>
      </c>
      <c r="K1022" s="184">
        <v>9.9443999999999999</v>
      </c>
      <c r="L1022" s="184">
        <v>32.075699999999998</v>
      </c>
      <c r="M1022" s="184">
        <v>33.973999999999997</v>
      </c>
      <c r="N1022" s="184">
        <v>70.848399999999998</v>
      </c>
      <c r="O1022" s="184">
        <v>23.5825</v>
      </c>
      <c r="P1022" s="184">
        <v>16.8689</v>
      </c>
      <c r="Q1022" s="184">
        <v>18.430399999999999</v>
      </c>
      <c r="R1022" s="184">
        <v>33.106400000000001</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44482</v>
      </c>
      <c r="E1023" s="184">
        <v>248.01529114124199</v>
      </c>
      <c r="F1023" s="184">
        <v>1.3274999999999999</v>
      </c>
      <c r="G1023" s="184">
        <v>2.0905</v>
      </c>
      <c r="H1023" s="184">
        <v>4.0004999999999997</v>
      </c>
      <c r="I1023" s="184">
        <v>5.0805999999999996</v>
      </c>
      <c r="J1023" s="184">
        <v>6.5739000000000001</v>
      </c>
      <c r="K1023" s="184">
        <v>9.9443000000000001</v>
      </c>
      <c r="L1023" s="184">
        <v>32.076000000000001</v>
      </c>
      <c r="M1023" s="184">
        <v>33.974899999999998</v>
      </c>
      <c r="N1023" s="184">
        <v>70.836100000000002</v>
      </c>
      <c r="O1023" s="184">
        <v>23.584700000000002</v>
      </c>
      <c r="P1023" s="184">
        <v>16.8659</v>
      </c>
      <c r="Q1023" s="184">
        <v>18.441400000000002</v>
      </c>
      <c r="R1023" s="184">
        <v>33.109000000000002</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44482</v>
      </c>
      <c r="E1024" s="184">
        <v>549.30928070459697</v>
      </c>
      <c r="F1024" s="184">
        <v>1.3255999999999999</v>
      </c>
      <c r="G1024" s="184">
        <v>2.0807000000000002</v>
      </c>
      <c r="H1024" s="184">
        <v>3.9864999999999999</v>
      </c>
      <c r="I1024" s="184">
        <v>5.0519999999999996</v>
      </c>
      <c r="J1024" s="184">
        <v>6.5067000000000004</v>
      </c>
      <c r="K1024" s="184">
        <v>9.7302</v>
      </c>
      <c r="L1024" s="184">
        <v>31.577300000000001</v>
      </c>
      <c r="M1024" s="184">
        <v>33.2271</v>
      </c>
      <c r="N1024" s="184">
        <v>69.588099999999997</v>
      </c>
      <c r="O1024" s="184">
        <v>22.7559</v>
      </c>
      <c r="P1024" s="184">
        <v>16.067</v>
      </c>
      <c r="Q1024" s="184">
        <v>15.012600000000001</v>
      </c>
      <c r="R1024" s="184">
        <v>32.154800000000002</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44482</v>
      </c>
      <c r="E1025" s="184">
        <v>559.96834138675899</v>
      </c>
      <c r="F1025" s="184">
        <v>1.3255999999999999</v>
      </c>
      <c r="G1025" s="184">
        <v>2.0809000000000002</v>
      </c>
      <c r="H1025" s="184">
        <v>3.9866000000000001</v>
      </c>
      <c r="I1025" s="184">
        <v>5.0519999999999996</v>
      </c>
      <c r="J1025" s="184">
        <v>6.5068999999999999</v>
      </c>
      <c r="K1025" s="184">
        <v>9.7303999999999995</v>
      </c>
      <c r="L1025" s="184">
        <v>31.578900000000001</v>
      </c>
      <c r="M1025" s="184">
        <v>33.227499999999999</v>
      </c>
      <c r="N1025" s="184">
        <v>69.588499999999996</v>
      </c>
      <c r="O1025" s="184">
        <v>22.759799999999998</v>
      </c>
      <c r="P1025" s="184">
        <v>16.069299999999998</v>
      </c>
      <c r="Q1025" s="184">
        <v>15.0898</v>
      </c>
      <c r="R1025" s="184">
        <v>32.161700000000003</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44482</v>
      </c>
      <c r="E1026" s="184">
        <v>56.721400000000003</v>
      </c>
      <c r="F1026" s="184">
        <v>1.3726</v>
      </c>
      <c r="G1026" s="184">
        <v>1.8923000000000001</v>
      </c>
      <c r="H1026" s="184">
        <v>3.6305999999999998</v>
      </c>
      <c r="I1026" s="184">
        <v>3.8325</v>
      </c>
      <c r="J1026" s="184">
        <v>3.6964000000000001</v>
      </c>
      <c r="K1026" s="184">
        <v>16.7898</v>
      </c>
      <c r="L1026" s="184">
        <v>32.269799999999996</v>
      </c>
      <c r="M1026" s="184">
        <v>36.558300000000003</v>
      </c>
      <c r="N1026" s="184">
        <v>65.285600000000002</v>
      </c>
      <c r="O1026" s="184">
        <v>22.215699999999998</v>
      </c>
      <c r="P1026" s="184">
        <v>17.787199999999999</v>
      </c>
      <c r="Q1026" s="184">
        <v>12.590299999999999</v>
      </c>
      <c r="R1026" s="184">
        <v>27.732600000000001</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44482</v>
      </c>
      <c r="E1027" s="184">
        <v>61.172899999999998</v>
      </c>
      <c r="F1027" s="184">
        <v>1.3761000000000001</v>
      </c>
      <c r="G1027" s="184">
        <v>1.9101999999999999</v>
      </c>
      <c r="H1027" s="184">
        <v>3.6562000000000001</v>
      </c>
      <c r="I1027" s="184">
        <v>3.8834</v>
      </c>
      <c r="J1027" s="184">
        <v>3.8056999999999999</v>
      </c>
      <c r="K1027" s="184">
        <v>17.1648</v>
      </c>
      <c r="L1027" s="184">
        <v>33.119100000000003</v>
      </c>
      <c r="M1027" s="184">
        <v>37.825800000000001</v>
      </c>
      <c r="N1027" s="184">
        <v>67.381500000000003</v>
      </c>
      <c r="O1027" s="184">
        <v>23.6386</v>
      </c>
      <c r="P1027" s="184">
        <v>19.077500000000001</v>
      </c>
      <c r="Q1027" s="184">
        <v>17.065999999999999</v>
      </c>
      <c r="R1027" s="184">
        <v>29.382899999999999</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44482</v>
      </c>
      <c r="E1028" s="184">
        <v>334.94630000000001</v>
      </c>
      <c r="F1028" s="184">
        <v>0.36330000000000001</v>
      </c>
      <c r="G1028" s="184">
        <v>0.59599999999999997</v>
      </c>
      <c r="H1028" s="184">
        <v>1.9179999999999999</v>
      </c>
      <c r="I1028" s="184">
        <v>1.5448999999999999</v>
      </c>
      <c r="J1028" s="184">
        <v>1.9576</v>
      </c>
      <c r="K1028" s="184">
        <v>10.034800000000001</v>
      </c>
      <c r="L1028" s="184">
        <v>22.547499999999999</v>
      </c>
      <c r="M1028" s="184">
        <v>27.596399999999999</v>
      </c>
      <c r="N1028" s="184">
        <v>54.782600000000002</v>
      </c>
      <c r="O1028" s="184">
        <v>23.339200000000002</v>
      </c>
      <c r="P1028" s="184">
        <v>15.0379</v>
      </c>
      <c r="Q1028" s="184">
        <v>13.039199999999999</v>
      </c>
      <c r="R1028" s="184">
        <v>27.929400000000001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44482</v>
      </c>
      <c r="E1029" s="184">
        <v>366.399</v>
      </c>
      <c r="F1029" s="184">
        <v>0.36630000000000001</v>
      </c>
      <c r="G1029" s="184">
        <v>0.6109</v>
      </c>
      <c r="H1029" s="184">
        <v>1.9390000000000001</v>
      </c>
      <c r="I1029" s="184">
        <v>1.587</v>
      </c>
      <c r="J1029" s="184">
        <v>2.0491000000000001</v>
      </c>
      <c r="K1029" s="184">
        <v>10.337400000000001</v>
      </c>
      <c r="L1029" s="184">
        <v>23.209599999999998</v>
      </c>
      <c r="M1029" s="184">
        <v>28.622499999999999</v>
      </c>
      <c r="N1029" s="184">
        <v>56.454900000000002</v>
      </c>
      <c r="O1029" s="184">
        <v>24.2361</v>
      </c>
      <c r="P1029" s="184">
        <v>16.2165</v>
      </c>
      <c r="Q1029" s="184">
        <v>17.508700000000001</v>
      </c>
      <c r="R1029" s="184">
        <v>28.3962</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44482</v>
      </c>
      <c r="E1030" s="184">
        <v>17.88</v>
      </c>
      <c r="F1030" s="184">
        <v>1.4179999999999999</v>
      </c>
      <c r="G1030" s="184">
        <v>1.9383999999999999</v>
      </c>
      <c r="H1030" s="184">
        <v>4.4393000000000002</v>
      </c>
      <c r="I1030" s="184">
        <v>6.2389000000000001</v>
      </c>
      <c r="J1030" s="184">
        <v>7.0659000000000001</v>
      </c>
      <c r="K1030" s="184">
        <v>19.279499999999999</v>
      </c>
      <c r="L1030" s="184">
        <v>37.221800000000002</v>
      </c>
      <c r="M1030" s="184">
        <v>37.221800000000002</v>
      </c>
      <c r="N1030" s="184">
        <v>62.99</v>
      </c>
      <c r="O1030" s="184"/>
      <c r="P1030" s="184"/>
      <c r="Q1030" s="184">
        <v>36.792499999999997</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44482</v>
      </c>
      <c r="E1031" s="184">
        <v>17.55</v>
      </c>
      <c r="F1031" s="184">
        <v>1.3865000000000001</v>
      </c>
      <c r="G1031" s="184">
        <v>1.9164000000000001</v>
      </c>
      <c r="H1031" s="184">
        <v>4.4020999999999999</v>
      </c>
      <c r="I1031" s="184">
        <v>6.2348999999999997</v>
      </c>
      <c r="J1031" s="184">
        <v>7.0122</v>
      </c>
      <c r="K1031" s="184">
        <v>18.9831</v>
      </c>
      <c r="L1031" s="184">
        <v>36.575899999999997</v>
      </c>
      <c r="M1031" s="184">
        <v>36.257800000000003</v>
      </c>
      <c r="N1031" s="184">
        <v>61.305100000000003</v>
      </c>
      <c r="O1031" s="184"/>
      <c r="P1031" s="184"/>
      <c r="Q1031" s="184">
        <v>35.4255</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44482</v>
      </c>
      <c r="E1032" s="184">
        <v>107.6969</v>
      </c>
      <c r="F1032" s="184">
        <v>1.3694999999999999</v>
      </c>
      <c r="G1032" s="184">
        <v>2.8247</v>
      </c>
      <c r="H1032" s="184">
        <v>4.1843000000000004</v>
      </c>
      <c r="I1032" s="184">
        <v>3.9215</v>
      </c>
      <c r="J1032" s="184">
        <v>5.5918999999999999</v>
      </c>
      <c r="K1032" s="184">
        <v>12.672599999999999</v>
      </c>
      <c r="L1032" s="184">
        <v>33.359000000000002</v>
      </c>
      <c r="M1032" s="184">
        <v>39.540999999999997</v>
      </c>
      <c r="N1032" s="184">
        <v>79.2684</v>
      </c>
      <c r="O1032" s="184">
        <v>21.932200000000002</v>
      </c>
      <c r="P1032" s="184">
        <v>15.0898</v>
      </c>
      <c r="Q1032" s="184">
        <v>15.038399999999999</v>
      </c>
      <c r="R1032" s="184">
        <v>35.003399999999999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44482</v>
      </c>
      <c r="E1033" s="184">
        <v>206.91239999999999</v>
      </c>
      <c r="F1033" s="184">
        <v>1.3680000000000001</v>
      </c>
      <c r="G1033" s="184">
        <v>2.8174999999999999</v>
      </c>
      <c r="H1033" s="184">
        <v>4.1737000000000002</v>
      </c>
      <c r="I1033" s="184">
        <v>3.9003000000000001</v>
      </c>
      <c r="J1033" s="184">
        <v>5.5456000000000003</v>
      </c>
      <c r="K1033" s="184">
        <v>12.523</v>
      </c>
      <c r="L1033" s="184">
        <v>33.007199999999997</v>
      </c>
      <c r="M1033" s="184">
        <v>38.996099999999998</v>
      </c>
      <c r="N1033" s="184">
        <v>78.353700000000003</v>
      </c>
      <c r="O1033" s="184">
        <v>21.331800000000001</v>
      </c>
      <c r="P1033" s="184">
        <v>14.4915</v>
      </c>
      <c r="Q1033" s="184">
        <v>13.4558</v>
      </c>
      <c r="R1033" s="184">
        <v>34.352800000000002</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1.2151967213114752</v>
      </c>
      <c r="G1034" s="186">
        <v>1.965186885245902</v>
      </c>
      <c r="H1034" s="186">
        <v>3.918613114754097</v>
      </c>
      <c r="I1034" s="186">
        <v>4.7386770491803283</v>
      </c>
      <c r="J1034" s="186">
        <v>5.5904459016393435</v>
      </c>
      <c r="K1034" s="186">
        <v>14.643132786885248</v>
      </c>
      <c r="L1034" s="186">
        <v>32.215318032786882</v>
      </c>
      <c r="M1034" s="186">
        <v>35.457508196721307</v>
      </c>
      <c r="N1034" s="186">
        <v>68.283831147540994</v>
      </c>
      <c r="O1034" s="186">
        <v>23.590406122448982</v>
      </c>
      <c r="P1034" s="186">
        <v>16.720097959183676</v>
      </c>
      <c r="Q1034" s="186">
        <v>21.217003278688523</v>
      </c>
      <c r="R1034" s="186">
        <v>33.238441509433954</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1.3255999999999999</v>
      </c>
      <c r="G1035" s="186">
        <v>1.921</v>
      </c>
      <c r="H1035" s="186">
        <v>3.8607999999999998</v>
      </c>
      <c r="I1035" s="186">
        <v>5.0519999999999996</v>
      </c>
      <c r="J1035" s="186">
        <v>5.5918999999999999</v>
      </c>
      <c r="K1035" s="186">
        <v>14.8893</v>
      </c>
      <c r="L1035" s="186">
        <v>32.682899999999997</v>
      </c>
      <c r="M1035" s="186">
        <v>35.813299999999998</v>
      </c>
      <c r="N1035" s="186">
        <v>68.849400000000003</v>
      </c>
      <c r="O1035" s="186">
        <v>23.446999999999999</v>
      </c>
      <c r="P1035" s="186">
        <v>16.5825</v>
      </c>
      <c r="Q1035" s="186">
        <v>18.430399999999999</v>
      </c>
      <c r="R1035" s="186">
        <v>32.355200000000004</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44482</v>
      </c>
      <c r="E1038" s="184">
        <v>352.29</v>
      </c>
      <c r="F1038" s="184">
        <v>0.9022</v>
      </c>
      <c r="G1038" s="184">
        <v>1.3318000000000001</v>
      </c>
      <c r="H1038" s="184">
        <v>2.5769000000000002</v>
      </c>
      <c r="I1038" s="184">
        <v>2.2523</v>
      </c>
      <c r="J1038" s="184">
        <v>4.1077000000000004</v>
      </c>
      <c r="K1038" s="184">
        <v>14.138999999999999</v>
      </c>
      <c r="L1038" s="184">
        <v>26.9514</v>
      </c>
      <c r="M1038" s="184">
        <v>26.052</v>
      </c>
      <c r="N1038" s="184">
        <v>57.624200000000002</v>
      </c>
      <c r="O1038" s="184">
        <v>19.604299999999999</v>
      </c>
      <c r="P1038" s="184">
        <v>14.1831</v>
      </c>
      <c r="Q1038" s="184">
        <v>20.537800000000001</v>
      </c>
      <c r="R1038" s="184">
        <v>27.581700000000001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44482</v>
      </c>
      <c r="E1039" s="184">
        <v>352.29</v>
      </c>
      <c r="F1039" s="184">
        <v>0.9022</v>
      </c>
      <c r="G1039" s="184">
        <v>1.3318000000000001</v>
      </c>
      <c r="H1039" s="184">
        <v>2.5769000000000002</v>
      </c>
      <c r="I1039" s="184">
        <v>2.2523</v>
      </c>
      <c r="J1039" s="184">
        <v>4.1077000000000004</v>
      </c>
      <c r="K1039" s="184">
        <v>14.138999999999999</v>
      </c>
      <c r="L1039" s="184">
        <v>26.9514</v>
      </c>
      <c r="M1039" s="184">
        <v>26.052</v>
      </c>
      <c r="N1039" s="184">
        <v>57.624200000000002</v>
      </c>
      <c r="O1039" s="184">
        <v>19.604299999999999</v>
      </c>
      <c r="P1039" s="184">
        <v>14.1831</v>
      </c>
      <c r="Q1039" s="184">
        <v>20.4605</v>
      </c>
      <c r="R1039" s="184">
        <v>27.581700000000001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44482</v>
      </c>
      <c r="E1040" s="184">
        <v>379.61</v>
      </c>
      <c r="F1040" s="184">
        <v>0.90380000000000005</v>
      </c>
      <c r="G1040" s="184">
        <v>1.3428</v>
      </c>
      <c r="H1040" s="184">
        <v>2.589</v>
      </c>
      <c r="I1040" s="184">
        <v>2.2793999999999999</v>
      </c>
      <c r="J1040" s="184">
        <v>4.1683000000000003</v>
      </c>
      <c r="K1040" s="184">
        <v>14.3369</v>
      </c>
      <c r="L1040" s="184">
        <v>27.381599999999999</v>
      </c>
      <c r="M1040" s="184">
        <v>26.6676</v>
      </c>
      <c r="N1040" s="184">
        <v>58.673299999999998</v>
      </c>
      <c r="O1040" s="184">
        <v>20.4329</v>
      </c>
      <c r="P1040" s="184">
        <v>15.134600000000001</v>
      </c>
      <c r="Q1040" s="184">
        <v>16.363800000000001</v>
      </c>
      <c r="R1040" s="184">
        <v>28.436599999999999</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44482</v>
      </c>
      <c r="E1041" s="184">
        <v>53.84</v>
      </c>
      <c r="F1041" s="184">
        <v>1.3172999999999999</v>
      </c>
      <c r="G1041" s="184">
        <v>2.1051000000000002</v>
      </c>
      <c r="H1041" s="184">
        <v>3.5583999999999998</v>
      </c>
      <c r="I1041" s="184">
        <v>3.3595999999999999</v>
      </c>
      <c r="J1041" s="184">
        <v>4.0789</v>
      </c>
      <c r="K1041" s="184">
        <v>15.313800000000001</v>
      </c>
      <c r="L1041" s="184">
        <v>27.794899999999998</v>
      </c>
      <c r="M1041" s="184">
        <v>24.918800000000001</v>
      </c>
      <c r="N1041" s="184">
        <v>52.651000000000003</v>
      </c>
      <c r="O1041" s="184">
        <v>25.261500000000002</v>
      </c>
      <c r="P1041" s="184">
        <v>20.512599999999999</v>
      </c>
      <c r="Q1041" s="184">
        <v>18.43</v>
      </c>
      <c r="R1041" s="184">
        <v>26.839600000000001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44482</v>
      </c>
      <c r="E1042" s="184">
        <v>48.55</v>
      </c>
      <c r="F1042" s="184">
        <v>1.3147</v>
      </c>
      <c r="G1042" s="184">
        <v>2.0815999999999999</v>
      </c>
      <c r="H1042" s="184">
        <v>3.5181</v>
      </c>
      <c r="I1042" s="184">
        <v>3.2978999999999998</v>
      </c>
      <c r="J1042" s="184">
        <v>3.9836999999999998</v>
      </c>
      <c r="K1042" s="184">
        <v>14.992900000000001</v>
      </c>
      <c r="L1042" s="184">
        <v>27.027699999999999</v>
      </c>
      <c r="M1042" s="184">
        <v>23.788900000000002</v>
      </c>
      <c r="N1042" s="184">
        <v>50.8232</v>
      </c>
      <c r="O1042" s="184">
        <v>23.747699999999998</v>
      </c>
      <c r="P1042" s="184">
        <v>19.017700000000001</v>
      </c>
      <c r="Q1042" s="184">
        <v>14.356199999999999</v>
      </c>
      <c r="R1042" s="184">
        <v>25.332599999999999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44482</v>
      </c>
      <c r="E1043" s="184">
        <v>23.01</v>
      </c>
      <c r="F1043" s="184">
        <v>1.054</v>
      </c>
      <c r="G1043" s="184">
        <v>1.4550000000000001</v>
      </c>
      <c r="H1043" s="184">
        <v>3.2765</v>
      </c>
      <c r="I1043" s="184">
        <v>3.4157000000000002</v>
      </c>
      <c r="J1043" s="184">
        <v>3.7888999999999999</v>
      </c>
      <c r="K1043" s="184">
        <v>14.363799999999999</v>
      </c>
      <c r="L1043" s="184">
        <v>26.0822</v>
      </c>
      <c r="M1043" s="184">
        <v>23.576799999999999</v>
      </c>
      <c r="N1043" s="184">
        <v>53.093800000000002</v>
      </c>
      <c r="O1043" s="184">
        <v>20.5228</v>
      </c>
      <c r="P1043" s="184">
        <v>13.3004</v>
      </c>
      <c r="Q1043" s="184">
        <v>7.641</v>
      </c>
      <c r="R1043" s="184">
        <v>26.462599999999998</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44482</v>
      </c>
      <c r="E1044" s="184">
        <v>24.5</v>
      </c>
      <c r="F1044" s="184">
        <v>1.0726</v>
      </c>
      <c r="G1044" s="184">
        <v>1.4493</v>
      </c>
      <c r="H1044" s="184">
        <v>3.2884000000000002</v>
      </c>
      <c r="I1044" s="184">
        <v>3.4628000000000001</v>
      </c>
      <c r="J1044" s="184">
        <v>3.8576000000000001</v>
      </c>
      <c r="K1044" s="184">
        <v>14.5931</v>
      </c>
      <c r="L1044" s="184">
        <v>26.680499999999999</v>
      </c>
      <c r="M1044" s="184">
        <v>24.365500000000001</v>
      </c>
      <c r="N1044" s="184">
        <v>54.379300000000001</v>
      </c>
      <c r="O1044" s="184">
        <v>21.4556</v>
      </c>
      <c r="P1044" s="184">
        <v>14.216100000000001</v>
      </c>
      <c r="Q1044" s="184">
        <v>13.6014</v>
      </c>
      <c r="R1044" s="184">
        <v>27.462299999999999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44482</v>
      </c>
      <c r="E1045" s="184">
        <v>145.6</v>
      </c>
      <c r="F1045" s="184">
        <v>0.97789999999999999</v>
      </c>
      <c r="G1045" s="184">
        <v>1.6476</v>
      </c>
      <c r="H1045" s="184">
        <v>3.3944000000000001</v>
      </c>
      <c r="I1045" s="184">
        <v>3.343</v>
      </c>
      <c r="J1045" s="184">
        <v>4.6052</v>
      </c>
      <c r="K1045" s="184">
        <v>13.8567</v>
      </c>
      <c r="L1045" s="184">
        <v>25.236499999999999</v>
      </c>
      <c r="M1045" s="184">
        <v>22.425000000000001</v>
      </c>
      <c r="N1045" s="184">
        <v>49.256799999999998</v>
      </c>
      <c r="O1045" s="184">
        <v>22.503599999999999</v>
      </c>
      <c r="P1045" s="184">
        <v>15.669499999999999</v>
      </c>
      <c r="Q1045" s="184">
        <v>16.9924</v>
      </c>
      <c r="R1045" s="184">
        <v>24.968699999999998</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44482</v>
      </c>
      <c r="E1046" s="184">
        <v>160.6</v>
      </c>
      <c r="F1046" s="184">
        <v>0.98089999999999999</v>
      </c>
      <c r="G1046" s="184">
        <v>1.6649</v>
      </c>
      <c r="H1046" s="184">
        <v>3.4194</v>
      </c>
      <c r="I1046" s="184">
        <v>3.3927999999999998</v>
      </c>
      <c r="J1046" s="184">
        <v>4.7141000000000002</v>
      </c>
      <c r="K1046" s="184">
        <v>14.2248</v>
      </c>
      <c r="L1046" s="184">
        <v>26.03</v>
      </c>
      <c r="M1046" s="184">
        <v>23.576499999999999</v>
      </c>
      <c r="N1046" s="184">
        <v>51.124499999999998</v>
      </c>
      <c r="O1046" s="184">
        <v>23.942900000000002</v>
      </c>
      <c r="P1046" s="184">
        <v>17.121700000000001</v>
      </c>
      <c r="Q1046" s="184">
        <v>17.156400000000001</v>
      </c>
      <c r="R1046" s="184">
        <v>26.429099999999998</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44482</v>
      </c>
      <c r="E1047" s="184">
        <v>47.63</v>
      </c>
      <c r="F1047" s="184">
        <v>1.2758</v>
      </c>
      <c r="G1047" s="184">
        <v>1.8169999999999999</v>
      </c>
      <c r="H1047" s="184">
        <v>3.3189000000000002</v>
      </c>
      <c r="I1047" s="184">
        <v>3.0061</v>
      </c>
      <c r="J1047" s="184">
        <v>3.476</v>
      </c>
      <c r="K1047" s="184">
        <v>13.5129</v>
      </c>
      <c r="L1047" s="184">
        <v>25.8721</v>
      </c>
      <c r="M1047" s="184">
        <v>25.9054</v>
      </c>
      <c r="N1047" s="184">
        <v>53.943100000000001</v>
      </c>
      <c r="O1047" s="184">
        <v>26.177499999999998</v>
      </c>
      <c r="P1047" s="184">
        <v>19.421500000000002</v>
      </c>
      <c r="Q1047" s="184">
        <v>16.965499999999999</v>
      </c>
      <c r="R1047" s="184">
        <v>32.444600000000001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44482</v>
      </c>
      <c r="E1048" s="184">
        <v>43.27</v>
      </c>
      <c r="F1048" s="184">
        <v>1.2401</v>
      </c>
      <c r="G1048" s="184">
        <v>1.7639</v>
      </c>
      <c r="H1048" s="184">
        <v>3.2696999999999998</v>
      </c>
      <c r="I1048" s="184">
        <v>2.9258000000000002</v>
      </c>
      <c r="J1048" s="184">
        <v>3.319</v>
      </c>
      <c r="K1048" s="184">
        <v>13.065099999999999</v>
      </c>
      <c r="L1048" s="184">
        <v>24.877300000000002</v>
      </c>
      <c r="M1048" s="184">
        <v>24.410599999999999</v>
      </c>
      <c r="N1048" s="184">
        <v>51.505600000000001</v>
      </c>
      <c r="O1048" s="184">
        <v>24.362200000000001</v>
      </c>
      <c r="P1048" s="184">
        <v>17.9068</v>
      </c>
      <c r="Q1048" s="184">
        <v>14.031700000000001</v>
      </c>
      <c r="R1048" s="184">
        <v>30.48</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44482</v>
      </c>
      <c r="E1049" s="184">
        <v>321.36700000000002</v>
      </c>
      <c r="F1049" s="184">
        <v>0.53239999999999998</v>
      </c>
      <c r="G1049" s="184">
        <v>0.4037</v>
      </c>
      <c r="H1049" s="184">
        <v>1.5362</v>
      </c>
      <c r="I1049" s="184">
        <v>0.91949999999999998</v>
      </c>
      <c r="J1049" s="184">
        <v>0.47770000000000001</v>
      </c>
      <c r="K1049" s="184">
        <v>8.9649000000000001</v>
      </c>
      <c r="L1049" s="184">
        <v>21.349299999999999</v>
      </c>
      <c r="M1049" s="184">
        <v>19.9816</v>
      </c>
      <c r="N1049" s="184">
        <v>47.099600000000002</v>
      </c>
      <c r="O1049" s="184">
        <v>18.2578</v>
      </c>
      <c r="P1049" s="184">
        <v>12.4824</v>
      </c>
      <c r="Q1049" s="184">
        <v>12.8409</v>
      </c>
      <c r="R1049" s="184">
        <v>21.8127</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44482</v>
      </c>
      <c r="E1050" s="184">
        <v>303.16800000000001</v>
      </c>
      <c r="F1050" s="184">
        <v>0.53059999999999996</v>
      </c>
      <c r="G1050" s="184">
        <v>0.3931</v>
      </c>
      <c r="H1050" s="184">
        <v>1.5213000000000001</v>
      </c>
      <c r="I1050" s="184">
        <v>0.88919999999999999</v>
      </c>
      <c r="J1050" s="184">
        <v>0.41470000000000001</v>
      </c>
      <c r="K1050" s="184">
        <v>8.7622</v>
      </c>
      <c r="L1050" s="184">
        <v>20.8934</v>
      </c>
      <c r="M1050" s="184">
        <v>19.299700000000001</v>
      </c>
      <c r="N1050" s="184">
        <v>45.979799999999997</v>
      </c>
      <c r="O1050" s="184">
        <v>17.390499999999999</v>
      </c>
      <c r="P1050" s="184">
        <v>11.673400000000001</v>
      </c>
      <c r="Q1050" s="184">
        <v>20.122699999999998</v>
      </c>
      <c r="R1050" s="184">
        <v>20.883500000000002</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44482</v>
      </c>
      <c r="E1051" s="184">
        <v>56.72</v>
      </c>
      <c r="F1051" s="184">
        <v>0.96120000000000005</v>
      </c>
      <c r="G1051" s="184">
        <v>1.4669000000000001</v>
      </c>
      <c r="H1051" s="184">
        <v>3.0710999999999999</v>
      </c>
      <c r="I1051" s="184">
        <v>2.5678000000000001</v>
      </c>
      <c r="J1051" s="184">
        <v>3.4093</v>
      </c>
      <c r="K1051" s="184">
        <v>13.7357</v>
      </c>
      <c r="L1051" s="184">
        <v>24.796500000000002</v>
      </c>
      <c r="M1051" s="184">
        <v>23.117000000000001</v>
      </c>
      <c r="N1051" s="184">
        <v>49.815100000000001</v>
      </c>
      <c r="O1051" s="184">
        <v>20.319900000000001</v>
      </c>
      <c r="P1051" s="184">
        <v>15.6798</v>
      </c>
      <c r="Q1051" s="184">
        <v>15.012499999999999</v>
      </c>
      <c r="R1051" s="184">
        <v>26.351800000000001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44482</v>
      </c>
      <c r="E1052" s="184">
        <v>61.46</v>
      </c>
      <c r="F1052" s="184">
        <v>0.96930000000000005</v>
      </c>
      <c r="G1052" s="184">
        <v>1.4861</v>
      </c>
      <c r="H1052" s="184">
        <v>3.1034999999999999</v>
      </c>
      <c r="I1052" s="184">
        <v>2.6215000000000002</v>
      </c>
      <c r="J1052" s="184">
        <v>3.5203000000000002</v>
      </c>
      <c r="K1052" s="184">
        <v>14.153</v>
      </c>
      <c r="L1052" s="184">
        <v>25.710799999999999</v>
      </c>
      <c r="M1052" s="184">
        <v>24.4633</v>
      </c>
      <c r="N1052" s="184">
        <v>51.978200000000001</v>
      </c>
      <c r="O1052" s="184">
        <v>22.0596</v>
      </c>
      <c r="P1052" s="184">
        <v>17.059000000000001</v>
      </c>
      <c r="Q1052" s="184">
        <v>16.314699999999998</v>
      </c>
      <c r="R1052" s="184">
        <v>28.352499999999999</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44482</v>
      </c>
      <c r="E1053" s="184">
        <v>1744.0132079760699</v>
      </c>
      <c r="F1053" s="184">
        <v>0.51090000000000002</v>
      </c>
      <c r="G1053" s="184">
        <v>1.6635</v>
      </c>
      <c r="H1053" s="184">
        <v>2.2225000000000001</v>
      </c>
      <c r="I1053" s="184">
        <v>1.6492</v>
      </c>
      <c r="J1053" s="184">
        <v>4.2522000000000002</v>
      </c>
      <c r="K1053" s="184">
        <v>9.7058999999999997</v>
      </c>
      <c r="L1053" s="184">
        <v>24.106200000000001</v>
      </c>
      <c r="M1053" s="184">
        <v>26.712</v>
      </c>
      <c r="N1053" s="184">
        <v>66.488100000000003</v>
      </c>
      <c r="O1053" s="184">
        <v>18.941700000000001</v>
      </c>
      <c r="P1053" s="184">
        <v>13.591100000000001</v>
      </c>
      <c r="Q1053" s="184">
        <v>20.333300000000001</v>
      </c>
      <c r="R1053" s="184">
        <v>29.012799999999999</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44482</v>
      </c>
      <c r="E1054" s="184">
        <v>780.81479999999999</v>
      </c>
      <c r="F1054" s="184">
        <v>0.51280000000000003</v>
      </c>
      <c r="G1054" s="184">
        <v>1.6734</v>
      </c>
      <c r="H1054" s="184">
        <v>2.2364999999999999</v>
      </c>
      <c r="I1054" s="184">
        <v>1.6772</v>
      </c>
      <c r="J1054" s="184">
        <v>4.3139000000000003</v>
      </c>
      <c r="K1054" s="184">
        <v>9.9054000000000002</v>
      </c>
      <c r="L1054" s="184">
        <v>24.556899999999999</v>
      </c>
      <c r="M1054" s="184">
        <v>27.4008</v>
      </c>
      <c r="N1054" s="184">
        <v>67.695499999999996</v>
      </c>
      <c r="O1054" s="184">
        <v>19.845700000000001</v>
      </c>
      <c r="P1054" s="184">
        <v>14.5121</v>
      </c>
      <c r="Q1054" s="184">
        <v>14.4598</v>
      </c>
      <c r="R1054" s="184">
        <v>29.967400000000001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44482</v>
      </c>
      <c r="E1055" s="184">
        <v>879.26342614685495</v>
      </c>
      <c r="F1055" s="184">
        <v>0.94530000000000003</v>
      </c>
      <c r="G1055" s="184">
        <v>1.8605</v>
      </c>
      <c r="H1055" s="184">
        <v>2.9333</v>
      </c>
      <c r="I1055" s="184">
        <v>3.0831</v>
      </c>
      <c r="J1055" s="184">
        <v>7.0614999999999997</v>
      </c>
      <c r="K1055" s="184">
        <v>14.148</v>
      </c>
      <c r="L1055" s="184">
        <v>27.474799999999998</v>
      </c>
      <c r="M1055" s="184">
        <v>26.9712</v>
      </c>
      <c r="N1055" s="184">
        <v>63.256900000000002</v>
      </c>
      <c r="O1055" s="184">
        <v>17.403300000000002</v>
      </c>
      <c r="P1055" s="184">
        <v>14.342499999999999</v>
      </c>
      <c r="Q1055" s="184">
        <v>19.501899999999999</v>
      </c>
      <c r="R1055" s="184">
        <v>23.8657</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44482</v>
      </c>
      <c r="E1056" s="184">
        <v>758.31700000000001</v>
      </c>
      <c r="F1056" s="184">
        <v>0.94689999999999996</v>
      </c>
      <c r="G1056" s="184">
        <v>1.8689</v>
      </c>
      <c r="H1056" s="184">
        <v>2.9451000000000001</v>
      </c>
      <c r="I1056" s="184">
        <v>3.1067</v>
      </c>
      <c r="J1056" s="184">
        <v>7.1131000000000002</v>
      </c>
      <c r="K1056" s="184">
        <v>14.320600000000001</v>
      </c>
      <c r="L1056" s="184">
        <v>27.849799999999998</v>
      </c>
      <c r="M1056" s="184">
        <v>27.514700000000001</v>
      </c>
      <c r="N1056" s="184">
        <v>64.2029</v>
      </c>
      <c r="O1056" s="184">
        <v>18.086500000000001</v>
      </c>
      <c r="P1056" s="184">
        <v>15.0877</v>
      </c>
      <c r="Q1056" s="184">
        <v>14.753399999999999</v>
      </c>
      <c r="R1056" s="184">
        <v>24.584099999999999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44482</v>
      </c>
      <c r="E1057" s="184">
        <v>330.27719999999999</v>
      </c>
      <c r="F1057" s="184">
        <v>1.1916</v>
      </c>
      <c r="G1057" s="184">
        <v>1.7212000000000001</v>
      </c>
      <c r="H1057" s="184">
        <v>3.6493000000000002</v>
      </c>
      <c r="I1057" s="184">
        <v>3.2761999999999998</v>
      </c>
      <c r="J1057" s="184">
        <v>4.0183</v>
      </c>
      <c r="K1057" s="184">
        <v>12.974600000000001</v>
      </c>
      <c r="L1057" s="184">
        <v>23.867100000000001</v>
      </c>
      <c r="M1057" s="184">
        <v>20.945399999999999</v>
      </c>
      <c r="N1057" s="184">
        <v>48.536700000000003</v>
      </c>
      <c r="O1057" s="184">
        <v>19.778700000000001</v>
      </c>
      <c r="P1057" s="184">
        <v>14.966900000000001</v>
      </c>
      <c r="Q1057" s="184">
        <v>20.380600000000001</v>
      </c>
      <c r="R1057" s="184">
        <v>25.398099999999999</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44482</v>
      </c>
      <c r="E1058" s="184">
        <v>354.12119999999999</v>
      </c>
      <c r="F1058" s="184">
        <v>1.1940999999999999</v>
      </c>
      <c r="G1058" s="184">
        <v>1.7342</v>
      </c>
      <c r="H1058" s="184">
        <v>3.6678000000000002</v>
      </c>
      <c r="I1058" s="184">
        <v>3.3130000000000002</v>
      </c>
      <c r="J1058" s="184">
        <v>4.0983000000000001</v>
      </c>
      <c r="K1058" s="184">
        <v>13.2418</v>
      </c>
      <c r="L1058" s="184">
        <v>24.450600000000001</v>
      </c>
      <c r="M1058" s="184">
        <v>21.799199999999999</v>
      </c>
      <c r="N1058" s="184">
        <v>49.939599999999999</v>
      </c>
      <c r="O1058" s="184">
        <v>20.8674</v>
      </c>
      <c r="P1058" s="184">
        <v>15.925800000000001</v>
      </c>
      <c r="Q1058" s="184">
        <v>14.5685</v>
      </c>
      <c r="R1058" s="184">
        <v>26.5852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44482</v>
      </c>
      <c r="E1059" s="184">
        <v>66.73</v>
      </c>
      <c r="F1059" s="184">
        <v>0.7702</v>
      </c>
      <c r="G1059" s="184">
        <v>1.5987</v>
      </c>
      <c r="H1059" s="184">
        <v>2.8355999999999999</v>
      </c>
      <c r="I1059" s="184">
        <v>2.4565999999999999</v>
      </c>
      <c r="J1059" s="184">
        <v>4.8719000000000001</v>
      </c>
      <c r="K1059" s="184">
        <v>14.2637</v>
      </c>
      <c r="L1059" s="184">
        <v>26.4544</v>
      </c>
      <c r="M1059" s="184">
        <v>25.079699999999999</v>
      </c>
      <c r="N1059" s="184">
        <v>57.085700000000003</v>
      </c>
      <c r="O1059" s="184">
        <v>19.638200000000001</v>
      </c>
      <c r="P1059" s="184">
        <v>15.940300000000001</v>
      </c>
      <c r="Q1059" s="184">
        <v>15.217000000000001</v>
      </c>
      <c r="R1059" s="184">
        <v>26.424199999999999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44482</v>
      </c>
      <c r="E1060" s="184">
        <v>71.67</v>
      </c>
      <c r="F1060" s="184">
        <v>0.77329999999999999</v>
      </c>
      <c r="G1060" s="184">
        <v>1.6163000000000001</v>
      </c>
      <c r="H1060" s="184">
        <v>2.8412000000000002</v>
      </c>
      <c r="I1060" s="184">
        <v>2.4882</v>
      </c>
      <c r="J1060" s="184">
        <v>4.9188000000000001</v>
      </c>
      <c r="K1060" s="184">
        <v>14.433999999999999</v>
      </c>
      <c r="L1060" s="184">
        <v>26.849599999999999</v>
      </c>
      <c r="M1060" s="184">
        <v>25.648700000000002</v>
      </c>
      <c r="N1060" s="184">
        <v>58.037500000000001</v>
      </c>
      <c r="O1060" s="184">
        <v>20.421399999999998</v>
      </c>
      <c r="P1060" s="184">
        <v>16.847000000000001</v>
      </c>
      <c r="Q1060" s="184">
        <v>16.629300000000001</v>
      </c>
      <c r="R1060" s="184">
        <v>27.197600000000001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44482</v>
      </c>
      <c r="E1061" s="184">
        <v>41.26</v>
      </c>
      <c r="F1061" s="184">
        <v>0.88019999999999998</v>
      </c>
      <c r="G1061" s="184">
        <v>1.7258</v>
      </c>
      <c r="H1061" s="184">
        <v>3.5123000000000002</v>
      </c>
      <c r="I1061" s="184">
        <v>3.7726000000000002</v>
      </c>
      <c r="J1061" s="184">
        <v>5.4702999999999999</v>
      </c>
      <c r="K1061" s="184">
        <v>16.029199999999999</v>
      </c>
      <c r="L1061" s="184">
        <v>31.863199999999999</v>
      </c>
      <c r="M1061" s="184">
        <v>31.863199999999999</v>
      </c>
      <c r="N1061" s="184">
        <v>59.922499999999999</v>
      </c>
      <c r="O1061" s="184">
        <v>23.743099999999998</v>
      </c>
      <c r="P1061" s="184">
        <v>14.6068</v>
      </c>
      <c r="Q1061" s="184">
        <v>16.238099999999999</v>
      </c>
      <c r="R1061" s="184">
        <v>29.977699999999999</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44482</v>
      </c>
      <c r="E1062" s="184">
        <v>45.43</v>
      </c>
      <c r="F1062" s="184">
        <v>0.91069999999999995</v>
      </c>
      <c r="G1062" s="184">
        <v>1.7468999999999999</v>
      </c>
      <c r="H1062" s="184">
        <v>3.5324</v>
      </c>
      <c r="I1062" s="184">
        <v>3.84</v>
      </c>
      <c r="J1062" s="184">
        <v>5.6020000000000003</v>
      </c>
      <c r="K1062" s="184">
        <v>16.397600000000001</v>
      </c>
      <c r="L1062" s="184">
        <v>32.758600000000001</v>
      </c>
      <c r="M1062" s="184">
        <v>33.030700000000003</v>
      </c>
      <c r="N1062" s="184">
        <v>61.845399999999998</v>
      </c>
      <c r="O1062" s="184">
        <v>25.327100000000002</v>
      </c>
      <c r="P1062" s="184">
        <v>16.303799999999999</v>
      </c>
      <c r="Q1062" s="184">
        <v>16.206199999999999</v>
      </c>
      <c r="R1062" s="184">
        <v>31.457100000000001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44482</v>
      </c>
      <c r="E1063" s="184">
        <v>56.41</v>
      </c>
      <c r="F1063" s="184">
        <v>0.84019999999999995</v>
      </c>
      <c r="G1063" s="184">
        <v>1.4568000000000001</v>
      </c>
      <c r="H1063" s="184">
        <v>3.2393999999999998</v>
      </c>
      <c r="I1063" s="184">
        <v>3.1638999999999999</v>
      </c>
      <c r="J1063" s="184">
        <v>3.7902</v>
      </c>
      <c r="K1063" s="184">
        <v>15.570600000000001</v>
      </c>
      <c r="L1063" s="184">
        <v>26.451499999999999</v>
      </c>
      <c r="M1063" s="184">
        <v>23.814699999999998</v>
      </c>
      <c r="N1063" s="184">
        <v>47.4771</v>
      </c>
      <c r="O1063" s="184">
        <v>20.783999999999999</v>
      </c>
      <c r="P1063" s="184">
        <v>16.419599999999999</v>
      </c>
      <c r="Q1063" s="184">
        <v>14.4704</v>
      </c>
      <c r="R1063" s="184">
        <v>28.223500000000001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44482</v>
      </c>
      <c r="E1064" s="184">
        <v>51.4</v>
      </c>
      <c r="F1064" s="184">
        <v>0.82389999999999997</v>
      </c>
      <c r="G1064" s="184">
        <v>1.4407000000000001</v>
      </c>
      <c r="H1064" s="184">
        <v>3.1920999999999999</v>
      </c>
      <c r="I1064" s="184">
        <v>3.1093000000000002</v>
      </c>
      <c r="J1064" s="184">
        <v>3.6707999999999998</v>
      </c>
      <c r="K1064" s="184">
        <v>15.220800000000001</v>
      </c>
      <c r="L1064" s="184">
        <v>25.703099999999999</v>
      </c>
      <c r="M1064" s="184">
        <v>22.672999999999998</v>
      </c>
      <c r="N1064" s="184">
        <v>45.732900000000001</v>
      </c>
      <c r="O1064" s="184">
        <v>19.527699999999999</v>
      </c>
      <c r="P1064" s="184">
        <v>15.2082</v>
      </c>
      <c r="Q1064" s="184">
        <v>11.249499999999999</v>
      </c>
      <c r="R1064" s="184">
        <v>26.8324</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44482</v>
      </c>
      <c r="E1065" s="184">
        <v>30.25</v>
      </c>
      <c r="F1065" s="184">
        <v>0.96799999999999997</v>
      </c>
      <c r="G1065" s="184">
        <v>2.2305000000000001</v>
      </c>
      <c r="H1065" s="184">
        <v>4.2024999999999997</v>
      </c>
      <c r="I1065" s="184">
        <v>3.7023999999999999</v>
      </c>
      <c r="J1065" s="184">
        <v>5.5477999999999996</v>
      </c>
      <c r="K1065" s="184">
        <v>14.1509</v>
      </c>
      <c r="L1065" s="184">
        <v>23.721900000000002</v>
      </c>
      <c r="M1065" s="184">
        <v>21.048400000000001</v>
      </c>
      <c r="N1065" s="184">
        <v>44.875500000000002</v>
      </c>
      <c r="O1065" s="184">
        <v>16.409800000000001</v>
      </c>
      <c r="P1065" s="184">
        <v>12.8124</v>
      </c>
      <c r="Q1065" s="184">
        <v>12.1152</v>
      </c>
      <c r="R1065" s="184">
        <v>20.359100000000002</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44482</v>
      </c>
      <c r="E1066" s="184">
        <v>34.49</v>
      </c>
      <c r="F1066" s="184">
        <v>0.96599999999999997</v>
      </c>
      <c r="G1066" s="184">
        <v>2.2532000000000001</v>
      </c>
      <c r="H1066" s="184">
        <v>4.2309000000000001</v>
      </c>
      <c r="I1066" s="184">
        <v>3.7605</v>
      </c>
      <c r="J1066" s="184">
        <v>5.6679000000000004</v>
      </c>
      <c r="K1066" s="184">
        <v>14.5467</v>
      </c>
      <c r="L1066" s="184">
        <v>24.557600000000001</v>
      </c>
      <c r="M1066" s="184">
        <v>22.305</v>
      </c>
      <c r="N1066" s="184">
        <v>46.953600000000002</v>
      </c>
      <c r="O1066" s="184">
        <v>18.098700000000001</v>
      </c>
      <c r="P1066" s="184">
        <v>14.550800000000001</v>
      </c>
      <c r="Q1066" s="184">
        <v>14.2369</v>
      </c>
      <c r="R1066" s="184">
        <v>22.1175</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44482</v>
      </c>
      <c r="E1067" s="184">
        <v>45.92</v>
      </c>
      <c r="F1067" s="184">
        <v>0.92310000000000003</v>
      </c>
      <c r="G1067" s="184">
        <v>1.4358</v>
      </c>
      <c r="H1067" s="184">
        <v>3.2839</v>
      </c>
      <c r="I1067" s="184">
        <v>2.7063000000000001</v>
      </c>
      <c r="J1067" s="184">
        <v>4.7683999999999997</v>
      </c>
      <c r="K1067" s="184">
        <v>15.842599999999999</v>
      </c>
      <c r="L1067" s="184">
        <v>31.802499999999998</v>
      </c>
      <c r="M1067" s="184">
        <v>30.1587</v>
      </c>
      <c r="N1067" s="184">
        <v>51.551200000000001</v>
      </c>
      <c r="O1067" s="184">
        <v>20.435600000000001</v>
      </c>
      <c r="P1067" s="184">
        <v>15.102600000000001</v>
      </c>
      <c r="Q1067" s="184">
        <v>13.3628</v>
      </c>
      <c r="R1067" s="184">
        <v>27.978400000000001</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44482</v>
      </c>
      <c r="E1068" s="184">
        <v>52.22</v>
      </c>
      <c r="F1068" s="184">
        <v>0.92769999999999997</v>
      </c>
      <c r="G1068" s="184">
        <v>1.4375</v>
      </c>
      <c r="H1068" s="184">
        <v>3.3037000000000001</v>
      </c>
      <c r="I1068" s="184">
        <v>2.7547999999999999</v>
      </c>
      <c r="J1068" s="184">
        <v>4.8804999999999996</v>
      </c>
      <c r="K1068" s="184">
        <v>16.225200000000001</v>
      </c>
      <c r="L1068" s="184">
        <v>32.706499999999998</v>
      </c>
      <c r="M1068" s="184">
        <v>31.470300000000002</v>
      </c>
      <c r="N1068" s="184">
        <v>53.633400000000002</v>
      </c>
      <c r="O1068" s="184">
        <v>22.1084</v>
      </c>
      <c r="P1068" s="184">
        <v>16.8902</v>
      </c>
      <c r="Q1068" s="184">
        <v>17.1265</v>
      </c>
      <c r="R1068" s="184">
        <v>29.588000000000001</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44482</v>
      </c>
      <c r="E1069" s="184">
        <v>13.247</v>
      </c>
      <c r="F1069" s="184">
        <v>0.56710000000000005</v>
      </c>
      <c r="G1069" s="184">
        <v>1.5266999999999999</v>
      </c>
      <c r="H1069" s="184">
        <v>2.5015999999999998</v>
      </c>
      <c r="I1069" s="184">
        <v>2.2642000000000002</v>
      </c>
      <c r="J1069" s="184">
        <v>6.3784999999999998</v>
      </c>
      <c r="K1069" s="184">
        <v>14.6271</v>
      </c>
      <c r="L1069" s="184">
        <v>24.8186</v>
      </c>
      <c r="M1069" s="184">
        <v>26.8797</v>
      </c>
      <c r="N1069" s="184"/>
      <c r="O1069" s="184"/>
      <c r="P1069" s="184"/>
      <c r="Q1069" s="184">
        <v>32.47</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44482</v>
      </c>
      <c r="E1070" s="184">
        <v>13.001099999999999</v>
      </c>
      <c r="F1070" s="184">
        <v>0.56079999999999997</v>
      </c>
      <c r="G1070" s="184">
        <v>1.4965999999999999</v>
      </c>
      <c r="H1070" s="184">
        <v>2.4596</v>
      </c>
      <c r="I1070" s="184">
        <v>2.1802000000000001</v>
      </c>
      <c r="J1070" s="184">
        <v>6.1904000000000003</v>
      </c>
      <c r="K1070" s="184">
        <v>13.9977</v>
      </c>
      <c r="L1070" s="184">
        <v>23.331399999999999</v>
      </c>
      <c r="M1070" s="184">
        <v>24.685700000000001</v>
      </c>
      <c r="N1070" s="184"/>
      <c r="O1070" s="184"/>
      <c r="P1070" s="184"/>
      <c r="Q1070" s="184">
        <v>30.010999999999999</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44482</v>
      </c>
      <c r="E1071" s="184">
        <v>101.44029999999999</v>
      </c>
      <c r="F1071" s="184">
        <v>1.2624</v>
      </c>
      <c r="G1071" s="184">
        <v>2.0398000000000001</v>
      </c>
      <c r="H1071" s="184">
        <v>3.2966000000000002</v>
      </c>
      <c r="I1071" s="184">
        <v>3.3077999999999999</v>
      </c>
      <c r="J1071" s="184">
        <v>5.2760999999999996</v>
      </c>
      <c r="K1071" s="184">
        <v>13.644</v>
      </c>
      <c r="L1071" s="184">
        <v>23.428000000000001</v>
      </c>
      <c r="M1071" s="184">
        <v>22.5717</v>
      </c>
      <c r="N1071" s="184">
        <v>40.171900000000001</v>
      </c>
      <c r="O1071" s="184">
        <v>16.5075</v>
      </c>
      <c r="P1071" s="184">
        <v>12.8642</v>
      </c>
      <c r="Q1071" s="184">
        <v>9.1173999999999999</v>
      </c>
      <c r="R1071" s="184">
        <v>23.667400000000001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44482</v>
      </c>
      <c r="E1072" s="184">
        <v>111.4584</v>
      </c>
      <c r="F1072" s="184">
        <v>1.2654000000000001</v>
      </c>
      <c r="G1072" s="184">
        <v>2.0550999999999999</v>
      </c>
      <c r="H1072" s="184">
        <v>3.3184</v>
      </c>
      <c r="I1072" s="184">
        <v>3.3513999999999999</v>
      </c>
      <c r="J1072" s="184">
        <v>5.3712999999999997</v>
      </c>
      <c r="K1072" s="184">
        <v>13.9595</v>
      </c>
      <c r="L1072" s="184">
        <v>24.110600000000002</v>
      </c>
      <c r="M1072" s="184">
        <v>23.584</v>
      </c>
      <c r="N1072" s="184">
        <v>41.721800000000002</v>
      </c>
      <c r="O1072" s="184">
        <v>17.7182</v>
      </c>
      <c r="P1072" s="184">
        <v>14.0717</v>
      </c>
      <c r="Q1072" s="184">
        <v>13.6572</v>
      </c>
      <c r="R1072" s="184">
        <v>24.9741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44482</v>
      </c>
      <c r="E1073" s="184">
        <v>391.73399999999998</v>
      </c>
      <c r="F1073" s="184">
        <v>0.79459999999999997</v>
      </c>
      <c r="G1073" s="184">
        <v>1.4235</v>
      </c>
      <c r="H1073" s="184">
        <v>3.1337999999999999</v>
      </c>
      <c r="I1073" s="184">
        <v>2.9941</v>
      </c>
      <c r="J1073" s="184">
        <v>4.0088999999999997</v>
      </c>
      <c r="K1073" s="184">
        <v>13.7508</v>
      </c>
      <c r="L1073" s="184">
        <v>26.8523</v>
      </c>
      <c r="M1073" s="184">
        <v>27.635200000000001</v>
      </c>
      <c r="N1073" s="184">
        <v>54.298900000000003</v>
      </c>
      <c r="O1073" s="184">
        <v>22.884</v>
      </c>
      <c r="P1073" s="184">
        <v>15.8704</v>
      </c>
      <c r="Q1073" s="184">
        <v>20.4711</v>
      </c>
      <c r="R1073" s="184">
        <v>29.611599999999999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44482</v>
      </c>
      <c r="E1074" s="184">
        <v>430.50299999999999</v>
      </c>
      <c r="F1074" s="184">
        <v>0.79790000000000005</v>
      </c>
      <c r="G1074" s="184">
        <v>1.4409000000000001</v>
      </c>
      <c r="H1074" s="184">
        <v>3.1581999999999999</v>
      </c>
      <c r="I1074" s="184">
        <v>3.0424000000000002</v>
      </c>
      <c r="J1074" s="184">
        <v>4.1120000000000001</v>
      </c>
      <c r="K1074" s="184">
        <v>14.098000000000001</v>
      </c>
      <c r="L1074" s="184">
        <v>27.611599999999999</v>
      </c>
      <c r="M1074" s="184">
        <v>28.794</v>
      </c>
      <c r="N1074" s="184">
        <v>56.151299999999999</v>
      </c>
      <c r="O1074" s="184">
        <v>24.280899999999999</v>
      </c>
      <c r="P1074" s="184">
        <v>17.251200000000001</v>
      </c>
      <c r="Q1074" s="184">
        <v>16.6678</v>
      </c>
      <c r="R1074" s="184">
        <v>31.114799999999999</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44482</v>
      </c>
      <c r="E1075" s="184">
        <v>522.67104712491903</v>
      </c>
      <c r="F1075" s="184">
        <v>0.79530000000000001</v>
      </c>
      <c r="G1075" s="184">
        <v>1.4240999999999999</v>
      </c>
      <c r="H1075" s="184">
        <v>3.1347999999999998</v>
      </c>
      <c r="I1075" s="184">
        <v>2.9941</v>
      </c>
      <c r="J1075" s="184">
        <v>4.0087999999999999</v>
      </c>
      <c r="K1075" s="184">
        <v>13.751300000000001</v>
      </c>
      <c r="L1075" s="184">
        <v>26.852</v>
      </c>
      <c r="M1075" s="184">
        <v>27.636399999999998</v>
      </c>
      <c r="N1075" s="184">
        <v>54.298999999999999</v>
      </c>
      <c r="O1075" s="184">
        <v>22.378</v>
      </c>
      <c r="P1075" s="184">
        <v>15.547599999999999</v>
      </c>
      <c r="Q1075" s="184">
        <v>18.944099999999999</v>
      </c>
      <c r="R1075" s="184">
        <v>29.032499999999999</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44482</v>
      </c>
      <c r="E1076" s="184">
        <v>118.38924431732799</v>
      </c>
      <c r="F1076" s="184">
        <v>0.7984</v>
      </c>
      <c r="G1076" s="184">
        <v>1.4414</v>
      </c>
      <c r="H1076" s="184">
        <v>3.1579999999999999</v>
      </c>
      <c r="I1076" s="184">
        <v>3.0423</v>
      </c>
      <c r="J1076" s="184">
        <v>4.1124999999999998</v>
      </c>
      <c r="K1076" s="184">
        <v>14.097899999999999</v>
      </c>
      <c r="L1076" s="184">
        <v>27.613399999999999</v>
      </c>
      <c r="M1076" s="184">
        <v>28.7941</v>
      </c>
      <c r="N1076" s="184">
        <v>56.153100000000002</v>
      </c>
      <c r="O1076" s="184">
        <v>23.775500000000001</v>
      </c>
      <c r="P1076" s="184">
        <v>16.932500000000001</v>
      </c>
      <c r="Q1076" s="184">
        <v>16.196400000000001</v>
      </c>
      <c r="R1076" s="184">
        <v>30.527100000000001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44482</v>
      </c>
      <c r="E1077" s="184">
        <v>45.398000000000003</v>
      </c>
      <c r="F1077" s="184">
        <v>0.90010000000000001</v>
      </c>
      <c r="G1077" s="184">
        <v>1.4888999999999999</v>
      </c>
      <c r="H1077" s="184">
        <v>3.0859000000000001</v>
      </c>
      <c r="I1077" s="184">
        <v>2.9689999999999999</v>
      </c>
      <c r="J1077" s="184">
        <v>3.9546000000000001</v>
      </c>
      <c r="K1077" s="184">
        <v>13.62</v>
      </c>
      <c r="L1077" s="184">
        <v>25.6449</v>
      </c>
      <c r="M1077" s="184">
        <v>25.152999999999999</v>
      </c>
      <c r="N1077" s="184">
        <v>51.548900000000003</v>
      </c>
      <c r="O1077" s="184">
        <v>21.050699999999999</v>
      </c>
      <c r="P1077" s="184">
        <v>14.99</v>
      </c>
      <c r="Q1077" s="184">
        <v>15.3225</v>
      </c>
      <c r="R1077" s="184">
        <v>25.737200000000001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44482</v>
      </c>
      <c r="E1078" s="184">
        <v>42.45</v>
      </c>
      <c r="F1078" s="184">
        <v>0.89849999999999997</v>
      </c>
      <c r="G1078" s="184">
        <v>1.4773000000000001</v>
      </c>
      <c r="H1078" s="184">
        <v>3.0665</v>
      </c>
      <c r="I1078" s="184">
        <v>2.9315000000000002</v>
      </c>
      <c r="J1078" s="184">
        <v>3.8734999999999999</v>
      </c>
      <c r="K1078" s="184">
        <v>13.3451</v>
      </c>
      <c r="L1078" s="184">
        <v>25.0442</v>
      </c>
      <c r="M1078" s="184">
        <v>24.286300000000001</v>
      </c>
      <c r="N1078" s="184">
        <v>50.164499999999997</v>
      </c>
      <c r="O1078" s="184">
        <v>19.992599999999999</v>
      </c>
      <c r="P1078" s="184">
        <v>14.0303</v>
      </c>
      <c r="Q1078" s="184">
        <v>10.892200000000001</v>
      </c>
      <c r="R1078" s="184">
        <v>24.607600000000001</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44482</v>
      </c>
      <c r="E1079" s="184">
        <v>47.761861343587398</v>
      </c>
      <c r="F1079" s="184">
        <v>1.3118000000000001</v>
      </c>
      <c r="G1079" s="184">
        <v>2.2513999999999998</v>
      </c>
      <c r="H1079" s="184">
        <v>3.9112</v>
      </c>
      <c r="I1079" s="184">
        <v>3.7273999999999998</v>
      </c>
      <c r="J1079" s="184">
        <v>5.1271000000000004</v>
      </c>
      <c r="K1079" s="184">
        <v>16.174700000000001</v>
      </c>
      <c r="L1079" s="184">
        <v>28.532399999999999</v>
      </c>
      <c r="M1079" s="184">
        <v>25.624700000000001</v>
      </c>
      <c r="N1079" s="184">
        <v>54.550699999999999</v>
      </c>
      <c r="O1079" s="184">
        <v>21.510999999999999</v>
      </c>
      <c r="P1079" s="184">
        <v>14.718500000000001</v>
      </c>
      <c r="Q1079" s="184">
        <v>10.895799999999999</v>
      </c>
      <c r="R1079" s="184">
        <v>25.1388</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44482</v>
      </c>
      <c r="E1080" s="184">
        <v>46.728000000000002</v>
      </c>
      <c r="F1080" s="184">
        <v>1.3159000000000001</v>
      </c>
      <c r="G1080" s="184">
        <v>2.2711999999999999</v>
      </c>
      <c r="H1080" s="184">
        <v>3.9392999999999998</v>
      </c>
      <c r="I1080" s="184">
        <v>3.7833000000000001</v>
      </c>
      <c r="J1080" s="184">
        <v>5.2488999999999999</v>
      </c>
      <c r="K1080" s="184">
        <v>16.612100000000002</v>
      </c>
      <c r="L1080" s="184">
        <v>29.5517</v>
      </c>
      <c r="M1080" s="184">
        <v>27.112300000000001</v>
      </c>
      <c r="N1080" s="184">
        <v>56.833799999999997</v>
      </c>
      <c r="O1080" s="184">
        <v>22.9026</v>
      </c>
      <c r="P1080" s="184">
        <v>16.040299999999998</v>
      </c>
      <c r="Q1080" s="184">
        <v>15.258100000000001</v>
      </c>
      <c r="R1080" s="184">
        <v>26.633400000000002</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44482</v>
      </c>
      <c r="E1081" s="184">
        <v>17.006699999999999</v>
      </c>
      <c r="F1081" s="184">
        <v>1.2104999999999999</v>
      </c>
      <c r="G1081" s="184">
        <v>2.0449000000000002</v>
      </c>
      <c r="H1081" s="184">
        <v>3.3245</v>
      </c>
      <c r="I1081" s="184">
        <v>3.0558999999999998</v>
      </c>
      <c r="J1081" s="184">
        <v>4.6520999999999999</v>
      </c>
      <c r="K1081" s="184">
        <v>13.524100000000001</v>
      </c>
      <c r="L1081" s="184">
        <v>27.4282</v>
      </c>
      <c r="M1081" s="184">
        <v>28.362100000000002</v>
      </c>
      <c r="N1081" s="184">
        <v>61.106299999999997</v>
      </c>
      <c r="O1081" s="184"/>
      <c r="P1081" s="184"/>
      <c r="Q1081" s="184">
        <v>22.8187</v>
      </c>
      <c r="R1081" s="184">
        <v>28.6281</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44482</v>
      </c>
      <c r="E1082" s="184">
        <v>16.1996</v>
      </c>
      <c r="F1082" s="184">
        <v>1.2051000000000001</v>
      </c>
      <c r="G1082" s="184">
        <v>2.0184000000000002</v>
      </c>
      <c r="H1082" s="184">
        <v>3.2867999999999999</v>
      </c>
      <c r="I1082" s="184">
        <v>2.9807999999999999</v>
      </c>
      <c r="J1082" s="184">
        <v>4.5034000000000001</v>
      </c>
      <c r="K1082" s="184">
        <v>13.033300000000001</v>
      </c>
      <c r="L1082" s="184">
        <v>26.325500000000002</v>
      </c>
      <c r="M1082" s="184">
        <v>26.703900000000001</v>
      </c>
      <c r="N1082" s="184">
        <v>58.330599999999997</v>
      </c>
      <c r="O1082" s="184"/>
      <c r="P1082" s="184"/>
      <c r="Q1082" s="184">
        <v>20.5289</v>
      </c>
      <c r="R1082" s="184">
        <v>26.304600000000001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44482</v>
      </c>
      <c r="E1083" s="184">
        <v>89.17</v>
      </c>
      <c r="F1083" s="184">
        <v>0.64449999999999996</v>
      </c>
      <c r="G1083" s="184">
        <v>1.3722000000000001</v>
      </c>
      <c r="H1083" s="184">
        <v>3.07</v>
      </c>
      <c r="I1083" s="184">
        <v>3.0402</v>
      </c>
      <c r="J1083" s="184">
        <v>4.5823</v>
      </c>
      <c r="K1083" s="184">
        <v>14.401199999999999</v>
      </c>
      <c r="L1083" s="184">
        <v>28.114100000000001</v>
      </c>
      <c r="M1083" s="184">
        <v>27.7818</v>
      </c>
      <c r="N1083" s="184">
        <v>55.143000000000001</v>
      </c>
      <c r="O1083" s="184">
        <v>22.613600000000002</v>
      </c>
      <c r="P1083" s="184">
        <v>18.592700000000001</v>
      </c>
      <c r="Q1083" s="184">
        <v>19.374300000000002</v>
      </c>
      <c r="R1083" s="184">
        <v>29.607900000000001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44482</v>
      </c>
      <c r="E1084" s="184">
        <v>82.153999999999996</v>
      </c>
      <c r="F1084" s="184">
        <v>0.64190000000000003</v>
      </c>
      <c r="G1084" s="184">
        <v>1.3571</v>
      </c>
      <c r="H1084" s="184">
        <v>3.0493000000000001</v>
      </c>
      <c r="I1084" s="184">
        <v>2.9988999999999999</v>
      </c>
      <c r="J1084" s="184">
        <v>4.4897</v>
      </c>
      <c r="K1084" s="184">
        <v>14.094900000000001</v>
      </c>
      <c r="L1084" s="184">
        <v>27.425899999999999</v>
      </c>
      <c r="M1084" s="184">
        <v>26.749600000000001</v>
      </c>
      <c r="N1084" s="184">
        <v>53.464199999999998</v>
      </c>
      <c r="O1084" s="184">
        <v>21.275300000000001</v>
      </c>
      <c r="P1084" s="184">
        <v>17.463899999999999</v>
      </c>
      <c r="Q1084" s="184">
        <v>16.836600000000001</v>
      </c>
      <c r="R1084" s="184">
        <v>28.200700000000001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44482</v>
      </c>
      <c r="E1085" s="184">
        <v>35.6053</v>
      </c>
      <c r="F1085" s="184">
        <v>1.2777000000000001</v>
      </c>
      <c r="G1085" s="184">
        <v>1.7727999999999999</v>
      </c>
      <c r="H1085" s="184">
        <v>3.5794000000000001</v>
      </c>
      <c r="I1085" s="184">
        <v>3.3818000000000001</v>
      </c>
      <c r="J1085" s="184">
        <v>4.0697999999999999</v>
      </c>
      <c r="K1085" s="184">
        <v>13.4657</v>
      </c>
      <c r="L1085" s="184">
        <v>26.633500000000002</v>
      </c>
      <c r="M1085" s="184">
        <v>24.5045</v>
      </c>
      <c r="N1085" s="184">
        <v>52.602200000000003</v>
      </c>
      <c r="O1085" s="184">
        <v>19.7986</v>
      </c>
      <c r="P1085" s="184">
        <v>13.8469</v>
      </c>
      <c r="Q1085" s="184">
        <v>13.469900000000001</v>
      </c>
      <c r="R1085" s="184">
        <v>25.1632</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44482</v>
      </c>
      <c r="E1086" s="184">
        <v>40.3872</v>
      </c>
      <c r="F1086" s="184">
        <v>1.2843</v>
      </c>
      <c r="G1086" s="184">
        <v>1.8043</v>
      </c>
      <c r="H1086" s="184">
        <v>3.6240999999999999</v>
      </c>
      <c r="I1086" s="184">
        <v>3.4712000000000001</v>
      </c>
      <c r="J1086" s="184">
        <v>4.2194000000000003</v>
      </c>
      <c r="K1086" s="184">
        <v>14.052099999999999</v>
      </c>
      <c r="L1086" s="184">
        <v>27.979700000000001</v>
      </c>
      <c r="M1086" s="184">
        <v>26.5136</v>
      </c>
      <c r="N1086" s="184">
        <v>55.843699999999998</v>
      </c>
      <c r="O1086" s="184">
        <v>21.996300000000002</v>
      </c>
      <c r="P1086" s="184">
        <v>15.645300000000001</v>
      </c>
      <c r="Q1086" s="184">
        <v>14.984</v>
      </c>
      <c r="R1086" s="184">
        <v>27.465299999999999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44482</v>
      </c>
      <c r="E1087" s="184">
        <v>52.099600000000002</v>
      </c>
      <c r="F1087" s="184">
        <v>1.0283</v>
      </c>
      <c r="G1087" s="184">
        <v>1.6953</v>
      </c>
      <c r="H1087" s="184">
        <v>3.1107999999999998</v>
      </c>
      <c r="I1087" s="184">
        <v>3.5135000000000001</v>
      </c>
      <c r="J1087" s="184">
        <v>6.3213999999999997</v>
      </c>
      <c r="K1087" s="184">
        <v>16.6264</v>
      </c>
      <c r="L1087" s="184">
        <v>31.587900000000001</v>
      </c>
      <c r="M1087" s="184">
        <v>31.0425</v>
      </c>
      <c r="N1087" s="184">
        <v>69.645300000000006</v>
      </c>
      <c r="O1087" s="184">
        <v>18.5961</v>
      </c>
      <c r="P1087" s="184">
        <v>15.3697</v>
      </c>
      <c r="Q1087" s="184">
        <v>12.3338</v>
      </c>
      <c r="R1087" s="184">
        <v>25.860600000000002</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44482</v>
      </c>
      <c r="E1088" s="184">
        <v>56.275500000000001</v>
      </c>
      <c r="F1088" s="184">
        <v>1.0306999999999999</v>
      </c>
      <c r="G1088" s="184">
        <v>1.7063999999999999</v>
      </c>
      <c r="H1088" s="184">
        <v>3.1267</v>
      </c>
      <c r="I1088" s="184">
        <v>3.5447000000000002</v>
      </c>
      <c r="J1088" s="184">
        <v>6.3906000000000001</v>
      </c>
      <c r="K1088" s="184">
        <v>16.854800000000001</v>
      </c>
      <c r="L1088" s="184">
        <v>32.116999999999997</v>
      </c>
      <c r="M1088" s="184">
        <v>31.8261</v>
      </c>
      <c r="N1088" s="184">
        <v>70.999700000000004</v>
      </c>
      <c r="O1088" s="184">
        <v>19.613</v>
      </c>
      <c r="P1088" s="184">
        <v>16.4663</v>
      </c>
      <c r="Q1088" s="184">
        <v>16.614599999999999</v>
      </c>
      <c r="R1088" s="184">
        <v>26.924299999999999</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44482</v>
      </c>
      <c r="E1089" s="184">
        <v>260.07</v>
      </c>
      <c r="F1089" s="184">
        <v>0.92359999999999998</v>
      </c>
      <c r="G1089" s="184">
        <v>1.0334000000000001</v>
      </c>
      <c r="H1089" s="184">
        <v>2.1644999999999999</v>
      </c>
      <c r="I1089" s="184">
        <v>2.2488999999999999</v>
      </c>
      <c r="J1089" s="184">
        <v>2.9369000000000001</v>
      </c>
      <c r="K1089" s="184">
        <v>11.188499999999999</v>
      </c>
      <c r="L1089" s="184">
        <v>24.263000000000002</v>
      </c>
      <c r="M1089" s="184">
        <v>22.247800000000002</v>
      </c>
      <c r="N1089" s="184">
        <v>48.238700000000001</v>
      </c>
      <c r="O1089" s="184">
        <v>19.271599999999999</v>
      </c>
      <c r="P1089" s="184">
        <v>14.142899999999999</v>
      </c>
      <c r="Q1089" s="184">
        <v>19.017900000000001</v>
      </c>
      <c r="R1089" s="184">
        <v>24.7273</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44482</v>
      </c>
      <c r="E1090" s="184">
        <v>291.52999999999997</v>
      </c>
      <c r="F1090" s="184">
        <v>0.93130000000000002</v>
      </c>
      <c r="G1090" s="184">
        <v>1.0572999999999999</v>
      </c>
      <c r="H1090" s="184">
        <v>2.198</v>
      </c>
      <c r="I1090" s="184">
        <v>2.3092000000000001</v>
      </c>
      <c r="J1090" s="184">
        <v>3.0688</v>
      </c>
      <c r="K1090" s="184">
        <v>11.616099999999999</v>
      </c>
      <c r="L1090" s="184">
        <v>25.211500000000001</v>
      </c>
      <c r="M1090" s="184">
        <v>23.6449</v>
      </c>
      <c r="N1090" s="184">
        <v>50.5137</v>
      </c>
      <c r="O1090" s="184">
        <v>20.950900000000001</v>
      </c>
      <c r="P1090" s="184">
        <v>15.846</v>
      </c>
      <c r="Q1090" s="184">
        <v>16.2103</v>
      </c>
      <c r="R1090" s="184">
        <v>26.568999999999999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44482</v>
      </c>
      <c r="E1091" s="184">
        <v>15.37</v>
      </c>
      <c r="F1091" s="184">
        <v>1.0519000000000001</v>
      </c>
      <c r="G1091" s="184">
        <v>1.5192000000000001</v>
      </c>
      <c r="H1091" s="184">
        <v>3.2930000000000001</v>
      </c>
      <c r="I1091" s="184">
        <v>3.0160999999999998</v>
      </c>
      <c r="J1091" s="184">
        <v>4.1327999999999996</v>
      </c>
      <c r="K1091" s="184">
        <v>13.515499999999999</v>
      </c>
      <c r="L1091" s="184">
        <v>26.1905</v>
      </c>
      <c r="M1091" s="184">
        <v>26.606300000000001</v>
      </c>
      <c r="N1091" s="184"/>
      <c r="O1091" s="184"/>
      <c r="P1091" s="184"/>
      <c r="Q1091" s="184">
        <v>53.7</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44482</v>
      </c>
      <c r="E1092" s="184">
        <v>15.06</v>
      </c>
      <c r="F1092" s="184">
        <v>1.006</v>
      </c>
      <c r="G1092" s="184">
        <v>1.4824999999999999</v>
      </c>
      <c r="H1092" s="184">
        <v>3.2214</v>
      </c>
      <c r="I1092" s="184">
        <v>2.9392</v>
      </c>
      <c r="J1092" s="184">
        <v>3.9337</v>
      </c>
      <c r="K1092" s="184">
        <v>12.893599999999999</v>
      </c>
      <c r="L1092" s="184">
        <v>24.875599999999999</v>
      </c>
      <c r="M1092" s="184">
        <v>24.668900000000001</v>
      </c>
      <c r="N1092" s="184"/>
      <c r="O1092" s="184"/>
      <c r="P1092" s="184"/>
      <c r="Q1092" s="184">
        <v>50.6</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44482</v>
      </c>
      <c r="E1093" s="184">
        <v>68.646699999999996</v>
      </c>
      <c r="F1093" s="184">
        <v>1.0649</v>
      </c>
      <c r="G1093" s="184">
        <v>2.0514999999999999</v>
      </c>
      <c r="H1093" s="184">
        <v>3.4518</v>
      </c>
      <c r="I1093" s="184">
        <v>2.6343999999999999</v>
      </c>
      <c r="J1093" s="184">
        <v>5.1708999999999996</v>
      </c>
      <c r="K1093" s="184">
        <v>14.298400000000001</v>
      </c>
      <c r="L1093" s="184">
        <v>25.361499999999999</v>
      </c>
      <c r="M1093" s="184">
        <v>26.062999999999999</v>
      </c>
      <c r="N1093" s="184">
        <v>60.516199999999998</v>
      </c>
      <c r="O1093" s="184">
        <v>22.6874</v>
      </c>
      <c r="P1093" s="184">
        <v>15.6248</v>
      </c>
      <c r="Q1093" s="184">
        <v>17.438700000000001</v>
      </c>
      <c r="R1093" s="184">
        <v>28.353400000000001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44482</v>
      </c>
      <c r="E1094" s="184">
        <v>63.6447</v>
      </c>
      <c r="F1094" s="184">
        <v>1.0628</v>
      </c>
      <c r="G1094" s="184">
        <v>2.0409999999999999</v>
      </c>
      <c r="H1094" s="184">
        <v>3.4369000000000001</v>
      </c>
      <c r="I1094" s="184">
        <v>2.6044</v>
      </c>
      <c r="J1094" s="184">
        <v>5.1051000000000002</v>
      </c>
      <c r="K1094" s="184">
        <v>14.0891</v>
      </c>
      <c r="L1094" s="184">
        <v>24.8934</v>
      </c>
      <c r="M1094" s="184">
        <v>25.354199999999999</v>
      </c>
      <c r="N1094" s="184">
        <v>59.319699999999997</v>
      </c>
      <c r="O1094" s="184">
        <v>21.7593</v>
      </c>
      <c r="P1094" s="184">
        <v>14.586</v>
      </c>
      <c r="Q1094" s="184">
        <v>12.477499999999999</v>
      </c>
      <c r="R1094" s="184">
        <v>27.373000000000001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44482</v>
      </c>
      <c r="E1095" s="184">
        <v>15.618600000000001</v>
      </c>
      <c r="F1095" s="184">
        <v>0.80940000000000001</v>
      </c>
      <c r="G1095" s="184">
        <v>0.96450000000000002</v>
      </c>
      <c r="H1095" s="184">
        <v>2.415</v>
      </c>
      <c r="I1095" s="184">
        <v>2.2481</v>
      </c>
      <c r="J1095" s="184">
        <v>2.8161999999999998</v>
      </c>
      <c r="K1095" s="184">
        <v>13.9495</v>
      </c>
      <c r="L1095" s="184">
        <v>27.555</v>
      </c>
      <c r="M1095" s="184">
        <v>27.884</v>
      </c>
      <c r="N1095" s="184">
        <v>56.165700000000001</v>
      </c>
      <c r="O1095" s="184"/>
      <c r="P1095" s="184"/>
      <c r="Q1095" s="184">
        <v>55.247799999999998</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44482</v>
      </c>
      <c r="E1096" s="184">
        <v>15.3095</v>
      </c>
      <c r="F1096" s="184">
        <v>0.80400000000000005</v>
      </c>
      <c r="G1096" s="184">
        <v>0.93689999999999996</v>
      </c>
      <c r="H1096" s="184">
        <v>2.3759000000000001</v>
      </c>
      <c r="I1096" s="184">
        <v>2.1703000000000001</v>
      </c>
      <c r="J1096" s="184">
        <v>2.6490999999999998</v>
      </c>
      <c r="K1096" s="184">
        <v>13.3835</v>
      </c>
      <c r="L1096" s="184">
        <v>26.292000000000002</v>
      </c>
      <c r="M1096" s="184">
        <v>26.001000000000001</v>
      </c>
      <c r="N1096" s="184">
        <v>53.124099999999999</v>
      </c>
      <c r="O1096" s="184"/>
      <c r="P1096" s="184"/>
      <c r="Q1096" s="184">
        <v>52.2164</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44482</v>
      </c>
      <c r="E1097" s="184">
        <v>752.61147742912704</v>
      </c>
      <c r="F1097" s="184">
        <v>0.98219999999999996</v>
      </c>
      <c r="G1097" s="184">
        <v>1.6659999999999999</v>
      </c>
      <c r="H1097" s="184">
        <v>3.0335000000000001</v>
      </c>
      <c r="I1097" s="184">
        <v>2.5707</v>
      </c>
      <c r="J1097" s="184">
        <v>4.2881999999999998</v>
      </c>
      <c r="K1097" s="184">
        <v>13.7834</v>
      </c>
      <c r="L1097" s="184">
        <v>27.491299999999999</v>
      </c>
      <c r="M1097" s="184">
        <v>29.327000000000002</v>
      </c>
      <c r="N1097" s="184">
        <v>59.366500000000002</v>
      </c>
      <c r="O1097" s="184">
        <v>20.4633</v>
      </c>
      <c r="P1097" s="184">
        <v>14.160299999999999</v>
      </c>
      <c r="Q1097" s="184">
        <v>20.231200000000001</v>
      </c>
      <c r="R1097" s="184">
        <v>25.6386</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44482</v>
      </c>
      <c r="E1098" s="184">
        <v>379.01049999999998</v>
      </c>
      <c r="F1098" s="184">
        <v>0.98419999999999996</v>
      </c>
      <c r="G1098" s="184">
        <v>1.6763999999999999</v>
      </c>
      <c r="H1098" s="184">
        <v>3.048</v>
      </c>
      <c r="I1098" s="184">
        <v>2.6000999999999999</v>
      </c>
      <c r="J1098" s="184">
        <v>4.3556999999999997</v>
      </c>
      <c r="K1098" s="184">
        <v>13.996600000000001</v>
      </c>
      <c r="L1098" s="184">
        <v>27.9467</v>
      </c>
      <c r="M1098" s="184">
        <v>30.0365</v>
      </c>
      <c r="N1098" s="184">
        <v>60.568800000000003</v>
      </c>
      <c r="O1098" s="184">
        <v>21.464300000000001</v>
      </c>
      <c r="P1098" s="184">
        <v>15.4832</v>
      </c>
      <c r="Q1098" s="184">
        <v>15.288</v>
      </c>
      <c r="R1098" s="184">
        <v>26.615500000000001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44482</v>
      </c>
      <c r="E1099" s="184">
        <v>112.32</v>
      </c>
      <c r="F1099" s="184">
        <v>1.0435000000000001</v>
      </c>
      <c r="G1099" s="184">
        <v>1.6931</v>
      </c>
      <c r="H1099" s="184">
        <v>3.0552999999999999</v>
      </c>
      <c r="I1099" s="184">
        <v>2.5379</v>
      </c>
      <c r="J1099" s="184">
        <v>3.3969</v>
      </c>
      <c r="K1099" s="184">
        <v>10.7692</v>
      </c>
      <c r="L1099" s="184">
        <v>22.352900000000002</v>
      </c>
      <c r="M1099" s="184">
        <v>20.334299999999999</v>
      </c>
      <c r="N1099" s="184">
        <v>41.8003</v>
      </c>
      <c r="O1099" s="184">
        <v>15.5685</v>
      </c>
      <c r="P1099" s="184">
        <v>11.0425</v>
      </c>
      <c r="Q1099" s="184">
        <v>11.1869</v>
      </c>
      <c r="R1099" s="184">
        <v>21.020399999999999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44482</v>
      </c>
      <c r="E1100" s="184">
        <v>142.13333333333301</v>
      </c>
      <c r="F1100" s="184">
        <v>1.0427</v>
      </c>
      <c r="G1100" s="184">
        <v>1.6980999999999999</v>
      </c>
      <c r="H1100" s="184">
        <v>3.0548999999999999</v>
      </c>
      <c r="I1100" s="184">
        <v>2.5394000000000001</v>
      </c>
      <c r="J1100" s="184">
        <v>3.3948</v>
      </c>
      <c r="K1100" s="184">
        <v>10.7532</v>
      </c>
      <c r="L1100" s="184">
        <v>22.303799999999999</v>
      </c>
      <c r="M1100" s="184">
        <v>20.261700000000001</v>
      </c>
      <c r="N1100" s="184">
        <v>41.698799999999999</v>
      </c>
      <c r="O1100" s="184">
        <v>15.3283</v>
      </c>
      <c r="P1100" s="184">
        <v>10.619400000000001</v>
      </c>
      <c r="Q1100" s="184">
        <v>10.475899999999999</v>
      </c>
      <c r="R1100" s="184">
        <v>20.847200000000001</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44482</v>
      </c>
      <c r="E1101" s="184">
        <v>18</v>
      </c>
      <c r="F1101" s="184">
        <v>1.2943</v>
      </c>
      <c r="G1101" s="184">
        <v>2.3891</v>
      </c>
      <c r="H1101" s="184">
        <v>4.1063999999999998</v>
      </c>
      <c r="I1101" s="184">
        <v>4.3478000000000003</v>
      </c>
      <c r="J1101" s="184">
        <v>6.0694999999999997</v>
      </c>
      <c r="K1101" s="184">
        <v>17.1875</v>
      </c>
      <c r="L1101" s="184">
        <v>30.434799999999999</v>
      </c>
      <c r="M1101" s="184">
        <v>28.6633</v>
      </c>
      <c r="N1101" s="184">
        <v>57.756399999999999</v>
      </c>
      <c r="O1101" s="184">
        <v>21.803599999999999</v>
      </c>
      <c r="P1101" s="184"/>
      <c r="Q1101" s="184">
        <v>14.197699999999999</v>
      </c>
      <c r="R1101" s="184">
        <v>28.727399999999999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44482</v>
      </c>
      <c r="E1102" s="184">
        <v>17.46</v>
      </c>
      <c r="F1102" s="184">
        <v>1.3349</v>
      </c>
      <c r="G1102" s="184">
        <v>2.4047000000000001</v>
      </c>
      <c r="H1102" s="184">
        <v>4.1144999999999996</v>
      </c>
      <c r="I1102" s="184">
        <v>4.3010999999999999</v>
      </c>
      <c r="J1102" s="184">
        <v>6.0753000000000004</v>
      </c>
      <c r="K1102" s="184">
        <v>17.024100000000001</v>
      </c>
      <c r="L1102" s="184">
        <v>30.007400000000001</v>
      </c>
      <c r="M1102" s="184">
        <v>28.099799999999998</v>
      </c>
      <c r="N1102" s="184">
        <v>56.732500000000002</v>
      </c>
      <c r="O1102" s="184">
        <v>21.104199999999999</v>
      </c>
      <c r="P1102" s="184"/>
      <c r="Q1102" s="184">
        <v>13.4148</v>
      </c>
      <c r="R1102" s="184">
        <v>27.9709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44482</v>
      </c>
      <c r="E1103" s="184">
        <v>215.22380000000001</v>
      </c>
      <c r="F1103" s="184">
        <v>1.0234000000000001</v>
      </c>
      <c r="G1103" s="184">
        <v>2.0387</v>
      </c>
      <c r="H1103" s="184">
        <v>3.9575</v>
      </c>
      <c r="I1103" s="184">
        <v>3.3706999999999998</v>
      </c>
      <c r="J1103" s="184">
        <v>4.1875999999999998</v>
      </c>
      <c r="K1103" s="184">
        <v>15.477</v>
      </c>
      <c r="L1103" s="184">
        <v>27.741800000000001</v>
      </c>
      <c r="M1103" s="184">
        <v>27.856400000000001</v>
      </c>
      <c r="N1103" s="184">
        <v>58.497100000000003</v>
      </c>
      <c r="O1103" s="184">
        <v>23.049399999999999</v>
      </c>
      <c r="P1103" s="184">
        <v>17.063600000000001</v>
      </c>
      <c r="Q1103" s="184">
        <v>16.101600000000001</v>
      </c>
      <c r="R1103" s="184">
        <v>31.382899999999999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44482</v>
      </c>
      <c r="E1104" s="184">
        <v>96.603027676455596</v>
      </c>
      <c r="F1104" s="184">
        <v>1.0233000000000001</v>
      </c>
      <c r="G1104" s="184">
        <v>2.0388000000000002</v>
      </c>
      <c r="H1104" s="184">
        <v>3.9575999999999998</v>
      </c>
      <c r="I1104" s="184">
        <v>3.3708</v>
      </c>
      <c r="J1104" s="184">
        <v>4.1877000000000004</v>
      </c>
      <c r="K1104" s="184">
        <v>15.479799999999999</v>
      </c>
      <c r="L1104" s="184">
        <v>27.745100000000001</v>
      </c>
      <c r="M1104" s="184">
        <v>27.859400000000001</v>
      </c>
      <c r="N1104" s="184">
        <v>58.501100000000001</v>
      </c>
      <c r="O1104" s="184">
        <v>22.4864</v>
      </c>
      <c r="P1104" s="184">
        <v>16.741700000000002</v>
      </c>
      <c r="Q1104" s="184">
        <v>15.92</v>
      </c>
      <c r="R1104" s="184">
        <v>31.069900000000001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44482</v>
      </c>
      <c r="E1105" s="184">
        <v>202.9058</v>
      </c>
      <c r="F1105" s="184">
        <v>1.0206999999999999</v>
      </c>
      <c r="G1105" s="184">
        <v>2.0264000000000002</v>
      </c>
      <c r="H1105" s="184">
        <v>3.9392</v>
      </c>
      <c r="I1105" s="184">
        <v>3.3331</v>
      </c>
      <c r="J1105" s="184">
        <v>4.1048999999999998</v>
      </c>
      <c r="K1105" s="184">
        <v>15.201700000000001</v>
      </c>
      <c r="L1105" s="184">
        <v>27.148900000000001</v>
      </c>
      <c r="M1105" s="184">
        <v>26.9756</v>
      </c>
      <c r="N1105" s="184">
        <v>57.057699999999997</v>
      </c>
      <c r="O1105" s="184">
        <v>21.970500000000001</v>
      </c>
      <c r="P1105" s="184">
        <v>16.0779</v>
      </c>
      <c r="Q1105" s="184">
        <v>14.3612</v>
      </c>
      <c r="R1105" s="184">
        <v>30.185300000000002</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44482</v>
      </c>
      <c r="E1106" s="184">
        <v>998.48451958435896</v>
      </c>
      <c r="F1106" s="184">
        <v>1.0206999999999999</v>
      </c>
      <c r="G1106" s="184">
        <v>2.0266000000000002</v>
      </c>
      <c r="H1106" s="184">
        <v>3.9390999999999998</v>
      </c>
      <c r="I1106" s="184">
        <v>3.3332999999999999</v>
      </c>
      <c r="J1106" s="184">
        <v>4.1048999999999998</v>
      </c>
      <c r="K1106" s="184">
        <v>15.201700000000001</v>
      </c>
      <c r="L1106" s="184">
        <v>27.148900000000001</v>
      </c>
      <c r="M1106" s="184">
        <v>26.9755</v>
      </c>
      <c r="N1106" s="184">
        <v>57.057899999999997</v>
      </c>
      <c r="O1106" s="184">
        <v>21.220700000000001</v>
      </c>
      <c r="P1106" s="184">
        <v>15.6486</v>
      </c>
      <c r="Q1106" s="184">
        <v>14.049300000000001</v>
      </c>
      <c r="R1106" s="184">
        <v>29.592400000000001</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0.97152028985507277</v>
      </c>
      <c r="G1107" s="186">
        <v>1.6530000000000002</v>
      </c>
      <c r="H1107" s="186">
        <v>3.1731188405797099</v>
      </c>
      <c r="I1107" s="186">
        <v>2.9405202898550722</v>
      </c>
      <c r="J1107" s="186">
        <v>4.3905115942028994</v>
      </c>
      <c r="K1107" s="186">
        <v>14.009717391304347</v>
      </c>
      <c r="L1107" s="186">
        <v>26.590969565217378</v>
      </c>
      <c r="M1107" s="186">
        <v>25.828075362318835</v>
      </c>
      <c r="N1107" s="186">
        <v>54.503850769230752</v>
      </c>
      <c r="O1107" s="186">
        <v>20.870208196721315</v>
      </c>
      <c r="P1107" s="186">
        <v>15.379794915254239</v>
      </c>
      <c r="Q1107" s="186">
        <v>18.270673913043474</v>
      </c>
      <c r="R1107" s="186">
        <v>26.988273015873016</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0.96930000000000005</v>
      </c>
      <c r="G1108" s="186">
        <v>1.6659999999999999</v>
      </c>
      <c r="H1108" s="186">
        <v>3.2214</v>
      </c>
      <c r="I1108" s="186">
        <v>3.0160999999999998</v>
      </c>
      <c r="J1108" s="186">
        <v>4.1875999999999998</v>
      </c>
      <c r="K1108" s="186">
        <v>14.098000000000001</v>
      </c>
      <c r="L1108" s="186">
        <v>26.633500000000002</v>
      </c>
      <c r="M1108" s="186">
        <v>26.052</v>
      </c>
      <c r="N1108" s="186">
        <v>54.379300000000001</v>
      </c>
      <c r="O1108" s="186">
        <v>20.950900000000001</v>
      </c>
      <c r="P1108" s="186">
        <v>15.4832</v>
      </c>
      <c r="Q1108" s="186">
        <v>16.196400000000001</v>
      </c>
      <c r="R1108" s="186">
        <v>26.924299999999999</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44482</v>
      </c>
      <c r="E1111" s="184">
        <v>225.441379919718</v>
      </c>
      <c r="F1111" s="184">
        <v>2.9476</v>
      </c>
      <c r="G1111" s="184">
        <v>2.7050000000000001</v>
      </c>
      <c r="H1111" s="184">
        <v>2.8448000000000002</v>
      </c>
      <c r="I1111" s="184">
        <v>3.1105999999999998</v>
      </c>
      <c r="J1111" s="184">
        <v>2.4632000000000001</v>
      </c>
      <c r="K1111" s="184">
        <v>2.8092000000000001</v>
      </c>
      <c r="L1111" s="184">
        <v>3.0438999999999998</v>
      </c>
      <c r="M1111" s="184">
        <v>3.2086000000000001</v>
      </c>
      <c r="N1111" s="184">
        <v>3.2027000000000001</v>
      </c>
      <c r="O1111" s="184">
        <v>4.9997999999999996</v>
      </c>
      <c r="P1111" s="184">
        <v>5.8326000000000002</v>
      </c>
      <c r="Q1111" s="184">
        <v>6.8224999999999998</v>
      </c>
      <c r="R1111" s="184">
        <v>3.9375</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44482</v>
      </c>
      <c r="E1112" s="184">
        <v>335.03899999999999</v>
      </c>
      <c r="F1112" s="184">
        <v>3.4102000000000001</v>
      </c>
      <c r="G1112" s="184">
        <v>3.9704000000000002</v>
      </c>
      <c r="H1112" s="184">
        <v>3.9483000000000001</v>
      </c>
      <c r="I1112" s="184">
        <v>3.8155000000000001</v>
      </c>
      <c r="J1112" s="184">
        <v>3.169</v>
      </c>
      <c r="K1112" s="184">
        <v>3.2650000000000001</v>
      </c>
      <c r="L1112" s="184">
        <v>3.2450999999999999</v>
      </c>
      <c r="M1112" s="184">
        <v>3.2452999999999999</v>
      </c>
      <c r="N1112" s="184">
        <v>3.1859999999999999</v>
      </c>
      <c r="O1112" s="184">
        <v>5.0476999999999999</v>
      </c>
      <c r="P1112" s="184">
        <v>5.7957000000000001</v>
      </c>
      <c r="Q1112" s="184">
        <v>7.1311999999999998</v>
      </c>
      <c r="R1112" s="184">
        <v>3.9790000000000001</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44482</v>
      </c>
      <c r="E1113" s="184">
        <v>337.50729999999999</v>
      </c>
      <c r="F1113" s="184">
        <v>3.5150999999999999</v>
      </c>
      <c r="G1113" s="184">
        <v>4.0785</v>
      </c>
      <c r="H1113" s="184">
        <v>4.0555000000000003</v>
      </c>
      <c r="I1113" s="184">
        <v>3.9215</v>
      </c>
      <c r="J1113" s="184">
        <v>3.2747999999999999</v>
      </c>
      <c r="K1113" s="184">
        <v>3.3730000000000002</v>
      </c>
      <c r="L1113" s="184">
        <v>3.3605</v>
      </c>
      <c r="M1113" s="184">
        <v>3.3616000000000001</v>
      </c>
      <c r="N1113" s="184">
        <v>3.2997999999999998</v>
      </c>
      <c r="O1113" s="184">
        <v>5.1520000000000001</v>
      </c>
      <c r="P1113" s="184">
        <v>5.8944999999999999</v>
      </c>
      <c r="Q1113" s="184">
        <v>7.1481000000000003</v>
      </c>
      <c r="R1113" s="184">
        <v>4.0872000000000002</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44482</v>
      </c>
      <c r="E1114" s="184">
        <v>557.9452</v>
      </c>
      <c r="F1114" s="184">
        <v>3.4152</v>
      </c>
      <c r="G1114" s="184">
        <v>3.9722</v>
      </c>
      <c r="H1114" s="184">
        <v>3.9504999999999999</v>
      </c>
      <c r="I1114" s="184">
        <v>3.8161999999999998</v>
      </c>
      <c r="J1114" s="184">
        <v>3.1695000000000002</v>
      </c>
      <c r="K1114" s="184">
        <v>3.2650999999999999</v>
      </c>
      <c r="L1114" s="184">
        <v>3.2452000000000001</v>
      </c>
      <c r="M1114" s="184">
        <v>3.2454000000000001</v>
      </c>
      <c r="N1114" s="184">
        <v>3.1861000000000002</v>
      </c>
      <c r="O1114" s="184">
        <v>5.0479000000000003</v>
      </c>
      <c r="P1114" s="184">
        <v>5.7960000000000003</v>
      </c>
      <c r="Q1114" s="184">
        <v>6.8653000000000004</v>
      </c>
      <c r="R1114" s="184">
        <v>3.9790999999999999</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44482</v>
      </c>
      <c r="E1115" s="184">
        <v>543.69659999999999</v>
      </c>
      <c r="F1115" s="184">
        <v>3.4106999999999998</v>
      </c>
      <c r="G1115" s="184">
        <v>3.9733000000000001</v>
      </c>
      <c r="H1115" s="184">
        <v>3.9504000000000001</v>
      </c>
      <c r="I1115" s="184">
        <v>3.8159000000000001</v>
      </c>
      <c r="J1115" s="184">
        <v>3.1695000000000002</v>
      </c>
      <c r="K1115" s="184">
        <v>3.2650000000000001</v>
      </c>
      <c r="L1115" s="184">
        <v>3.2452000000000001</v>
      </c>
      <c r="M1115" s="184">
        <v>3.2454000000000001</v>
      </c>
      <c r="N1115" s="184">
        <v>3.1861000000000002</v>
      </c>
      <c r="O1115" s="184">
        <v>5.0479000000000003</v>
      </c>
      <c r="P1115" s="184">
        <v>5.7960000000000003</v>
      </c>
      <c r="Q1115" s="184">
        <v>7.2035</v>
      </c>
      <c r="R1115" s="184">
        <v>3.9790000000000001</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44482</v>
      </c>
      <c r="E1116" s="184">
        <v>2325.5311000000002</v>
      </c>
      <c r="F1116" s="184">
        <v>3.5522</v>
      </c>
      <c r="G1116" s="184">
        <v>3.766</v>
      </c>
      <c r="H1116" s="184">
        <v>3.6158000000000001</v>
      </c>
      <c r="I1116" s="184">
        <v>3.5712999999999999</v>
      </c>
      <c r="J1116" s="184">
        <v>3.1978</v>
      </c>
      <c r="K1116" s="184">
        <v>3.3395000000000001</v>
      </c>
      <c r="L1116" s="184">
        <v>3.3233000000000001</v>
      </c>
      <c r="M1116" s="184">
        <v>3.3330000000000002</v>
      </c>
      <c r="N1116" s="184">
        <v>3.2785000000000002</v>
      </c>
      <c r="O1116" s="184">
        <v>5.0925000000000002</v>
      </c>
      <c r="P1116" s="184">
        <v>5.8716999999999997</v>
      </c>
      <c r="Q1116" s="184">
        <v>7.0968</v>
      </c>
      <c r="R1116" s="184">
        <v>4.0505000000000004</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44482</v>
      </c>
      <c r="E1117" s="184">
        <v>2312.3733000000002</v>
      </c>
      <c r="F1117" s="184">
        <v>3.4807999999999999</v>
      </c>
      <c r="G1117" s="184">
        <v>3.6958000000000002</v>
      </c>
      <c r="H1117" s="184">
        <v>3.5457999999999998</v>
      </c>
      <c r="I1117" s="184">
        <v>3.5011999999999999</v>
      </c>
      <c r="J1117" s="184">
        <v>3.1274000000000002</v>
      </c>
      <c r="K1117" s="184">
        <v>3.2682000000000002</v>
      </c>
      <c r="L1117" s="184">
        <v>3.2511999999999999</v>
      </c>
      <c r="M1117" s="184">
        <v>3.2605</v>
      </c>
      <c r="N1117" s="184">
        <v>3.2054</v>
      </c>
      <c r="O1117" s="184">
        <v>5.0279999999999996</v>
      </c>
      <c r="P1117" s="184">
        <v>5.8047000000000004</v>
      </c>
      <c r="Q1117" s="184">
        <v>7.2233999999999998</v>
      </c>
      <c r="R1117" s="184">
        <v>3.9822000000000002</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44482</v>
      </c>
      <c r="E1118" s="184">
        <v>2157.0751</v>
      </c>
      <c r="F1118" s="184">
        <v>2.9834000000000001</v>
      </c>
      <c r="G1118" s="184">
        <v>3.1960999999999999</v>
      </c>
      <c r="H1118" s="184">
        <v>3.0453999999999999</v>
      </c>
      <c r="I1118" s="184">
        <v>3.0005000000000002</v>
      </c>
      <c r="J1118" s="184">
        <v>2.6261000000000001</v>
      </c>
      <c r="K1118" s="184">
        <v>2.7643</v>
      </c>
      <c r="L1118" s="184">
        <v>2.7437</v>
      </c>
      <c r="M1118" s="184">
        <v>2.7492000000000001</v>
      </c>
      <c r="N1118" s="184">
        <v>2.6905000000000001</v>
      </c>
      <c r="O1118" s="184">
        <v>4.5213000000000001</v>
      </c>
      <c r="P1118" s="184">
        <v>5.2606000000000002</v>
      </c>
      <c r="Q1118" s="184">
        <v>6.835</v>
      </c>
      <c r="R1118" s="184">
        <v>3.4895999999999998</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44482</v>
      </c>
      <c r="E1119" s="184">
        <v>2392.3042999999998</v>
      </c>
      <c r="F1119" s="184">
        <v>3.1036000000000001</v>
      </c>
      <c r="G1119" s="184">
        <v>3.5529000000000002</v>
      </c>
      <c r="H1119" s="184">
        <v>3.6284999999999998</v>
      </c>
      <c r="I1119" s="184">
        <v>3.6427999999999998</v>
      </c>
      <c r="J1119" s="184">
        <v>3.23</v>
      </c>
      <c r="K1119" s="184">
        <v>3.2911999999999999</v>
      </c>
      <c r="L1119" s="184">
        <v>3.2961</v>
      </c>
      <c r="M1119" s="184">
        <v>3.3155000000000001</v>
      </c>
      <c r="N1119" s="184">
        <v>3.2444999999999999</v>
      </c>
      <c r="O1119" s="184">
        <v>4.9890999999999996</v>
      </c>
      <c r="P1119" s="184">
        <v>5.7759999999999998</v>
      </c>
      <c r="Q1119" s="184">
        <v>7.1135000000000002</v>
      </c>
      <c r="R1119" s="184">
        <v>3.9342000000000001</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44482</v>
      </c>
      <c r="E1120" s="184">
        <v>2412.5731000000001</v>
      </c>
      <c r="F1120" s="184">
        <v>3.2031000000000001</v>
      </c>
      <c r="G1120" s="184">
        <v>3.6528</v>
      </c>
      <c r="H1120" s="184">
        <v>3.7282999999999999</v>
      </c>
      <c r="I1120" s="184">
        <v>3.7429000000000001</v>
      </c>
      <c r="J1120" s="184">
        <v>3.3302</v>
      </c>
      <c r="K1120" s="184">
        <v>3.3919999999999999</v>
      </c>
      <c r="L1120" s="184">
        <v>3.3978000000000002</v>
      </c>
      <c r="M1120" s="184">
        <v>3.4180000000000001</v>
      </c>
      <c r="N1120" s="184">
        <v>3.3477999999999999</v>
      </c>
      <c r="O1120" s="184">
        <v>5.0926999999999998</v>
      </c>
      <c r="P1120" s="184">
        <v>5.8814000000000002</v>
      </c>
      <c r="Q1120" s="184">
        <v>7.1376999999999997</v>
      </c>
      <c r="R1120" s="184">
        <v>4.0381999999999998</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44482</v>
      </c>
      <c r="E1121" s="184">
        <v>3520.2662999999998</v>
      </c>
      <c r="F1121" s="184">
        <v>3.1036000000000001</v>
      </c>
      <c r="G1121" s="184">
        <v>3.5526</v>
      </c>
      <c r="H1121" s="184">
        <v>3.6282999999999999</v>
      </c>
      <c r="I1121" s="184">
        <v>3.6427999999999998</v>
      </c>
      <c r="J1121" s="184">
        <v>3.23</v>
      </c>
      <c r="K1121" s="184">
        <v>3.2911000000000001</v>
      </c>
      <c r="L1121" s="184">
        <v>3.2961</v>
      </c>
      <c r="M1121" s="184">
        <v>3.3155000000000001</v>
      </c>
      <c r="N1121" s="184">
        <v>3.2444999999999999</v>
      </c>
      <c r="O1121" s="184">
        <v>4.9890999999999996</v>
      </c>
      <c r="P1121" s="184">
        <v>5.7759999999999998</v>
      </c>
      <c r="Q1121" s="184">
        <v>6.6116999999999999</v>
      </c>
      <c r="R1121" s="184">
        <v>3.9342999999999999</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44482</v>
      </c>
      <c r="E1122" s="184">
        <v>3196.4594999999999</v>
      </c>
      <c r="F1122" s="184">
        <v>3.3872</v>
      </c>
      <c r="G1122" s="184">
        <v>3.4609000000000001</v>
      </c>
      <c r="H1122" s="184">
        <v>3.3936000000000002</v>
      </c>
      <c r="I1122" s="184">
        <v>3.4538000000000002</v>
      </c>
      <c r="J1122" s="184">
        <v>3.1286</v>
      </c>
      <c r="K1122" s="184">
        <v>3.2469999999999999</v>
      </c>
      <c r="L1122" s="184">
        <v>3.2744</v>
      </c>
      <c r="M1122" s="184">
        <v>3.2997000000000001</v>
      </c>
      <c r="N1122" s="184">
        <v>3.2559999999999998</v>
      </c>
      <c r="O1122" s="184">
        <v>5.0061999999999998</v>
      </c>
      <c r="P1122" s="184">
        <v>5.7549000000000001</v>
      </c>
      <c r="Q1122" s="184">
        <v>7.0218999999999996</v>
      </c>
      <c r="R1122" s="184">
        <v>3.9460000000000002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44482</v>
      </c>
      <c r="E1123" s="184">
        <v>3224.2062999999998</v>
      </c>
      <c r="F1123" s="184">
        <v>3.4870999999999999</v>
      </c>
      <c r="G1123" s="184">
        <v>3.5606</v>
      </c>
      <c r="H1123" s="184">
        <v>3.4937999999999998</v>
      </c>
      <c r="I1123" s="184">
        <v>3.5541</v>
      </c>
      <c r="J1123" s="184">
        <v>3.2288000000000001</v>
      </c>
      <c r="K1123" s="184">
        <v>3.3477999999999999</v>
      </c>
      <c r="L1123" s="184">
        <v>3.3761000000000001</v>
      </c>
      <c r="M1123" s="184">
        <v>3.4022000000000001</v>
      </c>
      <c r="N1123" s="184">
        <v>3.3593000000000002</v>
      </c>
      <c r="O1123" s="184">
        <v>5.1233000000000004</v>
      </c>
      <c r="P1123" s="184">
        <v>5.8715999999999999</v>
      </c>
      <c r="Q1123" s="184">
        <v>7.0800999999999998</v>
      </c>
      <c r="R1123" s="184">
        <v>4.0538999999999996</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44482</v>
      </c>
      <c r="E1124" s="184">
        <v>3020.7328000000002</v>
      </c>
      <c r="F1124" s="184">
        <v>3.3521999999999998</v>
      </c>
      <c r="G1124" s="184">
        <v>3.4253</v>
      </c>
      <c r="H1124" s="184">
        <v>3.3582000000000001</v>
      </c>
      <c r="I1124" s="184">
        <v>3.4184999999999999</v>
      </c>
      <c r="J1124" s="184">
        <v>3.0933000000000002</v>
      </c>
      <c r="K1124" s="184">
        <v>3.2113999999999998</v>
      </c>
      <c r="L1124" s="184">
        <v>3.2385000000000002</v>
      </c>
      <c r="M1124" s="184">
        <v>3.2635000000000001</v>
      </c>
      <c r="N1124" s="184">
        <v>3.2193999999999998</v>
      </c>
      <c r="O1124" s="184">
        <v>4.9709000000000003</v>
      </c>
      <c r="P1124" s="184">
        <v>5.7076000000000002</v>
      </c>
      <c r="Q1124" s="184">
        <v>6.6691000000000003</v>
      </c>
      <c r="R1124" s="184">
        <v>3.9131</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44482</v>
      </c>
      <c r="E1125" s="184">
        <v>2408.6977000000002</v>
      </c>
      <c r="F1125" s="184">
        <v>3.5598999999999998</v>
      </c>
      <c r="G1125" s="184">
        <v>3.8921000000000001</v>
      </c>
      <c r="H1125" s="184">
        <v>4.0216000000000003</v>
      </c>
      <c r="I1125" s="184">
        <v>3.8144</v>
      </c>
      <c r="J1125" s="184">
        <v>3.3233999999999999</v>
      </c>
      <c r="K1125" s="184">
        <v>3.2976000000000001</v>
      </c>
      <c r="L1125" s="184">
        <v>3.2686999999999999</v>
      </c>
      <c r="M1125" s="184">
        <v>3.2972000000000001</v>
      </c>
      <c r="N1125" s="184">
        <v>3.2486999999999999</v>
      </c>
      <c r="O1125" s="184">
        <v>4.9687999999999999</v>
      </c>
      <c r="P1125" s="184">
        <v>5.7977999999999996</v>
      </c>
      <c r="Q1125" s="184">
        <v>7.0635000000000003</v>
      </c>
      <c r="R1125" s="184">
        <v>3.9379</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44482</v>
      </c>
      <c r="E1126" s="184">
        <v>2389.2221</v>
      </c>
      <c r="F1126" s="184">
        <v>3.4849999999999999</v>
      </c>
      <c r="G1126" s="184">
        <v>3.8178999999999998</v>
      </c>
      <c r="H1126" s="184">
        <v>3.9500999999999999</v>
      </c>
      <c r="I1126" s="184">
        <v>3.7439</v>
      </c>
      <c r="J1126" s="184">
        <v>3.2532000000000001</v>
      </c>
      <c r="K1126" s="184">
        <v>3.2273999999999998</v>
      </c>
      <c r="L1126" s="184">
        <v>3.1979000000000002</v>
      </c>
      <c r="M1126" s="184">
        <v>3.2214999999999998</v>
      </c>
      <c r="N1126" s="184">
        <v>3.1701000000000001</v>
      </c>
      <c r="O1126" s="184">
        <v>4.8838999999999997</v>
      </c>
      <c r="P1126" s="184">
        <v>5.7076000000000002</v>
      </c>
      <c r="Q1126" s="184">
        <v>6.7930999999999999</v>
      </c>
      <c r="R1126" s="184">
        <v>3.8553000000000002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44482</v>
      </c>
      <c r="E1127" s="184">
        <v>2509.7091</v>
      </c>
      <c r="F1127" s="184">
        <v>3.2536999999999998</v>
      </c>
      <c r="G1127" s="184">
        <v>3.4948000000000001</v>
      </c>
      <c r="H1127" s="184">
        <v>3.4216000000000002</v>
      </c>
      <c r="I1127" s="184">
        <v>3.4369000000000001</v>
      </c>
      <c r="J1127" s="184">
        <v>3.2229999999999999</v>
      </c>
      <c r="K1127" s="184">
        <v>3.2393000000000001</v>
      </c>
      <c r="L1127" s="184">
        <v>3.2292000000000001</v>
      </c>
      <c r="M1127" s="184">
        <v>3.2320000000000002</v>
      </c>
      <c r="N1127" s="184">
        <v>3.1907999999999999</v>
      </c>
      <c r="O1127" s="184">
        <v>4.7369000000000003</v>
      </c>
      <c r="P1127" s="184">
        <v>5.5895999999999999</v>
      </c>
      <c r="Q1127" s="184">
        <v>6.8940999999999999</v>
      </c>
      <c r="R1127" s="184">
        <v>3.6711</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44482</v>
      </c>
      <c r="E1128" s="184">
        <v>2501.5664999999999</v>
      </c>
      <c r="F1128" s="184">
        <v>3.2204999999999999</v>
      </c>
      <c r="G1128" s="184">
        <v>3.46</v>
      </c>
      <c r="H1128" s="184">
        <v>3.3866999999999998</v>
      </c>
      <c r="I1128" s="184">
        <v>3.4030999999999998</v>
      </c>
      <c r="J1128" s="184">
        <v>3.1964999999999999</v>
      </c>
      <c r="K1128" s="184">
        <v>3.2138</v>
      </c>
      <c r="L1128" s="184">
        <v>3.2044000000000001</v>
      </c>
      <c r="M1128" s="184">
        <v>3.2038000000000002</v>
      </c>
      <c r="N1128" s="184">
        <v>3.1621000000000001</v>
      </c>
      <c r="O1128" s="184">
        <v>4.7106000000000003</v>
      </c>
      <c r="P1128" s="184">
        <v>5.5570000000000004</v>
      </c>
      <c r="Q1128" s="184">
        <v>7.1273999999999997</v>
      </c>
      <c r="R1128" s="184">
        <v>3.6465999999999998</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44482</v>
      </c>
      <c r="E1129" s="184">
        <v>1126.7409496637699</v>
      </c>
      <c r="F1129" s="184">
        <v>2.4125999999999999</v>
      </c>
      <c r="G1129" s="184">
        <v>2.4257</v>
      </c>
      <c r="H1129" s="184">
        <v>2.4447999999999999</v>
      </c>
      <c r="I1129" s="184">
        <v>2.5236000000000001</v>
      </c>
      <c r="J1129" s="184">
        <v>2.5911</v>
      </c>
      <c r="K1129" s="184">
        <v>2.5127000000000002</v>
      </c>
      <c r="L1129" s="184">
        <v>2.5804999999999998</v>
      </c>
      <c r="M1129" s="184">
        <v>2.6280000000000001</v>
      </c>
      <c r="N1129" s="184">
        <v>2.5907</v>
      </c>
      <c r="O1129" s="184">
        <v>3.1760999999999999</v>
      </c>
      <c r="P1129" s="184"/>
      <c r="Q1129" s="184">
        <v>3.3833000000000002</v>
      </c>
      <c r="R1129" s="184">
        <v>2.7602000000000002</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44482</v>
      </c>
      <c r="E1130" s="184">
        <v>2993.6547</v>
      </c>
      <c r="F1130" s="184">
        <v>3.4434999999999998</v>
      </c>
      <c r="G1130" s="184">
        <v>4.0724</v>
      </c>
      <c r="H1130" s="184">
        <v>4.0807000000000002</v>
      </c>
      <c r="I1130" s="184">
        <v>3.9028999999999998</v>
      </c>
      <c r="J1130" s="184">
        <v>3.2995000000000001</v>
      </c>
      <c r="K1130" s="184">
        <v>3.3315999999999999</v>
      </c>
      <c r="L1130" s="184">
        <v>3.3233000000000001</v>
      </c>
      <c r="M1130" s="184">
        <v>3.3336999999999999</v>
      </c>
      <c r="N1130" s="184">
        <v>3.2766999999999999</v>
      </c>
      <c r="O1130" s="184">
        <v>5.0316000000000001</v>
      </c>
      <c r="P1130" s="184">
        <v>5.8259999999999996</v>
      </c>
      <c r="Q1130" s="184">
        <v>7.06</v>
      </c>
      <c r="R1130" s="184">
        <v>3.9885000000000002</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44482</v>
      </c>
      <c r="E1131" s="184">
        <v>2970.1498000000001</v>
      </c>
      <c r="F1131" s="184">
        <v>3.3429000000000002</v>
      </c>
      <c r="G1131" s="184">
        <v>3.9731000000000001</v>
      </c>
      <c r="H1131" s="184">
        <v>3.9809999999999999</v>
      </c>
      <c r="I1131" s="184">
        <v>3.7985000000000002</v>
      </c>
      <c r="J1131" s="184">
        <v>3.1919</v>
      </c>
      <c r="K1131" s="184">
        <v>3.2216</v>
      </c>
      <c r="L1131" s="184">
        <v>3.2191000000000001</v>
      </c>
      <c r="M1131" s="184">
        <v>3.2324000000000002</v>
      </c>
      <c r="N1131" s="184">
        <v>3.18</v>
      </c>
      <c r="O1131" s="184">
        <v>4.9344999999999999</v>
      </c>
      <c r="P1131" s="184">
        <v>5.7156000000000002</v>
      </c>
      <c r="Q1131" s="184">
        <v>7.0857999999999999</v>
      </c>
      <c r="R1131" s="184">
        <v>3.8956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44482</v>
      </c>
      <c r="E1132" s="184">
        <v>2703.0466000000001</v>
      </c>
      <c r="F1132" s="184">
        <v>3.5044</v>
      </c>
      <c r="G1132" s="184">
        <v>3.8681000000000001</v>
      </c>
      <c r="H1132" s="184">
        <v>3.6377999999999999</v>
      </c>
      <c r="I1132" s="184">
        <v>3.5632999999999999</v>
      </c>
      <c r="J1132" s="184">
        <v>3.2418999999999998</v>
      </c>
      <c r="K1132" s="184">
        <v>3.4207000000000001</v>
      </c>
      <c r="L1132" s="184">
        <v>3.4658000000000002</v>
      </c>
      <c r="M1132" s="184">
        <v>3.49</v>
      </c>
      <c r="N1132" s="184">
        <v>3.4260999999999999</v>
      </c>
      <c r="O1132" s="184">
        <v>5.1901999999999999</v>
      </c>
      <c r="P1132" s="184">
        <v>5.8855000000000004</v>
      </c>
      <c r="Q1132" s="184">
        <v>7.0194999999999999</v>
      </c>
      <c r="R1132" s="184">
        <v>4.1534000000000004</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44482</v>
      </c>
      <c r="E1133" s="184">
        <v>2668.7332999999999</v>
      </c>
      <c r="F1133" s="184">
        <v>3.2650000000000001</v>
      </c>
      <c r="G1133" s="184">
        <v>3.6282000000000001</v>
      </c>
      <c r="H1133" s="184">
        <v>3.3976000000000002</v>
      </c>
      <c r="I1133" s="184">
        <v>3.3229000000000002</v>
      </c>
      <c r="J1133" s="184">
        <v>3.0011999999999999</v>
      </c>
      <c r="K1133" s="184">
        <v>3.1743000000000001</v>
      </c>
      <c r="L1133" s="184">
        <v>3.2145000000000001</v>
      </c>
      <c r="M1133" s="184">
        <v>3.2355999999999998</v>
      </c>
      <c r="N1133" s="184">
        <v>3.1692999999999998</v>
      </c>
      <c r="O1133" s="184">
        <v>4.9603000000000002</v>
      </c>
      <c r="P1133" s="184">
        <v>5.7012999999999998</v>
      </c>
      <c r="Q1133" s="184">
        <v>7.1329000000000002</v>
      </c>
      <c r="R1133" s="184">
        <v>3.8902999999999999</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44482</v>
      </c>
      <c r="E1134" s="184">
        <v>2427.0261</v>
      </c>
      <c r="F1134" s="184">
        <v>3.2652999999999999</v>
      </c>
      <c r="G1134" s="184">
        <v>3.6284999999999998</v>
      </c>
      <c r="H1134" s="184">
        <v>3.3980000000000001</v>
      </c>
      <c r="I1134" s="184">
        <v>3.3233999999999999</v>
      </c>
      <c r="J1134" s="184">
        <v>3.0015999999999998</v>
      </c>
      <c r="K1134" s="184">
        <v>3.1745999999999999</v>
      </c>
      <c r="L1134" s="184">
        <v>3.2149000000000001</v>
      </c>
      <c r="M1134" s="184">
        <v>3.2361</v>
      </c>
      <c r="N1134" s="184">
        <v>3.1697000000000002</v>
      </c>
      <c r="O1134" s="184">
        <v>4.9602000000000004</v>
      </c>
      <c r="P1134" s="184">
        <v>5.6890000000000001</v>
      </c>
      <c r="Q1134" s="184">
        <v>6.5039999999999996</v>
      </c>
      <c r="R1134" s="184">
        <v>3.8900999999999999</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44482</v>
      </c>
      <c r="E1136" s="184">
        <v>4824.1805999999997</v>
      </c>
      <c r="F1136" s="184">
        <v>2.8003999999999998</v>
      </c>
      <c r="G1136" s="184">
        <v>3.1671999999999998</v>
      </c>
      <c r="H1136" s="184">
        <v>3.1057999999999999</v>
      </c>
      <c r="I1136" s="184">
        <v>3.0181</v>
      </c>
      <c r="J1136" s="184">
        <v>2.5337000000000001</v>
      </c>
      <c r="K1136" s="184">
        <v>2.6124999999999998</v>
      </c>
      <c r="L1136" s="184">
        <v>2.5790000000000002</v>
      </c>
      <c r="M1136" s="184">
        <v>2.5604</v>
      </c>
      <c r="N1136" s="184">
        <v>2.5028999999999999</v>
      </c>
      <c r="O1136" s="184">
        <v>4.4362000000000004</v>
      </c>
      <c r="P1136" s="184">
        <v>5.1532</v>
      </c>
      <c r="Q1136" s="184">
        <v>6.9336000000000002</v>
      </c>
      <c r="R1136" s="184">
        <v>3.3542000000000001</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44482</v>
      </c>
      <c r="E1137" s="184">
        <v>3129.4672</v>
      </c>
      <c r="F1137" s="184">
        <v>3.4573</v>
      </c>
      <c r="G1137" s="184">
        <v>3.8248000000000002</v>
      </c>
      <c r="H1137" s="184">
        <v>3.7635999999999998</v>
      </c>
      <c r="I1137" s="184">
        <v>3.6764999999999999</v>
      </c>
      <c r="J1137" s="184">
        <v>3.1924000000000001</v>
      </c>
      <c r="K1137" s="184">
        <v>3.274</v>
      </c>
      <c r="L1137" s="184">
        <v>3.2498</v>
      </c>
      <c r="M1137" s="184">
        <v>3.2395</v>
      </c>
      <c r="N1137" s="184">
        <v>3.1884000000000001</v>
      </c>
      <c r="O1137" s="184">
        <v>5.1433999999999997</v>
      </c>
      <c r="P1137" s="184">
        <v>5.8627000000000002</v>
      </c>
      <c r="Q1137" s="184">
        <v>7.3322000000000003</v>
      </c>
      <c r="R1137" s="184">
        <v>4.0488</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44482</v>
      </c>
      <c r="E1138" s="184">
        <v>3146.9292</v>
      </c>
      <c r="F1138" s="184">
        <v>3.5344000000000002</v>
      </c>
      <c r="G1138" s="184">
        <v>3.9011</v>
      </c>
      <c r="H1138" s="184">
        <v>3.8397999999999999</v>
      </c>
      <c r="I1138" s="184">
        <v>3.7524999999999999</v>
      </c>
      <c r="J1138" s="184">
        <v>3.2688999999999999</v>
      </c>
      <c r="K1138" s="184">
        <v>3.3506999999999998</v>
      </c>
      <c r="L1138" s="184">
        <v>3.3275000000000001</v>
      </c>
      <c r="M1138" s="184">
        <v>3.3178999999999998</v>
      </c>
      <c r="N1138" s="184">
        <v>3.2679999999999998</v>
      </c>
      <c r="O1138" s="184">
        <v>5.2175000000000002</v>
      </c>
      <c r="P1138" s="184">
        <v>5.9329999999999998</v>
      </c>
      <c r="Q1138" s="184">
        <v>7.1896000000000004</v>
      </c>
      <c r="R1138" s="184">
        <v>4.1284999999999998</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44482</v>
      </c>
      <c r="E1139" s="184">
        <v>4086.5902999999998</v>
      </c>
      <c r="F1139" s="184">
        <v>4.2126999999999999</v>
      </c>
      <c r="G1139" s="184">
        <v>4.1108000000000002</v>
      </c>
      <c r="H1139" s="184">
        <v>3.718</v>
      </c>
      <c r="I1139" s="184">
        <v>3.5472000000000001</v>
      </c>
      <c r="J1139" s="184">
        <v>3.1133999999999999</v>
      </c>
      <c r="K1139" s="184">
        <v>3.2366999999999999</v>
      </c>
      <c r="L1139" s="184">
        <v>3.2073999999999998</v>
      </c>
      <c r="M1139" s="184">
        <v>3.1932999999999998</v>
      </c>
      <c r="N1139" s="184">
        <v>3.1265000000000001</v>
      </c>
      <c r="O1139" s="184">
        <v>4.9058999999999999</v>
      </c>
      <c r="P1139" s="184">
        <v>5.6462000000000003</v>
      </c>
      <c r="Q1139" s="184">
        <v>6.9321999999999999</v>
      </c>
      <c r="R1139" s="184">
        <v>3.8496000000000001</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44482</v>
      </c>
      <c r="E1140" s="184">
        <v>4117.1100999999999</v>
      </c>
      <c r="F1140" s="184">
        <v>4.3117999999999999</v>
      </c>
      <c r="G1140" s="184">
        <v>4.2102000000000004</v>
      </c>
      <c r="H1140" s="184">
        <v>3.8180999999999998</v>
      </c>
      <c r="I1140" s="184">
        <v>3.6474000000000002</v>
      </c>
      <c r="J1140" s="184">
        <v>3.2136999999999998</v>
      </c>
      <c r="K1140" s="184">
        <v>3.3376999999999999</v>
      </c>
      <c r="L1140" s="184">
        <v>3.3092000000000001</v>
      </c>
      <c r="M1140" s="184">
        <v>3.2953000000000001</v>
      </c>
      <c r="N1140" s="184">
        <v>3.2294</v>
      </c>
      <c r="O1140" s="184">
        <v>5.0109000000000004</v>
      </c>
      <c r="P1140" s="184">
        <v>5.7519999999999998</v>
      </c>
      <c r="Q1140" s="184">
        <v>7.0343999999999998</v>
      </c>
      <c r="R1140" s="184">
        <v>3.9535</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44482</v>
      </c>
      <c r="E1141" s="184">
        <v>2073.7698999999998</v>
      </c>
      <c r="F1141" s="184">
        <v>3.2827999999999999</v>
      </c>
      <c r="G1141" s="184">
        <v>3.9180000000000001</v>
      </c>
      <c r="H1141" s="184">
        <v>3.9413</v>
      </c>
      <c r="I1141" s="184">
        <v>3.7719</v>
      </c>
      <c r="J1141" s="184">
        <v>3.1598000000000002</v>
      </c>
      <c r="K1141" s="184">
        <v>3.2561</v>
      </c>
      <c r="L1141" s="184">
        <v>3.2416999999999998</v>
      </c>
      <c r="M1141" s="184">
        <v>3.2351999999999999</v>
      </c>
      <c r="N1141" s="184">
        <v>3.1724999999999999</v>
      </c>
      <c r="O1141" s="184">
        <v>4.9387999999999996</v>
      </c>
      <c r="P1141" s="184">
        <v>5.7363999999999997</v>
      </c>
      <c r="Q1141" s="184">
        <v>4.2864000000000004</v>
      </c>
      <c r="R1141" s="184">
        <v>3.8464</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44482</v>
      </c>
      <c r="E1142" s="184">
        <v>2085.4149000000002</v>
      </c>
      <c r="F1142" s="184">
        <v>3.3782999999999999</v>
      </c>
      <c r="G1142" s="184">
        <v>4.0134999999999996</v>
      </c>
      <c r="H1142" s="184">
        <v>4.0372000000000003</v>
      </c>
      <c r="I1142" s="184">
        <v>3.8679000000000001</v>
      </c>
      <c r="J1142" s="184">
        <v>3.2559</v>
      </c>
      <c r="K1142" s="184">
        <v>3.3525</v>
      </c>
      <c r="L1142" s="184">
        <v>3.3386999999999998</v>
      </c>
      <c r="M1142" s="184">
        <v>3.3342999999999998</v>
      </c>
      <c r="N1142" s="184">
        <v>3.2732000000000001</v>
      </c>
      <c r="O1142" s="184">
        <v>5.0330000000000004</v>
      </c>
      <c r="P1142" s="184">
        <v>5.8188000000000004</v>
      </c>
      <c r="Q1142" s="184">
        <v>7.0547000000000004</v>
      </c>
      <c r="R1142" s="184">
        <v>3.9493999999999998</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44482</v>
      </c>
      <c r="E1143" s="184">
        <v>3017.9854</v>
      </c>
      <c r="F1143" s="184">
        <v>2.4855</v>
      </c>
      <c r="G1143" s="184">
        <v>3.1211000000000002</v>
      </c>
      <c r="H1143" s="184">
        <v>3.1442999999999999</v>
      </c>
      <c r="I1143" s="184">
        <v>2.9744000000000002</v>
      </c>
      <c r="J1143" s="184">
        <v>2.3616000000000001</v>
      </c>
      <c r="K1143" s="184">
        <v>2.4540000000000002</v>
      </c>
      <c r="L1143" s="184">
        <v>2.4339</v>
      </c>
      <c r="M1143" s="184">
        <v>2.423</v>
      </c>
      <c r="N1143" s="184">
        <v>2.3559000000000001</v>
      </c>
      <c r="O1143" s="184">
        <v>4.0952999999999999</v>
      </c>
      <c r="P1143" s="184">
        <v>4.8621999999999996</v>
      </c>
      <c r="Q1143" s="184">
        <v>6.0279999999999996</v>
      </c>
      <c r="R1143" s="184">
        <v>3.0266999999999999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44482</v>
      </c>
      <c r="E1144" s="184">
        <v>1098.50720352452</v>
      </c>
      <c r="F1144" s="184">
        <v>2.7894999999999999</v>
      </c>
      <c r="G1144" s="184">
        <v>2.8075000000000001</v>
      </c>
      <c r="H1144" s="184">
        <v>2.8367</v>
      </c>
      <c r="I1144" s="184">
        <v>2.9108000000000001</v>
      </c>
      <c r="J1144" s="184">
        <v>2.9661</v>
      </c>
      <c r="K1144" s="184">
        <v>2.7374999999999998</v>
      </c>
      <c r="L1144" s="184">
        <v>2.6877</v>
      </c>
      <c r="M1144" s="184">
        <v>2.6326000000000001</v>
      </c>
      <c r="N1144" s="184">
        <v>2.57</v>
      </c>
      <c r="O1144" s="184">
        <v>3.1032999999999999</v>
      </c>
      <c r="P1144" s="184"/>
      <c r="Q1144" s="184">
        <v>3.1187</v>
      </c>
      <c r="R1144" s="184">
        <v>2.6533000000000002</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44482</v>
      </c>
      <c r="E1145" s="184">
        <v>308.2448</v>
      </c>
      <c r="F1145" s="184">
        <v>3.6829999999999998</v>
      </c>
      <c r="G1145" s="184">
        <v>3.8574999999999999</v>
      </c>
      <c r="H1145" s="184">
        <v>3.6920000000000002</v>
      </c>
      <c r="I1145" s="184">
        <v>3.5716000000000001</v>
      </c>
      <c r="J1145" s="184">
        <v>3.1052</v>
      </c>
      <c r="K1145" s="184">
        <v>3.2252999999999998</v>
      </c>
      <c r="L1145" s="184">
        <v>3.2042999999999999</v>
      </c>
      <c r="M1145" s="184">
        <v>3.2097000000000002</v>
      </c>
      <c r="N1145" s="184">
        <v>3.1667999999999998</v>
      </c>
      <c r="O1145" s="184">
        <v>5.0022000000000002</v>
      </c>
      <c r="P1145" s="184">
        <v>5.7590000000000003</v>
      </c>
      <c r="Q1145" s="184">
        <v>7.3295000000000003</v>
      </c>
      <c r="R1145" s="184">
        <v>3.9573999999999998</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44482</v>
      </c>
      <c r="E1146" s="184">
        <v>310.1669</v>
      </c>
      <c r="F1146" s="184">
        <v>3.8014000000000001</v>
      </c>
      <c r="G1146" s="184">
        <v>3.9748999999999999</v>
      </c>
      <c r="H1146" s="184">
        <v>3.8121999999999998</v>
      </c>
      <c r="I1146" s="184">
        <v>3.6919</v>
      </c>
      <c r="J1146" s="184">
        <v>3.2254999999999998</v>
      </c>
      <c r="K1146" s="184">
        <v>3.3462999999999998</v>
      </c>
      <c r="L1146" s="184">
        <v>3.3262999999999998</v>
      </c>
      <c r="M1146" s="184">
        <v>3.3325999999999998</v>
      </c>
      <c r="N1146" s="184">
        <v>3.2907000000000002</v>
      </c>
      <c r="O1146" s="184">
        <v>5.1044999999999998</v>
      </c>
      <c r="P1146" s="184">
        <v>5.8449999999999998</v>
      </c>
      <c r="Q1146" s="184">
        <v>7.0907</v>
      </c>
      <c r="R1146" s="184">
        <v>4.0730000000000004</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44482</v>
      </c>
      <c r="E1147" s="184">
        <v>2236.0623999999998</v>
      </c>
      <c r="F1147" s="184">
        <v>3.5293999999999999</v>
      </c>
      <c r="G1147" s="184">
        <v>4.3708</v>
      </c>
      <c r="H1147" s="184">
        <v>4.3560999999999996</v>
      </c>
      <c r="I1147" s="184">
        <v>4.0175000000000001</v>
      </c>
      <c r="J1147" s="184">
        <v>3.3755999999999999</v>
      </c>
      <c r="K1147" s="184">
        <v>3.3367</v>
      </c>
      <c r="L1147" s="184">
        <v>3.3721999999999999</v>
      </c>
      <c r="M1147" s="184">
        <v>3.3820000000000001</v>
      </c>
      <c r="N1147" s="184">
        <v>3.3536999999999999</v>
      </c>
      <c r="O1147" s="184">
        <v>5.1536999999999997</v>
      </c>
      <c r="P1147" s="184">
        <v>5.8474000000000004</v>
      </c>
      <c r="Q1147" s="184">
        <v>7.4005999999999998</v>
      </c>
      <c r="R1147" s="184">
        <v>4.1771000000000003</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44482</v>
      </c>
      <c r="E1148" s="184">
        <v>2253.8685999999998</v>
      </c>
      <c r="F1148" s="184">
        <v>3.5680000000000001</v>
      </c>
      <c r="G1148" s="184">
        <v>4.4101999999999997</v>
      </c>
      <c r="H1148" s="184">
        <v>4.3960999999999997</v>
      </c>
      <c r="I1148" s="184">
        <v>4.0575999999999999</v>
      </c>
      <c r="J1148" s="184">
        <v>3.4157999999999999</v>
      </c>
      <c r="K1148" s="184">
        <v>3.3769999999999998</v>
      </c>
      <c r="L1148" s="184">
        <v>3.4131</v>
      </c>
      <c r="M1148" s="184">
        <v>3.4230999999999998</v>
      </c>
      <c r="N1148" s="184">
        <v>3.3950999999999998</v>
      </c>
      <c r="O1148" s="184">
        <v>5.2214</v>
      </c>
      <c r="P1148" s="184">
        <v>5.9367000000000001</v>
      </c>
      <c r="Q1148" s="184">
        <v>7.1071</v>
      </c>
      <c r="R1148" s="184">
        <v>4.2192999999999996</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44482</v>
      </c>
      <c r="E1149" s="184">
        <v>2529.8440999999998</v>
      </c>
      <c r="F1149" s="184">
        <v>3.2652999999999999</v>
      </c>
      <c r="G1149" s="184">
        <v>3.9462999999999999</v>
      </c>
      <c r="H1149" s="184">
        <v>3.8468</v>
      </c>
      <c r="I1149" s="184">
        <v>3.7128000000000001</v>
      </c>
      <c r="J1149" s="184">
        <v>3.2414999999999998</v>
      </c>
      <c r="K1149" s="184">
        <v>3.2967</v>
      </c>
      <c r="L1149" s="184">
        <v>3.2902999999999998</v>
      </c>
      <c r="M1149" s="184">
        <v>3.2837000000000001</v>
      </c>
      <c r="N1149" s="184">
        <v>3.2273000000000001</v>
      </c>
      <c r="O1149" s="184">
        <v>4.8758999999999997</v>
      </c>
      <c r="P1149" s="184">
        <v>5.7096999999999998</v>
      </c>
      <c r="Q1149" s="184">
        <v>6.9942000000000002</v>
      </c>
      <c r="R1149" s="184">
        <v>3.875</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44482</v>
      </c>
      <c r="E1150" s="184">
        <v>2516.4373999999998</v>
      </c>
      <c r="F1150" s="184">
        <v>3.2160000000000002</v>
      </c>
      <c r="G1150" s="184">
        <v>3.8961999999999999</v>
      </c>
      <c r="H1150" s="184">
        <v>3.7970000000000002</v>
      </c>
      <c r="I1150" s="184">
        <v>3.6627999999999998</v>
      </c>
      <c r="J1150" s="184">
        <v>3.1913999999999998</v>
      </c>
      <c r="K1150" s="184">
        <v>3.2463000000000002</v>
      </c>
      <c r="L1150" s="184">
        <v>3.2395</v>
      </c>
      <c r="M1150" s="184">
        <v>3.2324999999999999</v>
      </c>
      <c r="N1150" s="184">
        <v>3.1757</v>
      </c>
      <c r="O1150" s="184">
        <v>4.8192000000000004</v>
      </c>
      <c r="P1150" s="184">
        <v>5.6409000000000002</v>
      </c>
      <c r="Q1150" s="184">
        <v>5.4006999999999996</v>
      </c>
      <c r="R1150" s="184">
        <v>3.8220999999999998</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44482</v>
      </c>
      <c r="E1151" s="184">
        <v>1615.9967999999999</v>
      </c>
      <c r="F1151" s="184">
        <v>3.0200999999999998</v>
      </c>
      <c r="G1151" s="184">
        <v>3.1463999999999999</v>
      </c>
      <c r="H1151" s="184">
        <v>3.1595</v>
      </c>
      <c r="I1151" s="184">
        <v>3.8285999999999998</v>
      </c>
      <c r="J1151" s="184">
        <v>3.2968999999999999</v>
      </c>
      <c r="K1151" s="184">
        <v>3.1177999999999999</v>
      </c>
      <c r="L1151" s="184">
        <v>3.0476999999999999</v>
      </c>
      <c r="M1151" s="184">
        <v>2.9977999999999998</v>
      </c>
      <c r="N1151" s="184">
        <v>2.9323000000000001</v>
      </c>
      <c r="O1151" s="184">
        <v>4.4066999999999998</v>
      </c>
      <c r="P1151" s="184">
        <v>5.2502000000000004</v>
      </c>
      <c r="Q1151" s="184">
        <v>6.2438000000000002</v>
      </c>
      <c r="R1151" s="184">
        <v>3.4308999999999998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44482</v>
      </c>
      <c r="E1152" s="184">
        <v>1609.6043</v>
      </c>
      <c r="F1152" s="184">
        <v>2.9708000000000001</v>
      </c>
      <c r="G1152" s="184">
        <v>3.0969000000000002</v>
      </c>
      <c r="H1152" s="184">
        <v>3.1097999999999999</v>
      </c>
      <c r="I1152" s="184">
        <v>3.7787000000000002</v>
      </c>
      <c r="J1152" s="184">
        <v>3.2469000000000001</v>
      </c>
      <c r="K1152" s="184">
        <v>3.0674000000000001</v>
      </c>
      <c r="L1152" s="184">
        <v>2.9969999999999999</v>
      </c>
      <c r="M1152" s="184">
        <v>2.9466999999999999</v>
      </c>
      <c r="N1152" s="184">
        <v>2.8807999999999998</v>
      </c>
      <c r="O1152" s="184">
        <v>4.3545999999999996</v>
      </c>
      <c r="P1152" s="184">
        <v>5.1976000000000004</v>
      </c>
      <c r="Q1152" s="184">
        <v>6.1906999999999996</v>
      </c>
      <c r="R1152" s="184">
        <v>3.3792</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44482</v>
      </c>
      <c r="E1153" s="184">
        <v>2021.2876000000001</v>
      </c>
      <c r="F1153" s="184">
        <v>3.1496</v>
      </c>
      <c r="G1153" s="184">
        <v>3.609</v>
      </c>
      <c r="H1153" s="184">
        <v>3.5308999999999999</v>
      </c>
      <c r="I1153" s="184">
        <v>3.3100999999999998</v>
      </c>
      <c r="J1153" s="184">
        <v>2.9641000000000002</v>
      </c>
      <c r="K1153" s="184">
        <v>2.9601000000000002</v>
      </c>
      <c r="L1153" s="184">
        <v>2.9220000000000002</v>
      </c>
      <c r="M1153" s="184">
        <v>3.1572</v>
      </c>
      <c r="N1153" s="184">
        <v>3.0969000000000002</v>
      </c>
      <c r="O1153" s="184">
        <v>4.8212999999999999</v>
      </c>
      <c r="P1153" s="184">
        <v>5.6734999999999998</v>
      </c>
      <c r="Q1153" s="184">
        <v>7.3094999999999999</v>
      </c>
      <c r="R1153" s="184">
        <v>3.7324000000000002</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44482</v>
      </c>
      <c r="E1154" s="184">
        <v>2038.7706000000001</v>
      </c>
      <c r="F1154" s="184">
        <v>3.2496999999999998</v>
      </c>
      <c r="G1154" s="184">
        <v>3.7088000000000001</v>
      </c>
      <c r="H1154" s="184">
        <v>3.6307</v>
      </c>
      <c r="I1154" s="184">
        <v>3.4091999999999998</v>
      </c>
      <c r="J1154" s="184">
        <v>3.0634999999999999</v>
      </c>
      <c r="K1154" s="184">
        <v>3.0602</v>
      </c>
      <c r="L1154" s="184">
        <v>3.0226999999999999</v>
      </c>
      <c r="M1154" s="184">
        <v>3.2597</v>
      </c>
      <c r="N1154" s="184">
        <v>3.2002000000000002</v>
      </c>
      <c r="O1154" s="184">
        <v>4.9261999999999997</v>
      </c>
      <c r="P1154" s="184">
        <v>5.7796000000000003</v>
      </c>
      <c r="Q1154" s="184">
        <v>7.0845000000000002</v>
      </c>
      <c r="R1154" s="184">
        <v>3.8361999999999998</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44482</v>
      </c>
      <c r="E1155" s="184">
        <v>2027.8947000000001</v>
      </c>
      <c r="F1155" s="184">
        <v>2.7054</v>
      </c>
      <c r="G1155" s="184">
        <v>3.1583999999999999</v>
      </c>
      <c r="H1155" s="184">
        <v>3.0951</v>
      </c>
      <c r="I1155" s="184">
        <v>3.6783999999999999</v>
      </c>
      <c r="J1155" s="184">
        <v>3.4380000000000002</v>
      </c>
      <c r="K1155" s="184">
        <v>3.0236999999999998</v>
      </c>
      <c r="L1155" s="184">
        <v>2.8959999999999999</v>
      </c>
      <c r="M1155" s="184">
        <v>3.0834999999999999</v>
      </c>
      <c r="N1155" s="184">
        <v>2.8603000000000001</v>
      </c>
      <c r="O1155" s="184"/>
      <c r="P1155" s="184"/>
      <c r="Q1155" s="184">
        <v>3.2703000000000002</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44482</v>
      </c>
      <c r="E1156" s="184">
        <v>2039.0915</v>
      </c>
      <c r="F1156" s="184">
        <v>3.2526999999999999</v>
      </c>
      <c r="G1156" s="184">
        <v>3.7351000000000001</v>
      </c>
      <c r="H1156" s="184">
        <v>3.6505999999999998</v>
      </c>
      <c r="I1156" s="184">
        <v>3.4203000000000001</v>
      </c>
      <c r="J1156" s="184">
        <v>3.0714000000000001</v>
      </c>
      <c r="K1156" s="184">
        <v>3.085</v>
      </c>
      <c r="L1156" s="184">
        <v>3.0169000000000001</v>
      </c>
      <c r="M1156" s="184">
        <v>3.2561</v>
      </c>
      <c r="N1156" s="184">
        <v>3.1913</v>
      </c>
      <c r="O1156" s="184"/>
      <c r="P1156" s="184"/>
      <c r="Q1156" s="184">
        <v>3.5893999999999999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44482</v>
      </c>
      <c r="E1157" s="184">
        <v>2039.1892</v>
      </c>
      <c r="F1157" s="184">
        <v>3.2471999999999999</v>
      </c>
      <c r="G1157" s="184">
        <v>3.7063000000000001</v>
      </c>
      <c r="H1157" s="184">
        <v>3.6284000000000001</v>
      </c>
      <c r="I1157" s="184">
        <v>3.4083000000000001</v>
      </c>
      <c r="J1157" s="184">
        <v>3.0638000000000001</v>
      </c>
      <c r="K1157" s="184">
        <v>3.0596000000000001</v>
      </c>
      <c r="L1157" s="184">
        <v>3.0261</v>
      </c>
      <c r="M1157" s="184">
        <v>3.2621000000000002</v>
      </c>
      <c r="N1157" s="184">
        <v>3.2023999999999999</v>
      </c>
      <c r="O1157" s="184"/>
      <c r="P1157" s="184"/>
      <c r="Q1157" s="184">
        <v>3.5933000000000002</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44482</v>
      </c>
      <c r="E1158" s="184">
        <v>2039.2263</v>
      </c>
      <c r="F1158" s="184">
        <v>3.4262000000000001</v>
      </c>
      <c r="G1158" s="184">
        <v>3.8231999999999999</v>
      </c>
      <c r="H1158" s="184">
        <v>3.7254</v>
      </c>
      <c r="I1158" s="184">
        <v>3.4613999999999998</v>
      </c>
      <c r="J1158" s="184">
        <v>3.1402000000000001</v>
      </c>
      <c r="K1158" s="184">
        <v>3.1421000000000001</v>
      </c>
      <c r="L1158" s="184">
        <v>3.0703</v>
      </c>
      <c r="M1158" s="184">
        <v>3.2930000000000001</v>
      </c>
      <c r="N1158" s="184">
        <v>3.2128000000000001</v>
      </c>
      <c r="O1158" s="184"/>
      <c r="P1158" s="184"/>
      <c r="Q1158" s="184">
        <v>3.5924999999999998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44482</v>
      </c>
      <c r="E1159" s="184">
        <v>2859.0234999999998</v>
      </c>
      <c r="F1159" s="184">
        <v>3.5827</v>
      </c>
      <c r="G1159" s="184">
        <v>3.9030999999999998</v>
      </c>
      <c r="H1159" s="184">
        <v>3.6576</v>
      </c>
      <c r="I1159" s="184">
        <v>3.5478999999999998</v>
      </c>
      <c r="J1159" s="184">
        <v>3.1619000000000002</v>
      </c>
      <c r="K1159" s="184">
        <v>3.2650999999999999</v>
      </c>
      <c r="L1159" s="184">
        <v>3.2402000000000002</v>
      </c>
      <c r="M1159" s="184">
        <v>3.2359</v>
      </c>
      <c r="N1159" s="184">
        <v>3.1913</v>
      </c>
      <c r="O1159" s="184">
        <v>4.8994</v>
      </c>
      <c r="P1159" s="184">
        <v>5.7137000000000002</v>
      </c>
      <c r="Q1159" s="184">
        <v>7.2969999999999997</v>
      </c>
      <c r="R1159" s="184">
        <v>3.8624999999999998</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44482</v>
      </c>
      <c r="E1160" s="184">
        <v>2876.2091</v>
      </c>
      <c r="F1160" s="184">
        <v>3.6539000000000001</v>
      </c>
      <c r="G1160" s="184">
        <v>3.9742000000000002</v>
      </c>
      <c r="H1160" s="184">
        <v>3.7284000000000002</v>
      </c>
      <c r="I1160" s="184">
        <v>3.6185999999999998</v>
      </c>
      <c r="J1160" s="184">
        <v>3.2326000000000001</v>
      </c>
      <c r="K1160" s="184">
        <v>3.3361000000000001</v>
      </c>
      <c r="L1160" s="184">
        <v>3.3115999999999999</v>
      </c>
      <c r="M1160" s="184">
        <v>3.3079000000000001</v>
      </c>
      <c r="N1160" s="184">
        <v>3.2637999999999998</v>
      </c>
      <c r="O1160" s="184">
        <v>4.9729000000000001</v>
      </c>
      <c r="P1160" s="184">
        <v>5.7877999999999998</v>
      </c>
      <c r="Q1160" s="184">
        <v>7.0602999999999998</v>
      </c>
      <c r="R1160" s="184">
        <v>3.9355000000000002</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44482</v>
      </c>
      <c r="E1161" s="184">
        <v>2582.0288999999998</v>
      </c>
      <c r="F1161" s="184">
        <v>3.0537000000000001</v>
      </c>
      <c r="G1161" s="184">
        <v>3.3738000000000001</v>
      </c>
      <c r="H1161" s="184">
        <v>3.1278000000000001</v>
      </c>
      <c r="I1161" s="184">
        <v>3.0175000000000001</v>
      </c>
      <c r="J1161" s="184">
        <v>2.6309</v>
      </c>
      <c r="K1161" s="184">
        <v>2.7311999999999999</v>
      </c>
      <c r="L1161" s="184">
        <v>2.7023999999999999</v>
      </c>
      <c r="M1161" s="184">
        <v>2.6941999999999999</v>
      </c>
      <c r="N1161" s="184">
        <v>2.6459000000000001</v>
      </c>
      <c r="O1161" s="184">
        <v>4.3468999999999998</v>
      </c>
      <c r="P1161" s="184">
        <v>5.1321000000000003</v>
      </c>
      <c r="Q1161" s="184">
        <v>6.5663999999999998</v>
      </c>
      <c r="R1161" s="184">
        <v>3.3161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44482</v>
      </c>
      <c r="E1162" s="184">
        <v>1098.0426</v>
      </c>
      <c r="F1162" s="184">
        <v>3.1149</v>
      </c>
      <c r="G1162" s="184">
        <v>3.2818000000000001</v>
      </c>
      <c r="H1162" s="184">
        <v>3.1284000000000001</v>
      </c>
      <c r="I1162" s="184">
        <v>3.1777000000000002</v>
      </c>
      <c r="J1162" s="184">
        <v>3.1173000000000002</v>
      </c>
      <c r="K1162" s="184">
        <v>3.0792000000000002</v>
      </c>
      <c r="L1162" s="184">
        <v>3.1204000000000001</v>
      </c>
      <c r="M1162" s="184">
        <v>3.0908000000000002</v>
      </c>
      <c r="N1162" s="184">
        <v>3.052</v>
      </c>
      <c r="O1162" s="184"/>
      <c r="P1162" s="184"/>
      <c r="Q1162" s="184">
        <v>3.8492000000000002</v>
      </c>
      <c r="R1162" s="184">
        <v>3.3866000000000001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44482</v>
      </c>
      <c r="E1163" s="184">
        <v>1095.0565999999999</v>
      </c>
      <c r="F1163" s="184">
        <v>3.0034000000000001</v>
      </c>
      <c r="G1163" s="184">
        <v>3.1718000000000002</v>
      </c>
      <c r="H1163" s="184">
        <v>3.0183</v>
      </c>
      <c r="I1163" s="184">
        <v>3.0674999999999999</v>
      </c>
      <c r="J1163" s="184">
        <v>3.0072999999999999</v>
      </c>
      <c r="K1163" s="184">
        <v>2.9683999999999999</v>
      </c>
      <c r="L1163" s="184">
        <v>3.0087000000000002</v>
      </c>
      <c r="M1163" s="184">
        <v>2.9780000000000002</v>
      </c>
      <c r="N1163" s="184">
        <v>2.9384999999999999</v>
      </c>
      <c r="O1163" s="184"/>
      <c r="P1163" s="184"/>
      <c r="Q1163" s="184">
        <v>3.7351000000000001</v>
      </c>
      <c r="R1163" s="184">
        <v>3.2730000000000001</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44482</v>
      </c>
      <c r="E1164" s="184">
        <v>56.860900000000001</v>
      </c>
      <c r="F1164" s="184">
        <v>3.2099000000000002</v>
      </c>
      <c r="G1164" s="184">
        <v>3.6814</v>
      </c>
      <c r="H1164" s="184">
        <v>3.7900999999999998</v>
      </c>
      <c r="I1164" s="184">
        <v>3.6962999999999999</v>
      </c>
      <c r="J1164" s="184">
        <v>3.2115999999999998</v>
      </c>
      <c r="K1164" s="184">
        <v>3.2890000000000001</v>
      </c>
      <c r="L1164" s="184">
        <v>3.2801999999999998</v>
      </c>
      <c r="M1164" s="184">
        <v>3.2787000000000002</v>
      </c>
      <c r="N1164" s="184">
        <v>3.2124999999999999</v>
      </c>
      <c r="O1164" s="184">
        <v>4.9170999999999996</v>
      </c>
      <c r="P1164" s="184">
        <v>5.7385000000000002</v>
      </c>
      <c r="Q1164" s="184">
        <v>7.5758999999999999</v>
      </c>
      <c r="R1164" s="184">
        <v>3.8237000000000001</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44482</v>
      </c>
      <c r="E1165" s="184">
        <v>57.258699999999997</v>
      </c>
      <c r="F1165" s="184">
        <v>3.3151000000000002</v>
      </c>
      <c r="G1165" s="184">
        <v>3.7622</v>
      </c>
      <c r="H1165" s="184">
        <v>3.8732000000000002</v>
      </c>
      <c r="I1165" s="184">
        <v>3.7755999999999998</v>
      </c>
      <c r="J1165" s="184">
        <v>3.2917999999999998</v>
      </c>
      <c r="K1165" s="184">
        <v>3.3694999999999999</v>
      </c>
      <c r="L1165" s="184">
        <v>3.3618000000000001</v>
      </c>
      <c r="M1165" s="184">
        <v>3.3607999999999998</v>
      </c>
      <c r="N1165" s="184">
        <v>3.2949999999999999</v>
      </c>
      <c r="O1165" s="184">
        <v>5.0010000000000003</v>
      </c>
      <c r="P1165" s="184">
        <v>5.8223000000000003</v>
      </c>
      <c r="Q1165" s="184">
        <v>7.1082000000000001</v>
      </c>
      <c r="R1165" s="184">
        <v>3.9066000000000001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44482</v>
      </c>
      <c r="E1166" s="184">
        <v>32.696100000000001</v>
      </c>
      <c r="F1166" s="184">
        <v>3.2376999999999998</v>
      </c>
      <c r="G1166" s="184">
        <v>3.6478000000000002</v>
      </c>
      <c r="H1166" s="184">
        <v>3.7664</v>
      </c>
      <c r="I1166" s="184">
        <v>3.6730999999999998</v>
      </c>
      <c r="J1166" s="184">
        <v>3.1899000000000002</v>
      </c>
      <c r="K1166" s="184">
        <v>3.2850000000000001</v>
      </c>
      <c r="L1166" s="184">
        <v>3.2782</v>
      </c>
      <c r="M1166" s="184">
        <v>3.2774000000000001</v>
      </c>
      <c r="N1166" s="184">
        <v>3.2115999999999998</v>
      </c>
      <c r="O1166" s="184">
        <v>4.9169999999999998</v>
      </c>
      <c r="P1166" s="184">
        <v>5.7385000000000002</v>
      </c>
      <c r="Q1166" s="184">
        <v>7.0397999999999996</v>
      </c>
      <c r="R1166" s="184">
        <v>3.8235999999999999</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44482</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44482</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44482</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44482</v>
      </c>
      <c r="E1170" s="184">
        <v>57.260899999999999</v>
      </c>
      <c r="F1170" s="184">
        <v>3.3149999999999999</v>
      </c>
      <c r="G1170" s="184">
        <v>3.762</v>
      </c>
      <c r="H1170" s="184">
        <v>3.8730000000000002</v>
      </c>
      <c r="I1170" s="184">
        <v>3.7753999999999999</v>
      </c>
      <c r="J1170" s="184">
        <v>3.2938000000000001</v>
      </c>
      <c r="K1170" s="184">
        <v>3.3700999999999999</v>
      </c>
      <c r="L1170" s="184">
        <v>3.3616999999999999</v>
      </c>
      <c r="M1170" s="184">
        <v>3.3609</v>
      </c>
      <c r="N1170" s="184">
        <v>3.2953000000000001</v>
      </c>
      <c r="O1170" s="184">
        <v>5.0008999999999997</v>
      </c>
      <c r="P1170" s="184">
        <v>5.8232999999999997</v>
      </c>
      <c r="Q1170" s="184">
        <v>6.0124000000000004</v>
      </c>
      <c r="R1170" s="184">
        <v>3.9066999999999998</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44482</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44482</v>
      </c>
      <c r="E1172" s="184">
        <v>57.260899999999999</v>
      </c>
      <c r="F1172" s="184">
        <v>3.3149999999999999</v>
      </c>
      <c r="G1172" s="184">
        <v>3.762</v>
      </c>
      <c r="H1172" s="184">
        <v>3.8730000000000002</v>
      </c>
      <c r="I1172" s="184">
        <v>3.7753999999999999</v>
      </c>
      <c r="J1172" s="184">
        <v>3.2938000000000001</v>
      </c>
      <c r="K1172" s="184">
        <v>3.3694000000000002</v>
      </c>
      <c r="L1172" s="184">
        <v>3.3616999999999999</v>
      </c>
      <c r="M1172" s="184">
        <v>3.3609</v>
      </c>
      <c r="N1172" s="184">
        <v>3.2951000000000001</v>
      </c>
      <c r="O1172" s="184">
        <v>5.0008999999999997</v>
      </c>
      <c r="P1172" s="184">
        <v>5.8232999999999997</v>
      </c>
      <c r="Q1172" s="184">
        <v>6.0124000000000004</v>
      </c>
      <c r="R1172" s="184">
        <v>3.9066999999999998</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44482</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44482</v>
      </c>
      <c r="E1174" s="184">
        <v>4233.2479999999996</v>
      </c>
      <c r="F1174" s="184">
        <v>3.2827999999999999</v>
      </c>
      <c r="G1174" s="184">
        <v>3.7627999999999999</v>
      </c>
      <c r="H1174" s="184">
        <v>3.7050999999999998</v>
      </c>
      <c r="I1174" s="184">
        <v>3.6132</v>
      </c>
      <c r="J1174" s="184">
        <v>3.1863999999999999</v>
      </c>
      <c r="K1174" s="184">
        <v>3.3323999999999998</v>
      </c>
      <c r="L1174" s="184">
        <v>3.3243</v>
      </c>
      <c r="M1174" s="184">
        <v>3.3287</v>
      </c>
      <c r="N1174" s="184">
        <v>3.2665999999999999</v>
      </c>
      <c r="O1174" s="184">
        <v>4.9809999999999999</v>
      </c>
      <c r="P1174" s="184">
        <v>5.7660999999999998</v>
      </c>
      <c r="Q1174" s="184">
        <v>7.03</v>
      </c>
      <c r="R1174" s="184">
        <v>3.9617</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44482</v>
      </c>
      <c r="E1175" s="184">
        <v>4211.9205000000002</v>
      </c>
      <c r="F1175" s="184">
        <v>3.1606999999999998</v>
      </c>
      <c r="G1175" s="184">
        <v>3.6408</v>
      </c>
      <c r="H1175" s="184">
        <v>3.5832999999999999</v>
      </c>
      <c r="I1175" s="184">
        <v>3.4912000000000001</v>
      </c>
      <c r="J1175" s="184">
        <v>3.0642999999999998</v>
      </c>
      <c r="K1175" s="184">
        <v>3.2094999999999998</v>
      </c>
      <c r="L1175" s="184">
        <v>3.2004000000000001</v>
      </c>
      <c r="M1175" s="184">
        <v>3.2075999999999998</v>
      </c>
      <c r="N1175" s="184">
        <v>3.1495000000000002</v>
      </c>
      <c r="O1175" s="184">
        <v>4.9039000000000001</v>
      </c>
      <c r="P1175" s="184">
        <v>5.6982999999999997</v>
      </c>
      <c r="Q1175" s="184">
        <v>7.0106000000000002</v>
      </c>
      <c r="R1175" s="184">
        <v>3.8734999999999999</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44482</v>
      </c>
      <c r="E1176" s="184">
        <v>2854.5104999999999</v>
      </c>
      <c r="F1176" s="184">
        <v>3.1074999999999999</v>
      </c>
      <c r="G1176" s="184">
        <v>3.6722000000000001</v>
      </c>
      <c r="H1176" s="184">
        <v>3.6292</v>
      </c>
      <c r="I1176" s="184">
        <v>3.5316000000000001</v>
      </c>
      <c r="J1176" s="184">
        <v>3.1633</v>
      </c>
      <c r="K1176" s="184">
        <v>3.2115</v>
      </c>
      <c r="L1176" s="184">
        <v>3.2080000000000002</v>
      </c>
      <c r="M1176" s="184">
        <v>3.2216999999999998</v>
      </c>
      <c r="N1176" s="184">
        <v>3.1775000000000002</v>
      </c>
      <c r="O1176" s="184">
        <v>4.9596999999999998</v>
      </c>
      <c r="P1176" s="184">
        <v>5.7519</v>
      </c>
      <c r="Q1176" s="184">
        <v>7.2237999999999998</v>
      </c>
      <c r="R1176" s="184">
        <v>3.9327000000000001</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44482</v>
      </c>
      <c r="E1177" s="184">
        <v>2868.2662999999998</v>
      </c>
      <c r="F1177" s="184">
        <v>3.1676000000000002</v>
      </c>
      <c r="G1177" s="184">
        <v>3.7326999999999999</v>
      </c>
      <c r="H1177" s="184">
        <v>3.6892</v>
      </c>
      <c r="I1177" s="184">
        <v>3.5914999999999999</v>
      </c>
      <c r="J1177" s="184">
        <v>3.2233999999999998</v>
      </c>
      <c r="K1177" s="184">
        <v>3.2709999999999999</v>
      </c>
      <c r="L1177" s="184">
        <v>3.2633999999999999</v>
      </c>
      <c r="M1177" s="184">
        <v>3.2761</v>
      </c>
      <c r="N1177" s="184">
        <v>3.2315</v>
      </c>
      <c r="O1177" s="184">
        <v>5.0129999999999999</v>
      </c>
      <c r="P1177" s="184">
        <v>5.8094000000000001</v>
      </c>
      <c r="Q1177" s="184">
        <v>7.0537999999999998</v>
      </c>
      <c r="R1177" s="184">
        <v>3.9857999999999998</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44482</v>
      </c>
      <c r="E1178" s="184">
        <v>3766.7851000000001</v>
      </c>
      <c r="F1178" s="184">
        <v>2.8801000000000001</v>
      </c>
      <c r="G1178" s="184">
        <v>3.1543000000000001</v>
      </c>
      <c r="H1178" s="184">
        <v>3.1299000000000001</v>
      </c>
      <c r="I1178" s="184">
        <v>3.1659999999999999</v>
      </c>
      <c r="J1178" s="184">
        <v>3.0589</v>
      </c>
      <c r="K1178" s="184">
        <v>3.2286000000000001</v>
      </c>
      <c r="L1178" s="184">
        <v>3.2183999999999999</v>
      </c>
      <c r="M1178" s="184">
        <v>3.2389999999999999</v>
      </c>
      <c r="N1178" s="184">
        <v>3.1873</v>
      </c>
      <c r="O1178" s="184">
        <v>4.9730999999999996</v>
      </c>
      <c r="P1178" s="184">
        <v>5.7267999999999999</v>
      </c>
      <c r="Q1178" s="184">
        <v>7.0006000000000004</v>
      </c>
      <c r="R1178" s="184">
        <v>3.9735999999999998</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44482</v>
      </c>
      <c r="E1179" s="184">
        <v>3804.2417999999998</v>
      </c>
      <c r="F1179" s="184">
        <v>3.0196999999999998</v>
      </c>
      <c r="G1179" s="184">
        <v>3.2944</v>
      </c>
      <c r="H1179" s="184">
        <v>3.27</v>
      </c>
      <c r="I1179" s="184">
        <v>3.3062</v>
      </c>
      <c r="J1179" s="184">
        <v>3.1993</v>
      </c>
      <c r="K1179" s="184">
        <v>3.3698999999999999</v>
      </c>
      <c r="L1179" s="184">
        <v>3.3607</v>
      </c>
      <c r="M1179" s="184">
        <v>3.3831000000000002</v>
      </c>
      <c r="N1179" s="184">
        <v>3.3309000000000002</v>
      </c>
      <c r="O1179" s="184">
        <v>5.1178999999999997</v>
      </c>
      <c r="P1179" s="184">
        <v>5.8735999999999997</v>
      </c>
      <c r="Q1179" s="184">
        <v>7.0823</v>
      </c>
      <c r="R1179" s="184">
        <v>4.1158999999999999</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44482</v>
      </c>
      <c r="E1180" s="184">
        <v>1361.6546000000001</v>
      </c>
      <c r="F1180" s="184">
        <v>3.4394999999999998</v>
      </c>
      <c r="G1180" s="184">
        <v>4.3136999999999999</v>
      </c>
      <c r="H1180" s="184">
        <v>4.1673999999999998</v>
      </c>
      <c r="I1180" s="184">
        <v>3.9405999999999999</v>
      </c>
      <c r="J1180" s="184">
        <v>3.3210999999999999</v>
      </c>
      <c r="K1180" s="184">
        <v>3.3904000000000001</v>
      </c>
      <c r="L1180" s="184">
        <v>3.4117000000000002</v>
      </c>
      <c r="M1180" s="184">
        <v>3.4159000000000002</v>
      </c>
      <c r="N1180" s="184">
        <v>3.3736999999999999</v>
      </c>
      <c r="O1180" s="184">
        <v>5.1890000000000001</v>
      </c>
      <c r="P1180" s="184">
        <v>5.9423000000000004</v>
      </c>
      <c r="Q1180" s="184">
        <v>6.0183</v>
      </c>
      <c r="R1180" s="184">
        <v>4.1356000000000002</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44482</v>
      </c>
      <c r="E1181" s="184">
        <v>1352.7620999999999</v>
      </c>
      <c r="F1181" s="184">
        <v>3.3298999999999999</v>
      </c>
      <c r="G1181" s="184">
        <v>4.2024999999999997</v>
      </c>
      <c r="H1181" s="184">
        <v>4.0570000000000004</v>
      </c>
      <c r="I1181" s="184">
        <v>3.8304999999999998</v>
      </c>
      <c r="J1181" s="184">
        <v>3.2107000000000001</v>
      </c>
      <c r="K1181" s="184">
        <v>3.2793999999999999</v>
      </c>
      <c r="L1181" s="184">
        <v>3.2997999999999998</v>
      </c>
      <c r="M1181" s="184">
        <v>3.3031000000000001</v>
      </c>
      <c r="N1181" s="184">
        <v>3.2599</v>
      </c>
      <c r="O1181" s="184">
        <v>5.0731999999999999</v>
      </c>
      <c r="P1181" s="184">
        <v>5.8116000000000003</v>
      </c>
      <c r="Q1181" s="184">
        <v>5.8868</v>
      </c>
      <c r="R1181" s="184">
        <v>4.0213000000000001</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44482</v>
      </c>
      <c r="E1182" s="184">
        <v>2210.6786000000002</v>
      </c>
      <c r="F1182" s="184">
        <v>3.2513000000000001</v>
      </c>
      <c r="G1182" s="184">
        <v>3.585</v>
      </c>
      <c r="H1182" s="184">
        <v>3.6139000000000001</v>
      </c>
      <c r="I1182" s="184">
        <v>3.5832000000000002</v>
      </c>
      <c r="J1182" s="184">
        <v>3.2223000000000002</v>
      </c>
      <c r="K1182" s="184">
        <v>3.3408000000000002</v>
      </c>
      <c r="L1182" s="184">
        <v>3.3672</v>
      </c>
      <c r="M1182" s="184">
        <v>3.3946000000000001</v>
      </c>
      <c r="N1182" s="184">
        <v>3.3611</v>
      </c>
      <c r="O1182" s="184">
        <v>5.0712999999999999</v>
      </c>
      <c r="P1182" s="184">
        <v>5.8216000000000001</v>
      </c>
      <c r="Q1182" s="184">
        <v>6.8773</v>
      </c>
      <c r="R1182" s="184">
        <v>4.0477999999999996</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44482</v>
      </c>
      <c r="E1183" s="184">
        <v>2181.453</v>
      </c>
      <c r="F1183" s="184">
        <v>3.1492</v>
      </c>
      <c r="G1183" s="184">
        <v>3.4824000000000002</v>
      </c>
      <c r="H1183" s="184">
        <v>3.5091000000000001</v>
      </c>
      <c r="I1183" s="184">
        <v>3.4794999999999998</v>
      </c>
      <c r="J1183" s="184">
        <v>3.1198000000000001</v>
      </c>
      <c r="K1183" s="184">
        <v>3.246</v>
      </c>
      <c r="L1183" s="184">
        <v>3.2707999999999999</v>
      </c>
      <c r="M1183" s="184">
        <v>3.2978000000000001</v>
      </c>
      <c r="N1183" s="184">
        <v>3.2621000000000002</v>
      </c>
      <c r="O1183" s="184">
        <v>4.9833999999999996</v>
      </c>
      <c r="P1183" s="184">
        <v>5.7281000000000004</v>
      </c>
      <c r="Q1183" s="184">
        <v>6.3040000000000003</v>
      </c>
      <c r="R1183" s="184">
        <v>3.9460999999999999</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44482</v>
      </c>
      <c r="E1184" s="184">
        <v>11.2187</v>
      </c>
      <c r="F1184" s="184">
        <v>3.5792000000000002</v>
      </c>
      <c r="G1184" s="184">
        <v>3.7968999999999999</v>
      </c>
      <c r="H1184" s="184">
        <v>3.5348000000000002</v>
      </c>
      <c r="I1184" s="184">
        <v>3.4207000000000001</v>
      </c>
      <c r="J1184" s="184">
        <v>3.0005999999999999</v>
      </c>
      <c r="K1184" s="184">
        <v>3.0971000000000002</v>
      </c>
      <c r="L1184" s="184">
        <v>3.0905</v>
      </c>
      <c r="M1184" s="184">
        <v>3.0796999999999999</v>
      </c>
      <c r="N1184" s="184">
        <v>3.0287999999999999</v>
      </c>
      <c r="O1184" s="184"/>
      <c r="P1184" s="184"/>
      <c r="Q1184" s="184">
        <v>4.1634000000000002</v>
      </c>
      <c r="R1184" s="184">
        <v>3.4733000000000001</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44482</v>
      </c>
      <c r="E1185" s="184">
        <v>11.1714</v>
      </c>
      <c r="F1185" s="184">
        <v>3.5943999999999998</v>
      </c>
      <c r="G1185" s="184">
        <v>3.8130000000000002</v>
      </c>
      <c r="H1185" s="184">
        <v>3.4095</v>
      </c>
      <c r="I1185" s="184">
        <v>3.2948</v>
      </c>
      <c r="J1185" s="184">
        <v>2.8601000000000001</v>
      </c>
      <c r="K1185" s="184">
        <v>2.9517000000000002</v>
      </c>
      <c r="L1185" s="184">
        <v>2.9409000000000001</v>
      </c>
      <c r="M1185" s="184">
        <v>2.9266000000000001</v>
      </c>
      <c r="N1185" s="184">
        <v>2.875</v>
      </c>
      <c r="O1185" s="184"/>
      <c r="P1185" s="184"/>
      <c r="Q1185" s="184">
        <v>4.0073999999999996</v>
      </c>
      <c r="R1185" s="184">
        <v>3.3182999999999998</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44482</v>
      </c>
      <c r="E1186" s="184">
        <v>2288.9492</v>
      </c>
      <c r="F1186" s="184">
        <v>3.4718</v>
      </c>
      <c r="G1186" s="184">
        <v>4.4127999999999998</v>
      </c>
      <c r="H1186" s="184">
        <v>4.1604999999999999</v>
      </c>
      <c r="I1186" s="184">
        <v>4.1505999999999998</v>
      </c>
      <c r="J1186" s="184">
        <v>3.7559</v>
      </c>
      <c r="K1186" s="184">
        <v>3.5257999999999998</v>
      </c>
      <c r="L1186" s="184">
        <v>3.3491</v>
      </c>
      <c r="M1186" s="184">
        <v>3.3058000000000001</v>
      </c>
      <c r="N1186" s="184">
        <v>3.2075999999999998</v>
      </c>
      <c r="O1186" s="184">
        <v>4.7637</v>
      </c>
      <c r="P1186" s="184">
        <v>5.7087000000000003</v>
      </c>
      <c r="Q1186" s="184">
        <v>7.0635000000000003</v>
      </c>
      <c r="R1186" s="184">
        <v>3.6667000000000001</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44482</v>
      </c>
      <c r="E1187" s="184">
        <v>2272.5625</v>
      </c>
      <c r="F1187" s="184">
        <v>3.4213</v>
      </c>
      <c r="G1187" s="184">
        <v>4.3621999999999996</v>
      </c>
      <c r="H1187" s="184">
        <v>4.1101000000000001</v>
      </c>
      <c r="I1187" s="184">
        <v>4.1003999999999996</v>
      </c>
      <c r="J1187" s="184">
        <v>3.7057000000000002</v>
      </c>
      <c r="K1187" s="184">
        <v>3.4754</v>
      </c>
      <c r="L1187" s="184">
        <v>3.2982</v>
      </c>
      <c r="M1187" s="184">
        <v>3.2545999999999999</v>
      </c>
      <c r="N1187" s="184">
        <v>3.1560000000000001</v>
      </c>
      <c r="O1187" s="184">
        <v>4.6894</v>
      </c>
      <c r="P1187" s="184">
        <v>5.6181000000000001</v>
      </c>
      <c r="Q1187" s="184">
        <v>7.2975000000000003</v>
      </c>
      <c r="R1187" s="184">
        <v>3.6145</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44482</v>
      </c>
      <c r="E1188" s="184">
        <v>2320.2500764044498</v>
      </c>
      <c r="F1188" s="184">
        <v>2.3940999999999999</v>
      </c>
      <c r="G1188" s="184">
        <v>2.3925000000000001</v>
      </c>
      <c r="H1188" s="184">
        <v>2.3900999999999999</v>
      </c>
      <c r="I1188" s="184">
        <v>2.4744999999999999</v>
      </c>
      <c r="J1188" s="184">
        <v>2.3733</v>
      </c>
      <c r="K1188" s="184">
        <v>2.2315</v>
      </c>
      <c r="L1188" s="184">
        <v>2.3369</v>
      </c>
      <c r="M1188" s="184">
        <v>2.3809999999999998</v>
      </c>
      <c r="N1188" s="184">
        <v>2.3452999999999999</v>
      </c>
      <c r="O1188" s="184">
        <v>3.0024999999999999</v>
      </c>
      <c r="P1188" s="184">
        <v>3.3942999999999999</v>
      </c>
      <c r="Q1188" s="184">
        <v>4.7121000000000004</v>
      </c>
      <c r="R1188" s="184">
        <v>2.5005000000000002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44482</v>
      </c>
      <c r="E1189" s="184">
        <v>5082.7722000000003</v>
      </c>
      <c r="F1189" s="184">
        <v>3.4845999999999999</v>
      </c>
      <c r="G1189" s="184">
        <v>3.7107000000000001</v>
      </c>
      <c r="H1189" s="184">
        <v>3.5224000000000002</v>
      </c>
      <c r="I1189" s="184">
        <v>3.4356</v>
      </c>
      <c r="J1189" s="184">
        <v>3.0567000000000002</v>
      </c>
      <c r="K1189" s="184">
        <v>3.1943000000000001</v>
      </c>
      <c r="L1189" s="184">
        <v>3.1852999999999998</v>
      </c>
      <c r="M1189" s="184">
        <v>3.1999</v>
      </c>
      <c r="N1189" s="184">
        <v>3.1442000000000001</v>
      </c>
      <c r="O1189" s="184">
        <v>5.0317999999999996</v>
      </c>
      <c r="P1189" s="184">
        <v>5.7915999999999999</v>
      </c>
      <c r="Q1189" s="184">
        <v>6.9919000000000002</v>
      </c>
      <c r="R1189" s="184">
        <v>3.9447000000000001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44482</v>
      </c>
      <c r="E1190" s="184">
        <v>5122.3683000000001</v>
      </c>
      <c r="F1190" s="184">
        <v>3.6244000000000001</v>
      </c>
      <c r="G1190" s="184">
        <v>3.8490000000000002</v>
      </c>
      <c r="H1190" s="184">
        <v>3.6617000000000002</v>
      </c>
      <c r="I1190" s="184">
        <v>3.5750999999999999</v>
      </c>
      <c r="J1190" s="184">
        <v>3.1966999999999999</v>
      </c>
      <c r="K1190" s="184">
        <v>3.3351000000000002</v>
      </c>
      <c r="L1190" s="184">
        <v>3.3273000000000001</v>
      </c>
      <c r="M1190" s="184">
        <v>3.3513000000000002</v>
      </c>
      <c r="N1190" s="184">
        <v>3.2873999999999999</v>
      </c>
      <c r="O1190" s="184">
        <v>5.1420000000000003</v>
      </c>
      <c r="P1190" s="184">
        <v>5.8921000000000001</v>
      </c>
      <c r="Q1190" s="184">
        <v>7.1242000000000001</v>
      </c>
      <c r="R1190" s="184">
        <v>4.0667999999999997</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44482</v>
      </c>
      <c r="E1191" s="184">
        <v>4601.0774000000001</v>
      </c>
      <c r="F1191" s="184">
        <v>2.8647999999999998</v>
      </c>
      <c r="G1191" s="184">
        <v>3.0895999999999999</v>
      </c>
      <c r="H1191" s="184">
        <v>2.9016000000000002</v>
      </c>
      <c r="I1191" s="184">
        <v>2.8146</v>
      </c>
      <c r="J1191" s="184">
        <v>2.4352999999999998</v>
      </c>
      <c r="K1191" s="184">
        <v>2.5697000000000001</v>
      </c>
      <c r="L1191" s="184">
        <v>2.5562999999999998</v>
      </c>
      <c r="M1191" s="184">
        <v>2.5665</v>
      </c>
      <c r="N1191" s="184">
        <v>2.4992999999999999</v>
      </c>
      <c r="O1191" s="184">
        <v>4.3066000000000004</v>
      </c>
      <c r="P1191" s="184">
        <v>4.9901</v>
      </c>
      <c r="Q1191" s="184">
        <v>6.6843000000000004</v>
      </c>
      <c r="R1191" s="184">
        <v>3.27</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44482</v>
      </c>
      <c r="E1192" s="184">
        <v>1172.9485999999999</v>
      </c>
      <c r="F1192" s="184">
        <v>3.0777999999999999</v>
      </c>
      <c r="G1192" s="184">
        <v>3.7706</v>
      </c>
      <c r="H1192" s="184">
        <v>3.8197000000000001</v>
      </c>
      <c r="I1192" s="184">
        <v>3.6215999999999999</v>
      </c>
      <c r="J1192" s="184">
        <v>3.1528</v>
      </c>
      <c r="K1192" s="184">
        <v>3.2372999999999998</v>
      </c>
      <c r="L1192" s="184">
        <v>3.2242999999999999</v>
      </c>
      <c r="M1192" s="184">
        <v>3.2090000000000001</v>
      </c>
      <c r="N1192" s="184">
        <v>3.1509999999999998</v>
      </c>
      <c r="O1192" s="184">
        <v>4.5223000000000004</v>
      </c>
      <c r="P1192" s="184"/>
      <c r="Q1192" s="184">
        <v>4.7643000000000004</v>
      </c>
      <c r="R1192" s="184">
        <v>3.6484000000000001</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44482</v>
      </c>
      <c r="E1193" s="184">
        <v>1168.8062</v>
      </c>
      <c r="F1193" s="184">
        <v>2.9763000000000002</v>
      </c>
      <c r="G1193" s="184">
        <v>3.6694</v>
      </c>
      <c r="H1193" s="184">
        <v>3.7187999999999999</v>
      </c>
      <c r="I1193" s="184">
        <v>3.5211000000000001</v>
      </c>
      <c r="J1193" s="184">
        <v>3.0526</v>
      </c>
      <c r="K1193" s="184">
        <v>3.1360000000000001</v>
      </c>
      <c r="L1193" s="184">
        <v>3.1223000000000001</v>
      </c>
      <c r="M1193" s="184">
        <v>3.1067999999999998</v>
      </c>
      <c r="N1193" s="184">
        <v>3.0480999999999998</v>
      </c>
      <c r="O1193" s="184">
        <v>4.4179000000000004</v>
      </c>
      <c r="P1193" s="184"/>
      <c r="Q1193" s="184">
        <v>4.6562000000000001</v>
      </c>
      <c r="R1193" s="184">
        <v>3.5451999999999999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44482</v>
      </c>
      <c r="E1194" s="184">
        <v>270.93200000000002</v>
      </c>
      <c r="F1194" s="184">
        <v>3.5703999999999998</v>
      </c>
      <c r="G1194" s="184">
        <v>3.8721999999999999</v>
      </c>
      <c r="H1194" s="184">
        <v>3.8828</v>
      </c>
      <c r="I1194" s="184">
        <v>3.7534999999999998</v>
      </c>
      <c r="J1194" s="184">
        <v>3.2080000000000002</v>
      </c>
      <c r="K1194" s="184">
        <v>3.2603</v>
      </c>
      <c r="L1194" s="184">
        <v>3.2667999999999999</v>
      </c>
      <c r="M1194" s="184">
        <v>3.2658</v>
      </c>
      <c r="N1194" s="184">
        <v>3.2054999999999998</v>
      </c>
      <c r="O1194" s="184">
        <v>5.0301</v>
      </c>
      <c r="P1194" s="184">
        <v>5.7954999999999997</v>
      </c>
      <c r="Q1194" s="184">
        <v>7.3150000000000004</v>
      </c>
      <c r="R1194" s="184">
        <v>3.9443000000000001</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44482</v>
      </c>
      <c r="E1195" s="184">
        <v>272.92009999999999</v>
      </c>
      <c r="F1195" s="184">
        <v>3.6648000000000001</v>
      </c>
      <c r="G1195" s="184">
        <v>3.9733000000000001</v>
      </c>
      <c r="H1195" s="184">
        <v>3.9807999999999999</v>
      </c>
      <c r="I1195" s="184">
        <v>3.8515999999999999</v>
      </c>
      <c r="J1195" s="184">
        <v>3.3065000000000002</v>
      </c>
      <c r="K1195" s="184">
        <v>3.3595999999999999</v>
      </c>
      <c r="L1195" s="184">
        <v>3.3681999999999999</v>
      </c>
      <c r="M1195" s="184">
        <v>3.3835000000000002</v>
      </c>
      <c r="N1195" s="184">
        <v>3.3323</v>
      </c>
      <c r="O1195" s="184">
        <v>5.1528</v>
      </c>
      <c r="P1195" s="184">
        <v>5.8921000000000001</v>
      </c>
      <c r="Q1195" s="184">
        <v>7.1073000000000004</v>
      </c>
      <c r="R1195" s="184">
        <v>4.0994999999999999</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44482</v>
      </c>
      <c r="E1196" s="184">
        <v>2939.5355199999999</v>
      </c>
      <c r="F1196" s="184">
        <v>3.3896000000000002</v>
      </c>
      <c r="G1196" s="184">
        <v>3.5750999999999999</v>
      </c>
      <c r="H1196" s="184">
        <v>3.5510000000000002</v>
      </c>
      <c r="I1196" s="184">
        <v>3.3994</v>
      </c>
      <c r="J1196" s="184">
        <v>3.1532</v>
      </c>
      <c r="K1196" s="184">
        <v>3.1573000000000002</v>
      </c>
      <c r="L1196" s="184">
        <v>3.1640000000000001</v>
      </c>
      <c r="M1196" s="184">
        <v>3.1667000000000001</v>
      </c>
      <c r="N1196" s="184">
        <v>3.1158999999999999</v>
      </c>
      <c r="O1196" s="184">
        <v>4.6186999999999996</v>
      </c>
      <c r="P1196" s="184">
        <v>3.7155999999999998</v>
      </c>
      <c r="Q1196" s="184">
        <v>6.4962999999999997</v>
      </c>
      <c r="R1196" s="184">
        <v>3.6701000000000001</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44482</v>
      </c>
      <c r="E1197" s="184">
        <v>2958.4945600000001</v>
      </c>
      <c r="F1197" s="184">
        <v>3.4685999999999999</v>
      </c>
      <c r="G1197" s="184">
        <v>3.6568999999999998</v>
      </c>
      <c r="H1197" s="184">
        <v>3.6315</v>
      </c>
      <c r="I1197" s="184">
        <v>3.4792999999999998</v>
      </c>
      <c r="J1197" s="184">
        <v>3.2334999999999998</v>
      </c>
      <c r="K1197" s="184">
        <v>3.2395</v>
      </c>
      <c r="L1197" s="184">
        <v>3.2507999999999999</v>
      </c>
      <c r="M1197" s="184">
        <v>3.2551999999999999</v>
      </c>
      <c r="N1197" s="184">
        <v>3.2025000000000001</v>
      </c>
      <c r="O1197" s="184">
        <v>4.6867000000000001</v>
      </c>
      <c r="P1197" s="184">
        <v>3.7845</v>
      </c>
      <c r="Q1197" s="184">
        <v>5.9047999999999998</v>
      </c>
      <c r="R1197" s="184">
        <v>3.7505999999999999</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44482</v>
      </c>
      <c r="E1198" s="184">
        <v>10.490600000000001</v>
      </c>
      <c r="F1198" s="184">
        <v>4.8716999999999997</v>
      </c>
      <c r="G1198" s="184">
        <v>4.8730000000000002</v>
      </c>
      <c r="H1198" s="184">
        <v>4.5768000000000004</v>
      </c>
      <c r="I1198" s="184">
        <v>4.5559000000000003</v>
      </c>
      <c r="J1198" s="184">
        <v>4.0026999999999999</v>
      </c>
      <c r="K1198" s="184">
        <v>3.8260000000000001</v>
      </c>
      <c r="L1198" s="184">
        <v>4.1013000000000002</v>
      </c>
      <c r="M1198" s="184">
        <v>4.3015999999999996</v>
      </c>
      <c r="N1198" s="184">
        <v>4.4089999999999998</v>
      </c>
      <c r="O1198" s="184"/>
      <c r="P1198" s="184"/>
      <c r="Q1198" s="184">
        <v>4.5368000000000004</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44482</v>
      </c>
      <c r="E1199" s="184">
        <v>10.491199999999999</v>
      </c>
      <c r="F1199" s="184">
        <v>5.2194000000000003</v>
      </c>
      <c r="G1199" s="184">
        <v>4.8727</v>
      </c>
      <c r="H1199" s="184">
        <v>4.6262999999999996</v>
      </c>
      <c r="I1199" s="184">
        <v>4.5556000000000001</v>
      </c>
      <c r="J1199" s="184">
        <v>4.0141999999999998</v>
      </c>
      <c r="K1199" s="184">
        <v>3.8256999999999999</v>
      </c>
      <c r="L1199" s="184">
        <v>4.1128999999999998</v>
      </c>
      <c r="M1199" s="184">
        <v>4.3109000000000002</v>
      </c>
      <c r="N1199" s="184">
        <v>4.415</v>
      </c>
      <c r="O1199" s="184"/>
      <c r="P1199" s="184"/>
      <c r="Q1199" s="184">
        <v>4.5423999999999998</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44482</v>
      </c>
      <c r="E1200" s="184">
        <v>10.490600000000001</v>
      </c>
      <c r="F1200" s="184">
        <v>4.8716999999999997</v>
      </c>
      <c r="G1200" s="184">
        <v>4.8730000000000002</v>
      </c>
      <c r="H1200" s="184">
        <v>4.5768000000000004</v>
      </c>
      <c r="I1200" s="184">
        <v>4.5559000000000003</v>
      </c>
      <c r="J1200" s="184">
        <v>4.0026999999999999</v>
      </c>
      <c r="K1200" s="184">
        <v>3.8260000000000001</v>
      </c>
      <c r="L1200" s="184">
        <v>4.1013000000000002</v>
      </c>
      <c r="M1200" s="184">
        <v>4.3015999999999996</v>
      </c>
      <c r="N1200" s="184">
        <v>4.4089999999999998</v>
      </c>
      <c r="O1200" s="184"/>
      <c r="P1200" s="184"/>
      <c r="Q1200" s="184">
        <v>4.5368000000000004</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44482</v>
      </c>
      <c r="E1201" s="184">
        <v>10.493499999999999</v>
      </c>
      <c r="F1201" s="184">
        <v>5.2183000000000002</v>
      </c>
      <c r="G1201" s="184">
        <v>4.9877000000000002</v>
      </c>
      <c r="H1201" s="184">
        <v>4.6750999999999996</v>
      </c>
      <c r="I1201" s="184">
        <v>4.6044999999999998</v>
      </c>
      <c r="J1201" s="184">
        <v>4.0483000000000002</v>
      </c>
      <c r="K1201" s="184">
        <v>3.8904000000000001</v>
      </c>
      <c r="L1201" s="184">
        <v>4.1375999999999999</v>
      </c>
      <c r="M1201" s="184">
        <v>4.3342999999999998</v>
      </c>
      <c r="N1201" s="184">
        <v>4.4389000000000003</v>
      </c>
      <c r="O1201" s="184"/>
      <c r="P1201" s="184"/>
      <c r="Q1201" s="184">
        <v>4.5636000000000001</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44482</v>
      </c>
      <c r="E1202" s="184">
        <v>33.101100000000002</v>
      </c>
      <c r="F1202" s="184">
        <v>5.1833</v>
      </c>
      <c r="G1202" s="184">
        <v>4.9272999999999998</v>
      </c>
      <c r="H1202" s="184">
        <v>4.6353999999999997</v>
      </c>
      <c r="I1202" s="184">
        <v>4.5129999999999999</v>
      </c>
      <c r="J1202" s="184">
        <v>3.7829000000000002</v>
      </c>
      <c r="K1202" s="184">
        <v>3.4784999999999999</v>
      </c>
      <c r="L1202" s="184">
        <v>3.7149000000000001</v>
      </c>
      <c r="M1202" s="184">
        <v>3.9043000000000001</v>
      </c>
      <c r="N1202" s="184">
        <v>4.0038999999999998</v>
      </c>
      <c r="O1202" s="184">
        <v>5.5902000000000003</v>
      </c>
      <c r="P1202" s="184">
        <v>6.0982000000000003</v>
      </c>
      <c r="Q1202" s="184">
        <v>7.7432999999999996</v>
      </c>
      <c r="R1202" s="184">
        <v>4.6984000000000004</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44482</v>
      </c>
      <c r="E1203" s="184">
        <v>33.647100000000002</v>
      </c>
      <c r="F1203" s="184">
        <v>5.4248000000000003</v>
      </c>
      <c r="G1203" s="184">
        <v>5.2092000000000001</v>
      </c>
      <c r="H1203" s="184">
        <v>4.9016999999999999</v>
      </c>
      <c r="I1203" s="184">
        <v>4.7351999999999999</v>
      </c>
      <c r="J1203" s="184">
        <v>4.0707000000000004</v>
      </c>
      <c r="K1203" s="184">
        <v>3.8094000000000001</v>
      </c>
      <c r="L1203" s="184">
        <v>4.0633999999999997</v>
      </c>
      <c r="M1203" s="184">
        <v>4.2592999999999996</v>
      </c>
      <c r="N1203" s="184">
        <v>4.3635000000000002</v>
      </c>
      <c r="O1203" s="184">
        <v>5.9330999999999996</v>
      </c>
      <c r="P1203" s="184">
        <v>6.3490000000000002</v>
      </c>
      <c r="Q1203" s="184">
        <v>7.5803000000000003</v>
      </c>
      <c r="R1203" s="184">
        <v>5.0613000000000001</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44482</v>
      </c>
      <c r="E1204" s="184">
        <v>28.263100000000001</v>
      </c>
      <c r="F1204" s="184">
        <v>3.2288999999999999</v>
      </c>
      <c r="G1204" s="184">
        <v>3.8325</v>
      </c>
      <c r="H1204" s="184">
        <v>3.8401999999999998</v>
      </c>
      <c r="I1204" s="184">
        <v>3.6488</v>
      </c>
      <c r="J1204" s="184">
        <v>3.1463000000000001</v>
      </c>
      <c r="K1204" s="184">
        <v>3.2336999999999998</v>
      </c>
      <c r="L1204" s="184">
        <v>3.2103000000000002</v>
      </c>
      <c r="M1204" s="184">
        <v>3.1962999999999999</v>
      </c>
      <c r="N1204" s="184">
        <v>3.1476999999999999</v>
      </c>
      <c r="O1204" s="184">
        <v>4.5747</v>
      </c>
      <c r="P1204" s="184">
        <v>5.2285000000000004</v>
      </c>
      <c r="Q1204" s="184">
        <v>6.9195000000000002</v>
      </c>
      <c r="R1204" s="184">
        <v>3.6152000000000002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44482</v>
      </c>
      <c r="E1205" s="184">
        <v>28.170200000000001</v>
      </c>
      <c r="F1205" s="184">
        <v>3.2395</v>
      </c>
      <c r="G1205" s="184">
        <v>3.7587000000000002</v>
      </c>
      <c r="H1205" s="184">
        <v>3.7416999999999998</v>
      </c>
      <c r="I1205" s="184">
        <v>3.5495000000000001</v>
      </c>
      <c r="J1205" s="184">
        <v>3.0482</v>
      </c>
      <c r="K1205" s="184">
        <v>3.1328</v>
      </c>
      <c r="L1205" s="184">
        <v>3.1092</v>
      </c>
      <c r="M1205" s="184">
        <v>3.0941999999999998</v>
      </c>
      <c r="N1205" s="184">
        <v>3.0449000000000002</v>
      </c>
      <c r="O1205" s="184">
        <v>4.4886999999999997</v>
      </c>
      <c r="P1205" s="184">
        <v>5.1543999999999999</v>
      </c>
      <c r="Q1205" s="184">
        <v>6.859</v>
      </c>
      <c r="R1205" s="184">
        <v>3.5181</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44482</v>
      </c>
      <c r="E1206" s="184">
        <v>3258.5293000000001</v>
      </c>
      <c r="F1206" s="184">
        <v>3.6396999999999999</v>
      </c>
      <c r="G1206" s="184">
        <v>3.8734999999999999</v>
      </c>
      <c r="H1206" s="184">
        <v>3.6821000000000002</v>
      </c>
      <c r="I1206" s="184">
        <v>3.5520999999999998</v>
      </c>
      <c r="J1206" s="184">
        <v>3.1255999999999999</v>
      </c>
      <c r="K1206" s="184">
        <v>3.2494999999999998</v>
      </c>
      <c r="L1206" s="184">
        <v>3.2265999999999999</v>
      </c>
      <c r="M1206" s="184">
        <v>3.2479</v>
      </c>
      <c r="N1206" s="184">
        <v>3.1846999999999999</v>
      </c>
      <c r="O1206" s="184">
        <v>4.9332000000000003</v>
      </c>
      <c r="P1206" s="184">
        <v>5.6887999999999996</v>
      </c>
      <c r="Q1206" s="184">
        <v>6.8353999999999999</v>
      </c>
      <c r="R1206" s="184">
        <v>3.9152</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44482</v>
      </c>
      <c r="E1207" s="184">
        <v>3279.0097000000001</v>
      </c>
      <c r="F1207" s="184">
        <v>3.7393999999999998</v>
      </c>
      <c r="G1207" s="184">
        <v>3.9733999999999998</v>
      </c>
      <c r="H1207" s="184">
        <v>3.7822</v>
      </c>
      <c r="I1207" s="184">
        <v>3.6522000000000001</v>
      </c>
      <c r="J1207" s="184">
        <v>3.226</v>
      </c>
      <c r="K1207" s="184">
        <v>3.3504999999999998</v>
      </c>
      <c r="L1207" s="184">
        <v>3.3220000000000001</v>
      </c>
      <c r="M1207" s="184">
        <v>3.3391000000000002</v>
      </c>
      <c r="N1207" s="184">
        <v>3.2743000000000002</v>
      </c>
      <c r="O1207" s="184">
        <v>5.0194999999999999</v>
      </c>
      <c r="P1207" s="184">
        <v>5.7714999999999996</v>
      </c>
      <c r="Q1207" s="184">
        <v>7.0250000000000004</v>
      </c>
      <c r="R1207" s="184">
        <v>4.0002000000000004</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44482</v>
      </c>
      <c r="E1208" s="184">
        <v>3289.3249999999998</v>
      </c>
      <c r="F1208" s="184">
        <v>3.6433</v>
      </c>
      <c r="G1208" s="184">
        <v>3.8757999999999999</v>
      </c>
      <c r="H1208" s="184">
        <v>3.6831999999999998</v>
      </c>
      <c r="I1208" s="184">
        <v>3.5531999999999999</v>
      </c>
      <c r="J1208" s="184">
        <v>3.1265999999999998</v>
      </c>
      <c r="K1208" s="184">
        <v>3.2505000000000002</v>
      </c>
      <c r="L1208" s="184">
        <v>3.2277</v>
      </c>
      <c r="M1208" s="184">
        <v>3.2488000000000001</v>
      </c>
      <c r="N1208" s="184">
        <v>3.1854</v>
      </c>
      <c r="O1208" s="184">
        <v>4.9339000000000004</v>
      </c>
      <c r="P1208" s="184">
        <v>5.69</v>
      </c>
      <c r="Q1208" s="184">
        <v>6.8754</v>
      </c>
      <c r="R1208" s="184">
        <v>3.9161000000000001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44482</v>
      </c>
      <c r="E1209" s="184">
        <v>44.180900000000001</v>
      </c>
      <c r="F1209" s="184">
        <v>3.8007</v>
      </c>
      <c r="G1209" s="184">
        <v>4.0218999999999996</v>
      </c>
      <c r="H1209" s="184">
        <v>3.7911999999999999</v>
      </c>
      <c r="I1209" s="184">
        <v>3.6520000000000001</v>
      </c>
      <c r="J1209" s="184">
        <v>3.2610000000000001</v>
      </c>
      <c r="K1209" s="184">
        <v>3.3881000000000001</v>
      </c>
      <c r="L1209" s="184">
        <v>3.3723999999999998</v>
      </c>
      <c r="M1209" s="184">
        <v>3.3845000000000001</v>
      </c>
      <c r="N1209" s="184">
        <v>3.3357999999999999</v>
      </c>
      <c r="O1209" s="184">
        <v>5.0792000000000002</v>
      </c>
      <c r="P1209" s="184">
        <v>5.8414000000000001</v>
      </c>
      <c r="Q1209" s="184">
        <v>7.0795000000000003</v>
      </c>
      <c r="R1209" s="184">
        <v>4.0312000000000001</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44482</v>
      </c>
      <c r="E1210" s="184">
        <v>43.876399999999997</v>
      </c>
      <c r="F1210" s="184">
        <v>3.7439</v>
      </c>
      <c r="G1210" s="184">
        <v>3.9110999999999998</v>
      </c>
      <c r="H1210" s="184">
        <v>3.6747999999999998</v>
      </c>
      <c r="I1210" s="184">
        <v>3.5402999999999998</v>
      </c>
      <c r="J1210" s="184">
        <v>3.1499000000000001</v>
      </c>
      <c r="K1210" s="184">
        <v>3.2867000000000002</v>
      </c>
      <c r="L1210" s="184">
        <v>3.2736000000000001</v>
      </c>
      <c r="M1210" s="184">
        <v>3.2869000000000002</v>
      </c>
      <c r="N1210" s="184">
        <v>3.2391000000000001</v>
      </c>
      <c r="O1210" s="184">
        <v>4.9926000000000004</v>
      </c>
      <c r="P1210" s="184">
        <v>5.75</v>
      </c>
      <c r="Q1210" s="184">
        <v>7.2404000000000002</v>
      </c>
      <c r="R1210" s="184">
        <v>3.9384000000000001</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44482</v>
      </c>
      <c r="E1211" s="184">
        <v>41.004899999999999</v>
      </c>
      <c r="F1211" s="184">
        <v>3.7389999999999999</v>
      </c>
      <c r="G1211" s="184">
        <v>3.9178999999999999</v>
      </c>
      <c r="H1211" s="184">
        <v>3.6776</v>
      </c>
      <c r="I1211" s="184">
        <v>3.5398999999999998</v>
      </c>
      <c r="J1211" s="184">
        <v>3.1533000000000002</v>
      </c>
      <c r="K1211" s="184">
        <v>3.2866</v>
      </c>
      <c r="L1211" s="184">
        <v>3.2738999999999998</v>
      </c>
      <c r="M1211" s="184">
        <v>3.2869999999999999</v>
      </c>
      <c r="N1211" s="184">
        <v>3.2391000000000001</v>
      </c>
      <c r="O1211" s="184">
        <v>4.9928999999999997</v>
      </c>
      <c r="P1211" s="184">
        <v>5.7506000000000004</v>
      </c>
      <c r="Q1211" s="184">
        <v>6.7447999999999997</v>
      </c>
      <c r="R1211" s="184">
        <v>3.9386000000000001</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44482</v>
      </c>
      <c r="E1212" s="184">
        <v>3305.5273000000002</v>
      </c>
      <c r="F1212" s="184">
        <v>3.5956999999999999</v>
      </c>
      <c r="G1212" s="184">
        <v>3.8965000000000001</v>
      </c>
      <c r="H1212" s="184">
        <v>3.87</v>
      </c>
      <c r="I1212" s="184">
        <v>3.7391000000000001</v>
      </c>
      <c r="J1212" s="184">
        <v>3.2368000000000001</v>
      </c>
      <c r="K1212" s="184">
        <v>3.3321999999999998</v>
      </c>
      <c r="L1212" s="184">
        <v>3.3168000000000002</v>
      </c>
      <c r="M1212" s="184">
        <v>3.3317999999999999</v>
      </c>
      <c r="N1212" s="184">
        <v>3.2704</v>
      </c>
      <c r="O1212" s="184">
        <v>5.1131000000000002</v>
      </c>
      <c r="P1212" s="184">
        <v>5.8692000000000002</v>
      </c>
      <c r="Q1212" s="184">
        <v>7.1234999999999999</v>
      </c>
      <c r="R1212" s="184">
        <v>4.0891000000000002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44482</v>
      </c>
      <c r="E1213" s="184">
        <v>3280.3126999999999</v>
      </c>
      <c r="F1213" s="184">
        <v>3.4864000000000002</v>
      </c>
      <c r="G1213" s="184">
        <v>3.7854999999999999</v>
      </c>
      <c r="H1213" s="184">
        <v>3.7595000000000001</v>
      </c>
      <c r="I1213" s="184">
        <v>3.6286999999999998</v>
      </c>
      <c r="J1213" s="184">
        <v>3.1261999999999999</v>
      </c>
      <c r="K1213" s="184">
        <v>3.2212000000000001</v>
      </c>
      <c r="L1213" s="184">
        <v>3.2048999999999999</v>
      </c>
      <c r="M1213" s="184">
        <v>3.2149999999999999</v>
      </c>
      <c r="N1213" s="184">
        <v>3.1520999999999999</v>
      </c>
      <c r="O1213" s="184">
        <v>5.0014000000000003</v>
      </c>
      <c r="P1213" s="184">
        <v>5.7760999999999996</v>
      </c>
      <c r="Q1213" s="184">
        <v>7.1826999999999996</v>
      </c>
      <c r="R1213" s="184">
        <v>3.9678</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44482</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44482</v>
      </c>
      <c r="E1218" s="184">
        <v>1015.6299</v>
      </c>
      <c r="F1218" s="184">
        <v>2.9544000000000001</v>
      </c>
      <c r="G1218" s="184">
        <v>3.7160000000000002</v>
      </c>
      <c r="H1218" s="184">
        <v>3.5068999999999999</v>
      </c>
      <c r="I1218" s="184">
        <v>3.5455000000000001</v>
      </c>
      <c r="J1218" s="184">
        <v>3.2168000000000001</v>
      </c>
      <c r="K1218" s="184">
        <v>3.2745000000000002</v>
      </c>
      <c r="L1218" s="184"/>
      <c r="M1218" s="184"/>
      <c r="N1218" s="184"/>
      <c r="O1218" s="184"/>
      <c r="P1218" s="184"/>
      <c r="Q1218" s="184">
        <v>3.2976000000000001</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44482</v>
      </c>
      <c r="E1219" s="184">
        <v>1014.8998</v>
      </c>
      <c r="F1219" s="184">
        <v>2.8054000000000001</v>
      </c>
      <c r="G1219" s="184">
        <v>3.5674999999999999</v>
      </c>
      <c r="H1219" s="184">
        <v>3.3571</v>
      </c>
      <c r="I1219" s="184">
        <v>3.3953000000000002</v>
      </c>
      <c r="J1219" s="184">
        <v>3.0663</v>
      </c>
      <c r="K1219" s="184">
        <v>3.1233</v>
      </c>
      <c r="L1219" s="184"/>
      <c r="M1219" s="184"/>
      <c r="N1219" s="184"/>
      <c r="O1219" s="184"/>
      <c r="P1219" s="184"/>
      <c r="Q1219" s="184">
        <v>3.1436000000000002</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44482</v>
      </c>
      <c r="E1220" s="184">
        <v>2000.4245000000001</v>
      </c>
      <c r="F1220" s="184">
        <v>3.0291000000000001</v>
      </c>
      <c r="G1220" s="184">
        <v>3.2492999999999999</v>
      </c>
      <c r="H1220" s="184">
        <v>3.2046999999999999</v>
      </c>
      <c r="I1220" s="184">
        <v>3.2475999999999998</v>
      </c>
      <c r="J1220" s="184">
        <v>3.1490999999999998</v>
      </c>
      <c r="K1220" s="184">
        <v>3.2345000000000002</v>
      </c>
      <c r="L1220" s="184">
        <v>3.2441</v>
      </c>
      <c r="M1220" s="184">
        <v>3.2707999999999999</v>
      </c>
      <c r="N1220" s="184">
        <v>3.2162000000000002</v>
      </c>
      <c r="O1220" s="184">
        <v>4.9166999999999996</v>
      </c>
      <c r="P1220" s="184">
        <v>4.9372999999999996</v>
      </c>
      <c r="Q1220" s="184">
        <v>6.9358000000000004</v>
      </c>
      <c r="R1220" s="184">
        <v>3.9887000000000001</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44482</v>
      </c>
      <c r="E1221" s="184">
        <v>2017.5709999999999</v>
      </c>
      <c r="F1221" s="184">
        <v>3.1263999999999998</v>
      </c>
      <c r="G1221" s="184">
        <v>3.3483999999999998</v>
      </c>
      <c r="H1221" s="184">
        <v>3.3047</v>
      </c>
      <c r="I1221" s="184">
        <v>3.3479999999999999</v>
      </c>
      <c r="J1221" s="184">
        <v>3.25</v>
      </c>
      <c r="K1221" s="184">
        <v>3.3224</v>
      </c>
      <c r="L1221" s="184">
        <v>3.3346</v>
      </c>
      <c r="M1221" s="184">
        <v>3.3586999999999998</v>
      </c>
      <c r="N1221" s="184">
        <v>3.3085</v>
      </c>
      <c r="O1221" s="184">
        <v>5.0212000000000003</v>
      </c>
      <c r="P1221" s="184">
        <v>5.048</v>
      </c>
      <c r="Q1221" s="184">
        <v>6.5975000000000001</v>
      </c>
      <c r="R1221" s="184">
        <v>4.0872000000000002</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44482</v>
      </c>
      <c r="E1222" s="184">
        <v>3431.1415000000002</v>
      </c>
      <c r="F1222" s="184">
        <v>3.6448999999999998</v>
      </c>
      <c r="G1222" s="184">
        <v>3.9205999999999999</v>
      </c>
      <c r="H1222" s="184">
        <v>3.8658000000000001</v>
      </c>
      <c r="I1222" s="184">
        <v>3.7664</v>
      </c>
      <c r="J1222" s="184">
        <v>3.3073000000000001</v>
      </c>
      <c r="K1222" s="184">
        <v>3.3772000000000002</v>
      </c>
      <c r="L1222" s="184">
        <v>3.355</v>
      </c>
      <c r="M1222" s="184">
        <v>3.3571</v>
      </c>
      <c r="N1222" s="184">
        <v>3.3016000000000001</v>
      </c>
      <c r="O1222" s="184">
        <v>5.0750999999999999</v>
      </c>
      <c r="P1222" s="184">
        <v>5.8409000000000004</v>
      </c>
      <c r="Q1222" s="184">
        <v>7.0591999999999997</v>
      </c>
      <c r="R1222" s="184">
        <v>4.0214999999999996</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44482</v>
      </c>
      <c r="E1223" s="184">
        <v>3145.8573000000001</v>
      </c>
      <c r="F1223" s="184">
        <v>3.0017999999999998</v>
      </c>
      <c r="G1223" s="184">
        <v>3.2759</v>
      </c>
      <c r="H1223" s="184">
        <v>3.2206999999999999</v>
      </c>
      <c r="I1223" s="184">
        <v>3.1208</v>
      </c>
      <c r="J1223" s="184">
        <v>2.6597</v>
      </c>
      <c r="K1223" s="184">
        <v>2.7315</v>
      </c>
      <c r="L1223" s="184">
        <v>2.7111000000000001</v>
      </c>
      <c r="M1223" s="184">
        <v>2.7164000000000001</v>
      </c>
      <c r="N1223" s="184">
        <v>2.6594000000000002</v>
      </c>
      <c r="O1223" s="184">
        <v>4.4208999999999996</v>
      </c>
      <c r="P1223" s="184">
        <v>5.1585000000000001</v>
      </c>
      <c r="Q1223" s="184">
        <v>6.4576000000000002</v>
      </c>
      <c r="R1223" s="184">
        <v>3.3826000000000001</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44482</v>
      </c>
      <c r="E1224" s="184">
        <v>3411.7707</v>
      </c>
      <c r="F1224" s="184">
        <v>3.5457000000000001</v>
      </c>
      <c r="G1224" s="184">
        <v>3.8208000000000002</v>
      </c>
      <c r="H1224" s="184">
        <v>3.7658</v>
      </c>
      <c r="I1224" s="184">
        <v>3.6661999999999999</v>
      </c>
      <c r="J1224" s="184">
        <v>3.2071000000000001</v>
      </c>
      <c r="K1224" s="184">
        <v>3.2774000000000001</v>
      </c>
      <c r="L1224" s="184">
        <v>3.2589000000000001</v>
      </c>
      <c r="M1224" s="184">
        <v>3.2658999999999998</v>
      </c>
      <c r="N1224" s="184">
        <v>3.2121</v>
      </c>
      <c r="O1224" s="184">
        <v>4.9912000000000001</v>
      </c>
      <c r="P1224" s="184">
        <v>5.7706999999999997</v>
      </c>
      <c r="Q1224" s="184">
        <v>6.9823000000000004</v>
      </c>
      <c r="R1224" s="184">
        <v>3.9279999999999999</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44482</v>
      </c>
      <c r="E1225" s="184">
        <v>1129.7270000000001</v>
      </c>
      <c r="F1225" s="184">
        <v>3.5057999999999998</v>
      </c>
      <c r="G1225" s="184">
        <v>3.9710000000000001</v>
      </c>
      <c r="H1225" s="184">
        <v>3.8881999999999999</v>
      </c>
      <c r="I1225" s="184">
        <v>3.5617999999999999</v>
      </c>
      <c r="J1225" s="184">
        <v>3.0099</v>
      </c>
      <c r="K1225" s="184">
        <v>2.8925999999999998</v>
      </c>
      <c r="L1225" s="184">
        <v>2.9529999999999998</v>
      </c>
      <c r="M1225" s="184">
        <v>2.9958999999999998</v>
      </c>
      <c r="N1225" s="184">
        <v>3.0072000000000001</v>
      </c>
      <c r="O1225" s="184"/>
      <c r="P1225" s="184"/>
      <c r="Q1225" s="184">
        <v>4.5388000000000002</v>
      </c>
      <c r="R1225" s="184">
        <v>3.5998999999999999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44482</v>
      </c>
      <c r="E1226" s="184">
        <v>1127.2723000000001</v>
      </c>
      <c r="F1226" s="184">
        <v>3.4260000000000002</v>
      </c>
      <c r="G1226" s="184">
        <v>3.891</v>
      </c>
      <c r="H1226" s="184">
        <v>3.8087</v>
      </c>
      <c r="I1226" s="184">
        <v>3.4815</v>
      </c>
      <c r="J1226" s="184">
        <v>2.9293999999999998</v>
      </c>
      <c r="K1226" s="184">
        <v>2.8121</v>
      </c>
      <c r="L1226" s="184">
        <v>2.8721000000000001</v>
      </c>
      <c r="M1226" s="184">
        <v>2.9142999999999999</v>
      </c>
      <c r="N1226" s="184">
        <v>2.9249999999999998</v>
      </c>
      <c r="O1226" s="184"/>
      <c r="P1226" s="184"/>
      <c r="Q1226" s="184">
        <v>4.4560000000000004</v>
      </c>
      <c r="R1226" s="184">
        <v>3.5181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3.2348142857142856</v>
      </c>
      <c r="G1227" s="186">
        <v>3.560649107142857</v>
      </c>
      <c r="H1227" s="186">
        <v>3.4770116071428561</v>
      </c>
      <c r="I1227" s="186">
        <v>3.40425625</v>
      </c>
      <c r="J1227" s="186">
        <v>3.0060276785714279</v>
      </c>
      <c r="K1227" s="186">
        <v>3.0450508928571436</v>
      </c>
      <c r="L1227" s="186">
        <v>3.0491345454545469</v>
      </c>
      <c r="M1227" s="186">
        <v>3.0773909090909091</v>
      </c>
      <c r="N1227" s="186">
        <v>3.0336972727272742</v>
      </c>
      <c r="O1227" s="186">
        <v>4.7096258064516112</v>
      </c>
      <c r="P1227" s="186">
        <v>5.4326707865168533</v>
      </c>
      <c r="Q1227" s="186">
        <v>5.9733857142857145</v>
      </c>
      <c r="R1227" s="186">
        <v>3.7087808080808089</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3.3224999999999998</v>
      </c>
      <c r="G1228" s="186">
        <v>3.7621000000000002</v>
      </c>
      <c r="H1228" s="186">
        <v>3.6798500000000001</v>
      </c>
      <c r="I1228" s="186">
        <v>3.5672999999999999</v>
      </c>
      <c r="J1228" s="186">
        <v>3.1779500000000001</v>
      </c>
      <c r="K1228" s="186">
        <v>3.25</v>
      </c>
      <c r="L1228" s="186">
        <v>3.2446000000000002</v>
      </c>
      <c r="M1228" s="186">
        <v>3.2556500000000002</v>
      </c>
      <c r="N1228" s="186">
        <v>3.2012999999999998</v>
      </c>
      <c r="O1228" s="186">
        <v>4.9809999999999999</v>
      </c>
      <c r="P1228" s="186">
        <v>5.7549000000000001</v>
      </c>
      <c r="Q1228" s="186">
        <v>6.9068000000000005</v>
      </c>
      <c r="R1228" s="186">
        <v>3.9161000000000001</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44482</v>
      </c>
      <c r="E1231" s="184">
        <v>71.847700000000003</v>
      </c>
      <c r="F1231" s="184">
        <v>74.729900000000001</v>
      </c>
      <c r="G1231" s="184">
        <v>1.4227000000000001</v>
      </c>
      <c r="H1231" s="184">
        <v>-13.9476</v>
      </c>
      <c r="I1231" s="184">
        <v>-21.509799999999998</v>
      </c>
      <c r="J1231" s="184">
        <v>-6.9504000000000001</v>
      </c>
      <c r="K1231" s="184">
        <v>3.7644000000000002</v>
      </c>
      <c r="L1231" s="184">
        <v>1.7956000000000001</v>
      </c>
      <c r="M1231" s="184">
        <v>-5.8200000000000002E-2</v>
      </c>
      <c r="N1231" s="184">
        <v>1.0762</v>
      </c>
      <c r="O1231" s="184">
        <v>9.3963000000000001</v>
      </c>
      <c r="P1231" s="184">
        <v>7.0670999999999999</v>
      </c>
      <c r="Q1231" s="184">
        <v>8.84</v>
      </c>
      <c r="R1231" s="184">
        <v>6.4656000000000002</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44482</v>
      </c>
      <c r="E1232" s="184">
        <v>77.053899999999999</v>
      </c>
      <c r="F1232" s="184">
        <v>75.330399999999997</v>
      </c>
      <c r="G1232" s="184">
        <v>2.028</v>
      </c>
      <c r="H1232" s="184">
        <v>-13.344200000000001</v>
      </c>
      <c r="I1232" s="184">
        <v>-20.913699999999999</v>
      </c>
      <c r="J1232" s="184">
        <v>-6.3536000000000001</v>
      </c>
      <c r="K1232" s="184">
        <v>4.3705999999999996</v>
      </c>
      <c r="L1232" s="184">
        <v>2.4018000000000002</v>
      </c>
      <c r="M1232" s="184">
        <v>0.54269999999999996</v>
      </c>
      <c r="N1232" s="184">
        <v>1.6845000000000001</v>
      </c>
      <c r="O1232" s="184">
        <v>9.9940999999999995</v>
      </c>
      <c r="P1232" s="184">
        <v>7.7634999999999996</v>
      </c>
      <c r="Q1232" s="184">
        <v>8.9003999999999994</v>
      </c>
      <c r="R1232" s="184">
        <v>7.0465</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44482</v>
      </c>
      <c r="E1233" s="184">
        <v>13.867599999999999</v>
      </c>
      <c r="F1233" s="184">
        <v>-3.6844999999999999</v>
      </c>
      <c r="G1233" s="184">
        <v>-24.500699999999998</v>
      </c>
      <c r="H1233" s="184">
        <v>-46.285299999999999</v>
      </c>
      <c r="I1233" s="184">
        <v>-37.2851</v>
      </c>
      <c r="J1233" s="184">
        <v>-7.282</v>
      </c>
      <c r="K1233" s="184">
        <v>9.1344999999999992</v>
      </c>
      <c r="L1233" s="184">
        <v>0.50190000000000001</v>
      </c>
      <c r="M1233" s="184">
        <v>-1.4043000000000001</v>
      </c>
      <c r="N1233" s="184">
        <v>2.4596</v>
      </c>
      <c r="O1233" s="184">
        <v>11.6317</v>
      </c>
      <c r="P1233" s="184"/>
      <c r="Q1233" s="184">
        <v>10.502700000000001</v>
      </c>
      <c r="R1233" s="184">
        <v>7.0724999999999998</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44482</v>
      </c>
      <c r="E1234" s="184">
        <v>14.013500000000001</v>
      </c>
      <c r="F1234" s="184">
        <v>-3.3856999999999999</v>
      </c>
      <c r="G1234" s="184">
        <v>-24.246500000000001</v>
      </c>
      <c r="H1234" s="184">
        <v>-45.990400000000001</v>
      </c>
      <c r="I1234" s="184">
        <v>-37.010899999999999</v>
      </c>
      <c r="J1234" s="184">
        <v>-7.0178000000000003</v>
      </c>
      <c r="K1234" s="184">
        <v>9.4107000000000003</v>
      </c>
      <c r="L1234" s="184">
        <v>0.77159999999999995</v>
      </c>
      <c r="M1234" s="184">
        <v>-1.1249</v>
      </c>
      <c r="N1234" s="184">
        <v>2.7639</v>
      </c>
      <c r="O1234" s="184">
        <v>11.9818</v>
      </c>
      <c r="P1234" s="184"/>
      <c r="Q1234" s="184">
        <v>10.8565</v>
      </c>
      <c r="R1234" s="184">
        <v>7.4043999999999999</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35.747524999999996</v>
      </c>
      <c r="G1235" s="186">
        <v>-11.324124999999999</v>
      </c>
      <c r="H1235" s="186">
        <v>-29.891874999999999</v>
      </c>
      <c r="I1235" s="186">
        <v>-29.179874999999996</v>
      </c>
      <c r="J1235" s="186">
        <v>-6.9009499999999999</v>
      </c>
      <c r="K1235" s="186">
        <v>6.6700499999999998</v>
      </c>
      <c r="L1235" s="186">
        <v>1.3677250000000001</v>
      </c>
      <c r="M1235" s="186">
        <v>-0.51117500000000005</v>
      </c>
      <c r="N1235" s="186">
        <v>1.9960499999999999</v>
      </c>
      <c r="O1235" s="186">
        <v>10.750975</v>
      </c>
      <c r="P1235" s="186">
        <v>7.4153000000000002</v>
      </c>
      <c r="Q1235" s="186">
        <v>9.7749000000000006</v>
      </c>
      <c r="R1235" s="186">
        <v>6.9972500000000002</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35.6721</v>
      </c>
      <c r="G1236" s="186">
        <v>-11.411900000000001</v>
      </c>
      <c r="H1236" s="186">
        <v>-29.969000000000001</v>
      </c>
      <c r="I1236" s="186">
        <v>-29.260349999999999</v>
      </c>
      <c r="J1236" s="186">
        <v>-6.9840999999999998</v>
      </c>
      <c r="K1236" s="186">
        <v>6.7525499999999994</v>
      </c>
      <c r="L1236" s="186">
        <v>1.2835999999999999</v>
      </c>
      <c r="M1236" s="186">
        <v>-0.59155000000000002</v>
      </c>
      <c r="N1236" s="186">
        <v>2.0720499999999999</v>
      </c>
      <c r="O1236" s="186">
        <v>10.812899999999999</v>
      </c>
      <c r="P1236" s="186">
        <v>7.4153000000000002</v>
      </c>
      <c r="Q1236" s="186">
        <v>9.701550000000001</v>
      </c>
      <c r="R1236" s="186">
        <v>7.0594999999999999</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44482</v>
      </c>
      <c r="E1239" s="184">
        <v>527.52549999999997</v>
      </c>
      <c r="F1239" s="184">
        <v>9.3847000000000005</v>
      </c>
      <c r="G1239" s="184">
        <v>7.5857000000000001</v>
      </c>
      <c r="H1239" s="184">
        <v>7.1919000000000004</v>
      </c>
      <c r="I1239" s="184">
        <v>3.875</v>
      </c>
      <c r="J1239" s="184">
        <v>2.5773000000000001</v>
      </c>
      <c r="K1239" s="184">
        <v>3.9148999999999998</v>
      </c>
      <c r="L1239" s="184">
        <v>4.1764000000000001</v>
      </c>
      <c r="M1239" s="184">
        <v>3.8744999999999998</v>
      </c>
      <c r="N1239" s="184">
        <v>4.0564</v>
      </c>
      <c r="O1239" s="184">
        <v>6.9328000000000003</v>
      </c>
      <c r="P1239" s="184">
        <v>6.7438000000000002</v>
      </c>
      <c r="Q1239" s="184">
        <v>7.3548999999999998</v>
      </c>
      <c r="R1239" s="184">
        <v>6.0129999999999999</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44482</v>
      </c>
      <c r="E1240" s="184">
        <v>567.09370000000001</v>
      </c>
      <c r="F1240" s="184">
        <v>10.2173</v>
      </c>
      <c r="G1240" s="184">
        <v>8.4181000000000008</v>
      </c>
      <c r="H1240" s="184">
        <v>8.0236999999999998</v>
      </c>
      <c r="I1240" s="184">
        <v>4.7088000000000001</v>
      </c>
      <c r="J1240" s="184">
        <v>3.4104999999999999</v>
      </c>
      <c r="K1240" s="184">
        <v>4.7548000000000004</v>
      </c>
      <c r="L1240" s="184">
        <v>5.0086000000000004</v>
      </c>
      <c r="M1240" s="184">
        <v>4.6851000000000003</v>
      </c>
      <c r="N1240" s="184">
        <v>4.8859000000000004</v>
      </c>
      <c r="O1240" s="184">
        <v>7.8178999999999998</v>
      </c>
      <c r="P1240" s="184">
        <v>7.6382000000000003</v>
      </c>
      <c r="Q1240" s="184">
        <v>8.4757999999999996</v>
      </c>
      <c r="R1240" s="184">
        <v>6.8799000000000001</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44482</v>
      </c>
      <c r="E1241" s="184">
        <v>2542.8202999999999</v>
      </c>
      <c r="F1241" s="184">
        <v>7.3823999999999996</v>
      </c>
      <c r="G1241" s="184">
        <v>6.4596</v>
      </c>
      <c r="H1241" s="184">
        <v>6.6935000000000002</v>
      </c>
      <c r="I1241" s="184">
        <v>4.1965000000000003</v>
      </c>
      <c r="J1241" s="184">
        <v>3.1331000000000002</v>
      </c>
      <c r="K1241" s="184">
        <v>4.3520000000000003</v>
      </c>
      <c r="L1241" s="184">
        <v>4.4804000000000004</v>
      </c>
      <c r="M1241" s="184">
        <v>4.3387000000000002</v>
      </c>
      <c r="N1241" s="184">
        <v>4.4626000000000001</v>
      </c>
      <c r="O1241" s="184">
        <v>7.3788999999999998</v>
      </c>
      <c r="P1241" s="184">
        <v>7.3139000000000003</v>
      </c>
      <c r="Q1241" s="184">
        <v>8.1472999999999995</v>
      </c>
      <c r="R1241" s="184">
        <v>6.2716000000000003</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44482</v>
      </c>
      <c r="E1242" s="184">
        <v>2455.1651999999999</v>
      </c>
      <c r="F1242" s="184">
        <v>7.0734000000000004</v>
      </c>
      <c r="G1242" s="184">
        <v>6.1509999999999998</v>
      </c>
      <c r="H1242" s="184">
        <v>6.3846999999999996</v>
      </c>
      <c r="I1242" s="184">
        <v>3.8881000000000001</v>
      </c>
      <c r="J1242" s="184">
        <v>2.8271999999999999</v>
      </c>
      <c r="K1242" s="184">
        <v>4.0486000000000004</v>
      </c>
      <c r="L1242" s="184">
        <v>4.1665000000000001</v>
      </c>
      <c r="M1242" s="184">
        <v>4.0164999999999997</v>
      </c>
      <c r="N1242" s="184">
        <v>4.1374000000000004</v>
      </c>
      <c r="O1242" s="184">
        <v>7.0370999999999997</v>
      </c>
      <c r="P1242" s="184">
        <v>6.8738999999999999</v>
      </c>
      <c r="Q1242" s="184">
        <v>7.7592999999999996</v>
      </c>
      <c r="R1242" s="184">
        <v>5.9455999999999998</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44482</v>
      </c>
      <c r="E1243" s="184">
        <v>1582.8362</v>
      </c>
      <c r="F1243" s="184">
        <v>13.6289</v>
      </c>
      <c r="G1243" s="184">
        <v>4.5235000000000003</v>
      </c>
      <c r="H1243" s="184">
        <v>3.4468000000000001</v>
      </c>
      <c r="I1243" s="184">
        <v>1.1876</v>
      </c>
      <c r="J1243" s="184">
        <v>1.4200999999999999</v>
      </c>
      <c r="K1243" s="184">
        <v>3.2847</v>
      </c>
      <c r="L1243" s="184">
        <v>3.2618</v>
      </c>
      <c r="M1243" s="184">
        <v>4.2853000000000003</v>
      </c>
      <c r="N1243" s="184">
        <v>6.9253</v>
      </c>
      <c r="O1243" s="184">
        <v>-8.9164999999999992</v>
      </c>
      <c r="P1243" s="184">
        <v>-2.8439999999999999</v>
      </c>
      <c r="Q1243" s="184">
        <v>3.8001999999999998</v>
      </c>
      <c r="R1243" s="184">
        <v>-4.9002999999999997</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44482</v>
      </c>
      <c r="E1244" s="184">
        <v>1625.0147999999999</v>
      </c>
      <c r="F1244" s="184">
        <v>13.8369</v>
      </c>
      <c r="G1244" s="184">
        <v>4.7339000000000002</v>
      </c>
      <c r="H1244" s="184">
        <v>3.657</v>
      </c>
      <c r="I1244" s="184">
        <v>1.397</v>
      </c>
      <c r="J1244" s="184">
        <v>1.6294</v>
      </c>
      <c r="K1244" s="184">
        <v>3.4963000000000002</v>
      </c>
      <c r="L1244" s="184">
        <v>3.4756</v>
      </c>
      <c r="M1244" s="184">
        <v>4.5019999999999998</v>
      </c>
      <c r="N1244" s="184">
        <v>7.1498999999999997</v>
      </c>
      <c r="O1244" s="184">
        <v>-8.6778999999999993</v>
      </c>
      <c r="P1244" s="184">
        <v>-2.5701000000000001</v>
      </c>
      <c r="Q1244" s="184">
        <v>2.5385</v>
      </c>
      <c r="R1244" s="184">
        <v>-4.6696999999999997</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44482</v>
      </c>
      <c r="E1247" s="184">
        <v>32.411200000000001</v>
      </c>
      <c r="F1247" s="184">
        <v>14.758599999999999</v>
      </c>
      <c r="G1247" s="184">
        <v>6.0862999999999996</v>
      </c>
      <c r="H1247" s="184">
        <v>5.3304999999999998</v>
      </c>
      <c r="I1247" s="184">
        <v>3.2296</v>
      </c>
      <c r="J1247" s="184">
        <v>1.5787</v>
      </c>
      <c r="K1247" s="184">
        <v>3.3054000000000001</v>
      </c>
      <c r="L1247" s="184">
        <v>3.6861999999999999</v>
      </c>
      <c r="M1247" s="184">
        <v>3.6865000000000001</v>
      </c>
      <c r="N1247" s="184">
        <v>3.8138000000000001</v>
      </c>
      <c r="O1247" s="184">
        <v>6.3766999999999996</v>
      </c>
      <c r="P1247" s="184">
        <v>6.3868</v>
      </c>
      <c r="Q1247" s="184">
        <v>7.6317000000000004</v>
      </c>
      <c r="R1247" s="184">
        <v>5.7451999999999996</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44482</v>
      </c>
      <c r="E1248" s="184">
        <v>34.509399999999999</v>
      </c>
      <c r="F1248" s="184">
        <v>15.660399999999999</v>
      </c>
      <c r="G1248" s="184">
        <v>6.9874000000000001</v>
      </c>
      <c r="H1248" s="184">
        <v>6.2327000000000004</v>
      </c>
      <c r="I1248" s="184">
        <v>4.1238999999999999</v>
      </c>
      <c r="J1248" s="184">
        <v>2.4020999999999999</v>
      </c>
      <c r="K1248" s="184">
        <v>4.1025999999999998</v>
      </c>
      <c r="L1248" s="184">
        <v>4.5157999999999996</v>
      </c>
      <c r="M1248" s="184">
        <v>4.5212000000000003</v>
      </c>
      <c r="N1248" s="184">
        <v>4.6459000000000001</v>
      </c>
      <c r="O1248" s="184">
        <v>7.2416999999999998</v>
      </c>
      <c r="P1248" s="184">
        <v>7.1818999999999997</v>
      </c>
      <c r="Q1248" s="184">
        <v>8.0681999999999992</v>
      </c>
      <c r="R1248" s="184">
        <v>6.6071999999999997</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44482</v>
      </c>
      <c r="E1249" s="184">
        <v>34.280999999999999</v>
      </c>
      <c r="F1249" s="184">
        <v>7.5610999999999997</v>
      </c>
      <c r="G1249" s="184">
        <v>4.9649999999999999</v>
      </c>
      <c r="H1249" s="184">
        <v>5.0395000000000003</v>
      </c>
      <c r="I1249" s="184">
        <v>3.7319</v>
      </c>
      <c r="J1249" s="184">
        <v>2.1438999999999999</v>
      </c>
      <c r="K1249" s="184">
        <v>3.5945</v>
      </c>
      <c r="L1249" s="184">
        <v>3.6886000000000001</v>
      </c>
      <c r="M1249" s="184">
        <v>3.5710000000000002</v>
      </c>
      <c r="N1249" s="184">
        <v>3.6836000000000002</v>
      </c>
      <c r="O1249" s="184">
        <v>6.5362999999999998</v>
      </c>
      <c r="P1249" s="184">
        <v>6.6382000000000003</v>
      </c>
      <c r="Q1249" s="184">
        <v>7.6525999999999996</v>
      </c>
      <c r="R1249" s="184">
        <v>5.3453999999999997</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44482</v>
      </c>
      <c r="E1250" s="184">
        <v>33.702199999999998</v>
      </c>
      <c r="F1250" s="184">
        <v>7.3659999999999997</v>
      </c>
      <c r="G1250" s="184">
        <v>4.7032999999999996</v>
      </c>
      <c r="H1250" s="184">
        <v>4.7695999999999996</v>
      </c>
      <c r="I1250" s="184">
        <v>3.4624999999999999</v>
      </c>
      <c r="J1250" s="184">
        <v>1.8729</v>
      </c>
      <c r="K1250" s="184">
        <v>3.3273000000000001</v>
      </c>
      <c r="L1250" s="184">
        <v>3.4188000000000001</v>
      </c>
      <c r="M1250" s="184">
        <v>3.2953999999999999</v>
      </c>
      <c r="N1250" s="184">
        <v>3.4203000000000001</v>
      </c>
      <c r="O1250" s="184">
        <v>6.2724000000000002</v>
      </c>
      <c r="P1250" s="184">
        <v>6.4035000000000002</v>
      </c>
      <c r="Q1250" s="184">
        <v>7.5833000000000004</v>
      </c>
      <c r="R1250" s="184">
        <v>5.085</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44482</v>
      </c>
      <c r="E1251" s="184">
        <v>16.171800000000001</v>
      </c>
      <c r="F1251" s="184">
        <v>10.385199999999999</v>
      </c>
      <c r="G1251" s="184">
        <v>6.1894999999999998</v>
      </c>
      <c r="H1251" s="184">
        <v>6.2626999999999997</v>
      </c>
      <c r="I1251" s="184">
        <v>3.5030999999999999</v>
      </c>
      <c r="J1251" s="184">
        <v>2.1857000000000002</v>
      </c>
      <c r="K1251" s="184">
        <v>3.8043999999999998</v>
      </c>
      <c r="L1251" s="184">
        <v>4.1078999999999999</v>
      </c>
      <c r="M1251" s="184">
        <v>4.0038</v>
      </c>
      <c r="N1251" s="184">
        <v>4.0456000000000003</v>
      </c>
      <c r="O1251" s="184">
        <v>7.0240999999999998</v>
      </c>
      <c r="P1251" s="184">
        <v>7.0035999999999996</v>
      </c>
      <c r="Q1251" s="184">
        <v>7.5548999999999999</v>
      </c>
      <c r="R1251" s="184">
        <v>5.7398999999999996</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44482</v>
      </c>
      <c r="E1252" s="184">
        <v>15.8415</v>
      </c>
      <c r="F1252" s="184">
        <v>9.9101999999999997</v>
      </c>
      <c r="G1252" s="184">
        <v>5.8570000000000002</v>
      </c>
      <c r="H1252" s="184">
        <v>5.9645000000000001</v>
      </c>
      <c r="I1252" s="184">
        <v>3.1966999999999999</v>
      </c>
      <c r="J1252" s="184">
        <v>1.8923000000000001</v>
      </c>
      <c r="K1252" s="184">
        <v>3.5093999999999999</v>
      </c>
      <c r="L1252" s="184">
        <v>3.8121999999999998</v>
      </c>
      <c r="M1252" s="184">
        <v>3.7143000000000002</v>
      </c>
      <c r="N1252" s="184">
        <v>3.7562000000000002</v>
      </c>
      <c r="O1252" s="184">
        <v>6.7131999999999996</v>
      </c>
      <c r="P1252" s="184">
        <v>6.6820000000000004</v>
      </c>
      <c r="Q1252" s="184">
        <v>7.2191000000000001</v>
      </c>
      <c r="R1252" s="184">
        <v>5.4442000000000004</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44482</v>
      </c>
      <c r="E1255" s="184">
        <v>25.277100000000001</v>
      </c>
      <c r="F1255" s="184">
        <v>10.688700000000001</v>
      </c>
      <c r="G1255" s="184">
        <v>8.7611000000000008</v>
      </c>
      <c r="H1255" s="184">
        <v>8.0161999999999995</v>
      </c>
      <c r="I1255" s="184">
        <v>12.154999999999999</v>
      </c>
      <c r="J1255" s="184">
        <v>59.387799999999999</v>
      </c>
      <c r="K1255" s="184">
        <v>28.274699999999999</v>
      </c>
      <c r="L1255" s="184">
        <v>16.671900000000001</v>
      </c>
      <c r="M1255" s="184">
        <v>15.0189</v>
      </c>
      <c r="N1255" s="184">
        <v>16.311199999999999</v>
      </c>
      <c r="O1255" s="184">
        <v>6.8612000000000002</v>
      </c>
      <c r="P1255" s="184">
        <v>7.3228999999999997</v>
      </c>
      <c r="Q1255" s="184">
        <v>8.6121999999999996</v>
      </c>
      <c r="R1255" s="184">
        <v>6.1864999999999997</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44482</v>
      </c>
      <c r="E1256" s="184">
        <v>25.960599999999999</v>
      </c>
      <c r="F1256" s="184">
        <v>10.8292</v>
      </c>
      <c r="G1256" s="184">
        <v>8.7556999999999992</v>
      </c>
      <c r="H1256" s="184">
        <v>8.0264000000000006</v>
      </c>
      <c r="I1256" s="184">
        <v>12.1579</v>
      </c>
      <c r="J1256" s="184">
        <v>59.3872</v>
      </c>
      <c r="K1256" s="184">
        <v>28.273499999999999</v>
      </c>
      <c r="L1256" s="184">
        <v>16.671099999999999</v>
      </c>
      <c r="M1256" s="184">
        <v>15.105399999999999</v>
      </c>
      <c r="N1256" s="184">
        <v>16.484200000000001</v>
      </c>
      <c r="O1256" s="184">
        <v>7.1749000000000001</v>
      </c>
      <c r="P1256" s="184">
        <v>7.6593</v>
      </c>
      <c r="Q1256" s="184">
        <v>8.7359000000000009</v>
      </c>
      <c r="R1256" s="184">
        <v>6.4580000000000002</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44482</v>
      </c>
      <c r="E1257" s="184">
        <v>46.889898858162397</v>
      </c>
      <c r="F1257" s="184">
        <v>10.650700000000001</v>
      </c>
      <c r="G1257" s="184">
        <v>8.7164000000000001</v>
      </c>
      <c r="H1257" s="184">
        <v>8.0204000000000004</v>
      </c>
      <c r="I1257" s="184">
        <v>12.135400000000001</v>
      </c>
      <c r="J1257" s="184">
        <v>59.383800000000001</v>
      </c>
      <c r="K1257" s="184">
        <v>28.271599999999999</v>
      </c>
      <c r="L1257" s="184">
        <v>16.669599999999999</v>
      </c>
      <c r="M1257" s="184">
        <v>15.0183</v>
      </c>
      <c r="N1257" s="184">
        <v>16.310099999999998</v>
      </c>
      <c r="O1257" s="184">
        <v>5.8621999999999996</v>
      </c>
      <c r="P1257" s="184">
        <v>5.7747999999999999</v>
      </c>
      <c r="Q1257" s="184">
        <v>7.3818999999999999</v>
      </c>
      <c r="R1257" s="184">
        <v>5.8898999999999999</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44482</v>
      </c>
      <c r="E1258" s="184">
        <v>18.557416358785201</v>
      </c>
      <c r="F1258" s="184">
        <v>10.5915</v>
      </c>
      <c r="G1258" s="184">
        <v>8.7231000000000005</v>
      </c>
      <c r="H1258" s="184">
        <v>8.0076000000000001</v>
      </c>
      <c r="I1258" s="184">
        <v>12.157400000000001</v>
      </c>
      <c r="J1258" s="184">
        <v>59.386499999999998</v>
      </c>
      <c r="K1258" s="184">
        <v>28.2728</v>
      </c>
      <c r="L1258" s="184">
        <v>16.670100000000001</v>
      </c>
      <c r="M1258" s="184">
        <v>15.104799999999999</v>
      </c>
      <c r="N1258" s="184">
        <v>16.484400000000001</v>
      </c>
      <c r="O1258" s="184">
        <v>6.1994999999999996</v>
      </c>
      <c r="P1258" s="184">
        <v>6.1390000000000002</v>
      </c>
      <c r="Q1258" s="184">
        <v>6.8525</v>
      </c>
      <c r="R1258" s="184">
        <v>6.1696</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44482</v>
      </c>
      <c r="E1265" s="184">
        <v>46.164299999999997</v>
      </c>
      <c r="F1265" s="184">
        <v>17.402699999999999</v>
      </c>
      <c r="G1265" s="184">
        <v>10.515000000000001</v>
      </c>
      <c r="H1265" s="184">
        <v>9.5504999999999995</v>
      </c>
      <c r="I1265" s="184">
        <v>5.4215999999999998</v>
      </c>
      <c r="J1265" s="184">
        <v>3.4358</v>
      </c>
      <c r="K1265" s="184">
        <v>4.6604999999999999</v>
      </c>
      <c r="L1265" s="184">
        <v>4.7420999999999998</v>
      </c>
      <c r="M1265" s="184">
        <v>3.9975000000000001</v>
      </c>
      <c r="N1265" s="184">
        <v>4.6787999999999998</v>
      </c>
      <c r="O1265" s="184">
        <v>7.0476999999999999</v>
      </c>
      <c r="P1265" s="184">
        <v>6.7096999999999998</v>
      </c>
      <c r="Q1265" s="184">
        <v>7.2282000000000002</v>
      </c>
      <c r="R1265" s="184">
        <v>6.3369</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44482</v>
      </c>
      <c r="E1266" s="184">
        <v>48.951999999999998</v>
      </c>
      <c r="F1266" s="184">
        <v>17.9785</v>
      </c>
      <c r="G1266" s="184">
        <v>11.126799999999999</v>
      </c>
      <c r="H1266" s="184">
        <v>10.1496</v>
      </c>
      <c r="I1266" s="184">
        <v>6.0214999999999996</v>
      </c>
      <c r="J1266" s="184">
        <v>4.0373000000000001</v>
      </c>
      <c r="K1266" s="184">
        <v>5.2682000000000002</v>
      </c>
      <c r="L1266" s="184">
        <v>5.3562000000000003</v>
      </c>
      <c r="M1266" s="184">
        <v>4.6161000000000003</v>
      </c>
      <c r="N1266" s="184">
        <v>5.3082000000000003</v>
      </c>
      <c r="O1266" s="184">
        <v>7.6912000000000003</v>
      </c>
      <c r="P1266" s="184">
        <v>7.3800999999999997</v>
      </c>
      <c r="Q1266" s="184">
        <v>8.1195000000000004</v>
      </c>
      <c r="R1266" s="184">
        <v>6.9760999999999997</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44482</v>
      </c>
      <c r="E1267" s="184">
        <v>16.5029</v>
      </c>
      <c r="F1267" s="184">
        <v>14.160600000000001</v>
      </c>
      <c r="G1267" s="184">
        <v>5.8436000000000003</v>
      </c>
      <c r="H1267" s="184">
        <v>5.2186000000000003</v>
      </c>
      <c r="I1267" s="184">
        <v>3.2425999999999999</v>
      </c>
      <c r="J1267" s="184">
        <v>1.5206</v>
      </c>
      <c r="K1267" s="184">
        <v>3.2942</v>
      </c>
      <c r="L1267" s="184">
        <v>3.6006</v>
      </c>
      <c r="M1267" s="184">
        <v>3.3687999999999998</v>
      </c>
      <c r="N1267" s="184">
        <v>3.4178000000000002</v>
      </c>
      <c r="O1267" s="184">
        <v>1.6449</v>
      </c>
      <c r="P1267" s="184">
        <v>3.4220999999999999</v>
      </c>
      <c r="Q1267" s="184">
        <v>3.3961000000000001</v>
      </c>
      <c r="R1267" s="184">
        <v>3.5480999999999998</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44482</v>
      </c>
      <c r="E1268" s="184">
        <v>17.6219</v>
      </c>
      <c r="F1268" s="184">
        <v>15.1267</v>
      </c>
      <c r="G1268" s="184">
        <v>6.6756000000000002</v>
      </c>
      <c r="H1268" s="184">
        <v>6.0433000000000003</v>
      </c>
      <c r="I1268" s="184">
        <v>4.0601000000000003</v>
      </c>
      <c r="J1268" s="184">
        <v>2.3243</v>
      </c>
      <c r="K1268" s="184">
        <v>4.1081000000000003</v>
      </c>
      <c r="L1268" s="184">
        <v>4.4272</v>
      </c>
      <c r="M1268" s="184">
        <v>4.2072000000000003</v>
      </c>
      <c r="N1268" s="184">
        <v>4.2648000000000001</v>
      </c>
      <c r="O1268" s="184">
        <v>2.4716</v>
      </c>
      <c r="P1268" s="184">
        <v>4.2645</v>
      </c>
      <c r="Q1268" s="184">
        <v>6.3781999999999996</v>
      </c>
      <c r="R1268" s="184">
        <v>4.3955000000000002</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44482</v>
      </c>
      <c r="E1269" s="184">
        <v>429.04750000000001</v>
      </c>
      <c r="F1269" s="184">
        <v>6.9858000000000002</v>
      </c>
      <c r="G1269" s="184">
        <v>7.7412999999999998</v>
      </c>
      <c r="H1269" s="184">
        <v>8.4784000000000006</v>
      </c>
      <c r="I1269" s="184">
        <v>6.5957999999999997</v>
      </c>
      <c r="J1269" s="184">
        <v>5.5223000000000004</v>
      </c>
      <c r="K1269" s="184">
        <v>6.3216000000000001</v>
      </c>
      <c r="L1269" s="184">
        <v>6.0063000000000004</v>
      </c>
      <c r="M1269" s="184">
        <v>4.5472000000000001</v>
      </c>
      <c r="N1269" s="184">
        <v>5.2213000000000003</v>
      </c>
      <c r="O1269" s="184">
        <v>7.5993000000000004</v>
      </c>
      <c r="P1269" s="184">
        <v>7.3540999999999999</v>
      </c>
      <c r="Q1269" s="184">
        <v>7.9417</v>
      </c>
      <c r="R1269" s="184">
        <v>6.9093999999999998</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44482</v>
      </c>
      <c r="E1270" s="184">
        <v>433.11279999999999</v>
      </c>
      <c r="F1270" s="184">
        <v>7.1056999999999997</v>
      </c>
      <c r="G1270" s="184">
        <v>7.8628</v>
      </c>
      <c r="H1270" s="184">
        <v>8.5980000000000008</v>
      </c>
      <c r="I1270" s="184">
        <v>6.7164000000000001</v>
      </c>
      <c r="J1270" s="184">
        <v>5.6432000000000002</v>
      </c>
      <c r="K1270" s="184">
        <v>6.4408000000000003</v>
      </c>
      <c r="L1270" s="184">
        <v>6.1234000000000002</v>
      </c>
      <c r="M1270" s="184">
        <v>4.6635999999999997</v>
      </c>
      <c r="N1270" s="184">
        <v>5.3391000000000002</v>
      </c>
      <c r="O1270" s="184">
        <v>7.7194000000000003</v>
      </c>
      <c r="P1270" s="184">
        <v>7.4844999999999997</v>
      </c>
      <c r="Q1270" s="184">
        <v>8.3269000000000002</v>
      </c>
      <c r="R1270" s="184">
        <v>7.0202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44482</v>
      </c>
      <c r="E1271" s="184">
        <v>31.320599999999999</v>
      </c>
      <c r="F1271" s="184">
        <v>10.957700000000001</v>
      </c>
      <c r="G1271" s="184">
        <v>6.4151999999999996</v>
      </c>
      <c r="H1271" s="184">
        <v>6.117</v>
      </c>
      <c r="I1271" s="184">
        <v>3.5508999999999999</v>
      </c>
      <c r="J1271" s="184">
        <v>2.4794999999999998</v>
      </c>
      <c r="K1271" s="184">
        <v>3.7942999999999998</v>
      </c>
      <c r="L1271" s="184">
        <v>4.0186000000000002</v>
      </c>
      <c r="M1271" s="184">
        <v>3.9306000000000001</v>
      </c>
      <c r="N1271" s="184">
        <v>3.9815999999999998</v>
      </c>
      <c r="O1271" s="184">
        <v>6.8898000000000001</v>
      </c>
      <c r="P1271" s="184">
        <v>6.9528999999999996</v>
      </c>
      <c r="Q1271" s="184">
        <v>7.9745999999999997</v>
      </c>
      <c r="R1271" s="184">
        <v>5.8038999999999996</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44482</v>
      </c>
      <c r="E1272" s="184">
        <v>30.862500000000001</v>
      </c>
      <c r="F1272" s="184">
        <v>10.7654</v>
      </c>
      <c r="G1272" s="184">
        <v>6.2023999999999999</v>
      </c>
      <c r="H1272" s="184">
        <v>5.9031000000000002</v>
      </c>
      <c r="I1272" s="184">
        <v>3.3325999999999998</v>
      </c>
      <c r="J1272" s="184">
        <v>2.2631000000000001</v>
      </c>
      <c r="K1272" s="184">
        <v>3.5722</v>
      </c>
      <c r="L1272" s="184">
        <v>3.798</v>
      </c>
      <c r="M1272" s="184">
        <v>3.7119</v>
      </c>
      <c r="N1272" s="184">
        <v>3.7583000000000002</v>
      </c>
      <c r="O1272" s="184">
        <v>6.6627999999999998</v>
      </c>
      <c r="P1272" s="184">
        <v>6.7378999999999998</v>
      </c>
      <c r="Q1272" s="184">
        <v>7.4184999999999999</v>
      </c>
      <c r="R1272" s="184">
        <v>5.5731999999999999</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44482</v>
      </c>
      <c r="E1273" s="184">
        <v>3026.3107</v>
      </c>
      <c r="F1273" s="184">
        <v>10.986000000000001</v>
      </c>
      <c r="G1273" s="184">
        <v>7.0784000000000002</v>
      </c>
      <c r="H1273" s="184">
        <v>6.6365999999999996</v>
      </c>
      <c r="I1273" s="184">
        <v>3.9628000000000001</v>
      </c>
      <c r="J1273" s="184">
        <v>2.1036000000000001</v>
      </c>
      <c r="K1273" s="184">
        <v>3.4826999999999999</v>
      </c>
      <c r="L1273" s="184">
        <v>3.8344999999999998</v>
      </c>
      <c r="M1273" s="184">
        <v>3.7248999999999999</v>
      </c>
      <c r="N1273" s="184">
        <v>3.7787999999999999</v>
      </c>
      <c r="O1273" s="184">
        <v>6.9535</v>
      </c>
      <c r="P1273" s="184">
        <v>6.7077</v>
      </c>
      <c r="Q1273" s="184">
        <v>7.7976000000000001</v>
      </c>
      <c r="R1273" s="184">
        <v>5.7233000000000001</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44482</v>
      </c>
      <c r="E1274" s="184">
        <v>3120.0036</v>
      </c>
      <c r="F1274" s="184">
        <v>11.3162</v>
      </c>
      <c r="G1274" s="184">
        <v>7.4088000000000003</v>
      </c>
      <c r="H1274" s="184">
        <v>6.9669999999999996</v>
      </c>
      <c r="I1274" s="184">
        <v>4.2934000000000001</v>
      </c>
      <c r="J1274" s="184">
        <v>2.4342000000000001</v>
      </c>
      <c r="K1274" s="184">
        <v>3.8157999999999999</v>
      </c>
      <c r="L1274" s="184">
        <v>4.1712999999999996</v>
      </c>
      <c r="M1274" s="184">
        <v>4.0644999999999998</v>
      </c>
      <c r="N1274" s="184">
        <v>4.1223000000000001</v>
      </c>
      <c r="O1274" s="184">
        <v>7.2873000000000001</v>
      </c>
      <c r="P1274" s="184">
        <v>7.0865</v>
      </c>
      <c r="Q1274" s="184">
        <v>7.9804000000000004</v>
      </c>
      <c r="R1274" s="184">
        <v>6.06</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44482</v>
      </c>
      <c r="E1275" s="184">
        <v>29.731999999999999</v>
      </c>
      <c r="F1275" s="184">
        <v>11.5434</v>
      </c>
      <c r="G1275" s="184">
        <v>6.4877000000000002</v>
      </c>
      <c r="H1275" s="184">
        <v>5.7587000000000002</v>
      </c>
      <c r="I1275" s="184">
        <v>2.6597</v>
      </c>
      <c r="J1275" s="184">
        <v>1.4175</v>
      </c>
      <c r="K1275" s="184">
        <v>3.2774000000000001</v>
      </c>
      <c r="L1275" s="184">
        <v>3.3896000000000002</v>
      </c>
      <c r="M1275" s="184">
        <v>3.1996000000000002</v>
      </c>
      <c r="N1275" s="184">
        <v>3.2906</v>
      </c>
      <c r="O1275" s="184">
        <v>5.18</v>
      </c>
      <c r="P1275" s="184">
        <v>5.7510000000000003</v>
      </c>
      <c r="Q1275" s="184">
        <v>7.5061999999999998</v>
      </c>
      <c r="R1275" s="184">
        <v>12.1671</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44482</v>
      </c>
      <c r="E1276" s="184">
        <v>30.056899999999999</v>
      </c>
      <c r="F1276" s="184">
        <v>11.783099999999999</v>
      </c>
      <c r="G1276" s="184">
        <v>6.7824</v>
      </c>
      <c r="H1276" s="184">
        <v>6.0614999999999997</v>
      </c>
      <c r="I1276" s="184">
        <v>2.9611999999999998</v>
      </c>
      <c r="J1276" s="184">
        <v>1.7186999999999999</v>
      </c>
      <c r="K1276" s="184">
        <v>3.5800999999999998</v>
      </c>
      <c r="L1276" s="184">
        <v>3.6947999999999999</v>
      </c>
      <c r="M1276" s="184">
        <v>3.5072000000000001</v>
      </c>
      <c r="N1276" s="184">
        <v>3.5566</v>
      </c>
      <c r="O1276" s="184">
        <v>5.3411999999999997</v>
      </c>
      <c r="P1276" s="184">
        <v>5.8974000000000002</v>
      </c>
      <c r="Q1276" s="184">
        <v>7.2248999999999999</v>
      </c>
      <c r="R1276" s="184">
        <v>12.3673</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44482</v>
      </c>
      <c r="E1277" s="184">
        <v>2691.9047</v>
      </c>
      <c r="F1277" s="184">
        <v>5.4908999999999999</v>
      </c>
      <c r="G1277" s="184">
        <v>7.7901999999999996</v>
      </c>
      <c r="H1277" s="184">
        <v>7.1318000000000001</v>
      </c>
      <c r="I1277" s="184">
        <v>4.9222000000000001</v>
      </c>
      <c r="J1277" s="184">
        <v>3.3037999999999998</v>
      </c>
      <c r="K1277" s="184">
        <v>4.6768999999999998</v>
      </c>
      <c r="L1277" s="184">
        <v>4.5145999999999997</v>
      </c>
      <c r="M1277" s="184">
        <v>3.8589000000000002</v>
      </c>
      <c r="N1277" s="184">
        <v>4.1138000000000003</v>
      </c>
      <c r="O1277" s="184">
        <v>7.0434999999999999</v>
      </c>
      <c r="P1277" s="184">
        <v>7.0247999999999999</v>
      </c>
      <c r="Q1277" s="184">
        <v>7.5449999999999999</v>
      </c>
      <c r="R1277" s="184">
        <v>6.2915000000000001</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44482</v>
      </c>
      <c r="E1278" s="184">
        <v>2852.9715000000001</v>
      </c>
      <c r="F1278" s="184">
        <v>6.2495000000000003</v>
      </c>
      <c r="G1278" s="184">
        <v>8.5505999999999993</v>
      </c>
      <c r="H1278" s="184">
        <v>7.8922999999999996</v>
      </c>
      <c r="I1278" s="184">
        <v>5.6787000000000001</v>
      </c>
      <c r="J1278" s="184">
        <v>4.0692000000000004</v>
      </c>
      <c r="K1278" s="184">
        <v>5.4527999999999999</v>
      </c>
      <c r="L1278" s="184">
        <v>5.3125</v>
      </c>
      <c r="M1278" s="184">
        <v>4.6615000000000002</v>
      </c>
      <c r="N1278" s="184">
        <v>4.9248000000000003</v>
      </c>
      <c r="O1278" s="184">
        <v>7.8564999999999996</v>
      </c>
      <c r="P1278" s="184">
        <v>7.8323999999999998</v>
      </c>
      <c r="Q1278" s="184">
        <v>8.4824000000000002</v>
      </c>
      <c r="R1278" s="184">
        <v>7.1063999999999998</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44482</v>
      </c>
      <c r="E1279" s="184">
        <v>23.431999999999999</v>
      </c>
      <c r="F1279" s="184">
        <v>10.4396</v>
      </c>
      <c r="G1279" s="184">
        <v>6.2672999999999996</v>
      </c>
      <c r="H1279" s="184">
        <v>6.4390000000000001</v>
      </c>
      <c r="I1279" s="184">
        <v>4.3242000000000003</v>
      </c>
      <c r="J1279" s="184">
        <v>2.6956000000000002</v>
      </c>
      <c r="K1279" s="184">
        <v>4.3476999999999997</v>
      </c>
      <c r="L1279" s="184">
        <v>4.4348000000000001</v>
      </c>
      <c r="M1279" s="184">
        <v>4.3868</v>
      </c>
      <c r="N1279" s="184">
        <v>4.5068000000000001</v>
      </c>
      <c r="O1279" s="184">
        <v>6.2054</v>
      </c>
      <c r="P1279" s="184">
        <v>6.74</v>
      </c>
      <c r="Q1279" s="184">
        <v>7.9471999999999996</v>
      </c>
      <c r="R1279" s="184">
        <v>6.3249000000000004</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44482</v>
      </c>
      <c r="E1280" s="184">
        <v>22.627199999999998</v>
      </c>
      <c r="F1280" s="184">
        <v>9.6812000000000005</v>
      </c>
      <c r="G1280" s="184">
        <v>5.6178999999999997</v>
      </c>
      <c r="H1280" s="184">
        <v>5.7675000000000001</v>
      </c>
      <c r="I1280" s="184">
        <v>3.6692</v>
      </c>
      <c r="J1280" s="184">
        <v>2.0413000000000001</v>
      </c>
      <c r="K1280" s="184">
        <v>3.6916000000000002</v>
      </c>
      <c r="L1280" s="184">
        <v>3.7717000000000001</v>
      </c>
      <c r="M1280" s="184">
        <v>3.7172999999999998</v>
      </c>
      <c r="N1280" s="184">
        <v>3.8292999999999999</v>
      </c>
      <c r="O1280" s="184">
        <v>5.6135000000000002</v>
      </c>
      <c r="P1280" s="184">
        <v>6.2081</v>
      </c>
      <c r="Q1280" s="184">
        <v>7.8045999999999998</v>
      </c>
      <c r="R1280" s="184">
        <v>5.6932</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44482</v>
      </c>
      <c r="E1281" s="184">
        <v>31.9499</v>
      </c>
      <c r="F1281" s="184">
        <v>4.4560000000000004</v>
      </c>
      <c r="G1281" s="184">
        <v>4.3209</v>
      </c>
      <c r="H1281" s="184">
        <v>4.6554000000000002</v>
      </c>
      <c r="I1281" s="184">
        <v>3.3008999999999999</v>
      </c>
      <c r="J1281" s="184">
        <v>2.1629999999999998</v>
      </c>
      <c r="K1281" s="184">
        <v>3.3384</v>
      </c>
      <c r="L1281" s="184">
        <v>3.5247999999999999</v>
      </c>
      <c r="M1281" s="184">
        <v>3.2122000000000002</v>
      </c>
      <c r="N1281" s="184">
        <v>4.0266000000000002</v>
      </c>
      <c r="O1281" s="184">
        <v>5.1811999999999996</v>
      </c>
      <c r="P1281" s="184">
        <v>5.7412999999999998</v>
      </c>
      <c r="Q1281" s="184">
        <v>6.5265000000000004</v>
      </c>
      <c r="R1281" s="184">
        <v>5.7775999999999996</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44482</v>
      </c>
      <c r="E1282" s="184">
        <v>33.8474</v>
      </c>
      <c r="F1282" s="184">
        <v>5.069</v>
      </c>
      <c r="G1282" s="184">
        <v>4.8127000000000004</v>
      </c>
      <c r="H1282" s="184">
        <v>5.1504000000000003</v>
      </c>
      <c r="I1282" s="184">
        <v>3.8184</v>
      </c>
      <c r="J1282" s="184">
        <v>2.6983000000000001</v>
      </c>
      <c r="K1282" s="184">
        <v>3.8799000000000001</v>
      </c>
      <c r="L1282" s="184">
        <v>4.0743</v>
      </c>
      <c r="M1282" s="184">
        <v>3.7635999999999998</v>
      </c>
      <c r="N1282" s="184">
        <v>4.5867000000000004</v>
      </c>
      <c r="O1282" s="184">
        <v>5.7337999999999996</v>
      </c>
      <c r="P1282" s="184">
        <v>6.3391999999999999</v>
      </c>
      <c r="Q1282" s="184">
        <v>7.5301</v>
      </c>
      <c r="R1282" s="184">
        <v>6.3362999999999996</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44482</v>
      </c>
      <c r="E1283" s="184">
        <v>1375.3597</v>
      </c>
      <c r="F1283" s="184">
        <v>5.5872000000000002</v>
      </c>
      <c r="G1283" s="184">
        <v>5.58</v>
      </c>
      <c r="H1283" s="184">
        <v>5.4164000000000003</v>
      </c>
      <c r="I1283" s="184">
        <v>3.7686000000000002</v>
      </c>
      <c r="J1283" s="184">
        <v>2.5293999999999999</v>
      </c>
      <c r="K1283" s="184">
        <v>4.1718000000000002</v>
      </c>
      <c r="L1283" s="184">
        <v>4.3670999999999998</v>
      </c>
      <c r="M1283" s="184">
        <v>4.1976000000000004</v>
      </c>
      <c r="N1283" s="184">
        <v>4.2759999999999998</v>
      </c>
      <c r="O1283" s="184">
        <v>7.0693000000000001</v>
      </c>
      <c r="P1283" s="184"/>
      <c r="Q1283" s="184">
        <v>7.0782999999999996</v>
      </c>
      <c r="R1283" s="184">
        <v>6.0072999999999999</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44482</v>
      </c>
      <c r="E1284" s="184">
        <v>1320.3487</v>
      </c>
      <c r="F1284" s="184">
        <v>4.7858000000000001</v>
      </c>
      <c r="G1284" s="184">
        <v>4.7794999999999996</v>
      </c>
      <c r="H1284" s="184">
        <v>4.6154999999999999</v>
      </c>
      <c r="I1284" s="184">
        <v>2.9727999999999999</v>
      </c>
      <c r="J1284" s="184">
        <v>1.7304999999999999</v>
      </c>
      <c r="K1284" s="184">
        <v>3.3651</v>
      </c>
      <c r="L1284" s="184">
        <v>3.5474000000000001</v>
      </c>
      <c r="M1284" s="184">
        <v>3.3656000000000001</v>
      </c>
      <c r="N1284" s="184">
        <v>3.4329999999999998</v>
      </c>
      <c r="O1284" s="184">
        <v>6.2038000000000002</v>
      </c>
      <c r="P1284" s="184"/>
      <c r="Q1284" s="184">
        <v>6.1444999999999999</v>
      </c>
      <c r="R1284" s="184">
        <v>5.1468999999999996</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44482</v>
      </c>
      <c r="E1285" s="184">
        <v>1932.672</v>
      </c>
      <c r="F1285" s="184">
        <v>7.0571000000000002</v>
      </c>
      <c r="G1285" s="184">
        <v>5.383</v>
      </c>
      <c r="H1285" s="184">
        <v>5.3255999999999997</v>
      </c>
      <c r="I1285" s="184">
        <v>3.9901</v>
      </c>
      <c r="J1285" s="184">
        <v>2.2254999999999998</v>
      </c>
      <c r="K1285" s="184">
        <v>3.9676999999999998</v>
      </c>
      <c r="L1285" s="184">
        <v>4.1006</v>
      </c>
      <c r="M1285" s="184">
        <v>3.9453999999999998</v>
      </c>
      <c r="N1285" s="184">
        <v>4.0915999999999997</v>
      </c>
      <c r="O1285" s="184">
        <v>6.2812999999999999</v>
      </c>
      <c r="P1285" s="184">
        <v>6.4356</v>
      </c>
      <c r="Q1285" s="184">
        <v>7.2519999999999998</v>
      </c>
      <c r="R1285" s="184">
        <v>5.6298000000000004</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44482</v>
      </c>
      <c r="E1286" s="184">
        <v>1816.2809999999999</v>
      </c>
      <c r="F1286" s="184">
        <v>6.4118000000000004</v>
      </c>
      <c r="G1286" s="184">
        <v>4.7365000000000004</v>
      </c>
      <c r="H1286" s="184">
        <v>4.6797000000000004</v>
      </c>
      <c r="I1286" s="184">
        <v>3.3441999999999998</v>
      </c>
      <c r="J1286" s="184">
        <v>1.5809</v>
      </c>
      <c r="K1286" s="184">
        <v>3.3191000000000002</v>
      </c>
      <c r="L1286" s="184">
        <v>3.4443999999999999</v>
      </c>
      <c r="M1286" s="184">
        <v>3.2799</v>
      </c>
      <c r="N1286" s="184">
        <v>3.423</v>
      </c>
      <c r="O1286" s="184">
        <v>5.6016000000000004</v>
      </c>
      <c r="P1286" s="184">
        <v>5.7256</v>
      </c>
      <c r="Q1286" s="184">
        <v>4.4802999999999997</v>
      </c>
      <c r="R1286" s="184">
        <v>4.9775999999999998</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44482</v>
      </c>
      <c r="E1287" s="184">
        <v>2996.0535</v>
      </c>
      <c r="F1287" s="184">
        <v>7.3013000000000003</v>
      </c>
      <c r="G1287" s="184">
        <v>5.8075000000000001</v>
      </c>
      <c r="H1287" s="184">
        <v>6.0815000000000001</v>
      </c>
      <c r="I1287" s="184">
        <v>3.7614000000000001</v>
      </c>
      <c r="J1287" s="184">
        <v>3.01</v>
      </c>
      <c r="K1287" s="184">
        <v>4.2472000000000003</v>
      </c>
      <c r="L1287" s="184">
        <v>4.4882999999999997</v>
      </c>
      <c r="M1287" s="184">
        <v>4.4786999999999999</v>
      </c>
      <c r="N1287" s="184">
        <v>4.6482999999999999</v>
      </c>
      <c r="O1287" s="184">
        <v>6.5724</v>
      </c>
      <c r="P1287" s="184">
        <v>6.6215999999999999</v>
      </c>
      <c r="Q1287" s="184">
        <v>7.8174999999999999</v>
      </c>
      <c r="R1287" s="184">
        <v>6.2108999999999996</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44482</v>
      </c>
      <c r="E1288" s="184">
        <v>3106.444</v>
      </c>
      <c r="F1288" s="184">
        <v>7.9916</v>
      </c>
      <c r="G1288" s="184">
        <v>6.4987000000000004</v>
      </c>
      <c r="H1288" s="184">
        <v>6.7732999999999999</v>
      </c>
      <c r="I1288" s="184">
        <v>4.4534000000000002</v>
      </c>
      <c r="J1288" s="184">
        <v>3.7025000000000001</v>
      </c>
      <c r="K1288" s="184">
        <v>4.9458000000000002</v>
      </c>
      <c r="L1288" s="184">
        <v>5.1955</v>
      </c>
      <c r="M1288" s="184">
        <v>5.194</v>
      </c>
      <c r="N1288" s="184">
        <v>5.3731</v>
      </c>
      <c r="O1288" s="184">
        <v>7.1505999999999998</v>
      </c>
      <c r="P1288" s="184">
        <v>7.1050000000000004</v>
      </c>
      <c r="Q1288" s="184">
        <v>8.0731999999999999</v>
      </c>
      <c r="R1288" s="184">
        <v>6.9097</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44482</v>
      </c>
      <c r="E1289" s="184">
        <v>23.758500000000002</v>
      </c>
      <c r="F1289" s="184">
        <v>11.987</v>
      </c>
      <c r="G1289" s="184">
        <v>6.2119</v>
      </c>
      <c r="H1289" s="184">
        <v>5.9543999999999997</v>
      </c>
      <c r="I1289" s="184">
        <v>3.1861999999999999</v>
      </c>
      <c r="J1289" s="184">
        <v>1.6512</v>
      </c>
      <c r="K1289" s="184">
        <v>2.9982000000000002</v>
      </c>
      <c r="L1289" s="184">
        <v>3.4159999999999999</v>
      </c>
      <c r="M1289" s="184">
        <v>3.5973000000000002</v>
      </c>
      <c r="N1289" s="184">
        <v>3.7113</v>
      </c>
      <c r="O1289" s="184">
        <v>-1.0233000000000001</v>
      </c>
      <c r="P1289" s="184">
        <v>2.0676000000000001</v>
      </c>
      <c r="Q1289" s="184">
        <v>6.2290999999999999</v>
      </c>
      <c r="R1289" s="184">
        <v>3.3010000000000002</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44482</v>
      </c>
      <c r="E1290" s="184">
        <v>25.081299999999999</v>
      </c>
      <c r="F1290" s="184">
        <v>12.8108</v>
      </c>
      <c r="G1290" s="184">
        <v>6.9044999999999996</v>
      </c>
      <c r="H1290" s="184">
        <v>6.6611000000000002</v>
      </c>
      <c r="I1290" s="184">
        <v>3.883</v>
      </c>
      <c r="J1290" s="184">
        <v>2.3329</v>
      </c>
      <c r="K1290" s="184">
        <v>3.6880000000000002</v>
      </c>
      <c r="L1290" s="184">
        <v>4.1148999999999996</v>
      </c>
      <c r="M1290" s="184">
        <v>4.3015999999999996</v>
      </c>
      <c r="N1290" s="184">
        <v>4.4249000000000001</v>
      </c>
      <c r="O1290" s="184">
        <v>-0.29909999999999998</v>
      </c>
      <c r="P1290" s="184">
        <v>2.7486999999999999</v>
      </c>
      <c r="Q1290" s="184">
        <v>5.7762000000000002</v>
      </c>
      <c r="R1290" s="184">
        <v>4.0435999999999996</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44482</v>
      </c>
      <c r="E1291" s="184">
        <v>2785.1997000000001</v>
      </c>
      <c r="F1291" s="184">
        <v>4.8468999999999998</v>
      </c>
      <c r="G1291" s="184">
        <v>4.9355000000000002</v>
      </c>
      <c r="H1291" s="184">
        <v>5.0811000000000002</v>
      </c>
      <c r="I1291" s="184">
        <v>3.2524999999999999</v>
      </c>
      <c r="J1291" s="184">
        <v>2.1743000000000001</v>
      </c>
      <c r="K1291" s="184">
        <v>3.4384999999999999</v>
      </c>
      <c r="L1291" s="184">
        <v>3.6564000000000001</v>
      </c>
      <c r="M1291" s="184">
        <v>3.6095000000000002</v>
      </c>
      <c r="N1291" s="184">
        <v>3.5937000000000001</v>
      </c>
      <c r="O1291" s="184">
        <v>-0.59719999999999995</v>
      </c>
      <c r="P1291" s="184">
        <v>2.1831</v>
      </c>
      <c r="Q1291" s="184">
        <v>6.1768000000000001</v>
      </c>
      <c r="R1291" s="184">
        <v>4.5553999999999997</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44482</v>
      </c>
      <c r="E1292" s="184">
        <v>2908.1356000000001</v>
      </c>
      <c r="F1292" s="184">
        <v>5.1680000000000001</v>
      </c>
      <c r="G1292" s="184">
        <v>5.2568999999999999</v>
      </c>
      <c r="H1292" s="184">
        <v>5.4021999999999997</v>
      </c>
      <c r="I1292" s="184">
        <v>3.5741999999999998</v>
      </c>
      <c r="J1292" s="184">
        <v>2.4962</v>
      </c>
      <c r="K1292" s="184">
        <v>3.7688999999999999</v>
      </c>
      <c r="L1292" s="184">
        <v>3.9849000000000001</v>
      </c>
      <c r="M1292" s="184">
        <v>3.9546999999999999</v>
      </c>
      <c r="N1292" s="184">
        <v>3.9411</v>
      </c>
      <c r="O1292" s="184">
        <v>-0.32250000000000001</v>
      </c>
      <c r="P1292" s="184">
        <v>2.5169000000000001</v>
      </c>
      <c r="Q1292" s="184">
        <v>5.4485000000000001</v>
      </c>
      <c r="R1292" s="184">
        <v>4.8369</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44482</v>
      </c>
      <c r="E1293" s="184">
        <v>2805.2934</v>
      </c>
      <c r="F1293" s="184">
        <v>4.9722</v>
      </c>
      <c r="G1293" s="184">
        <v>5.3506999999999998</v>
      </c>
      <c r="H1293" s="184">
        <v>5.6769999999999996</v>
      </c>
      <c r="I1293" s="184">
        <v>3.9388000000000001</v>
      </c>
      <c r="J1293" s="184">
        <v>2.6198000000000001</v>
      </c>
      <c r="K1293" s="184">
        <v>3.6781999999999999</v>
      </c>
      <c r="L1293" s="184">
        <v>3.7119</v>
      </c>
      <c r="M1293" s="184">
        <v>3.4068000000000001</v>
      </c>
      <c r="N1293" s="184">
        <v>3.5710000000000002</v>
      </c>
      <c r="O1293" s="184">
        <v>6.5118999999999998</v>
      </c>
      <c r="P1293" s="184">
        <v>6.6337999999999999</v>
      </c>
      <c r="Q1293" s="184">
        <v>7.5194000000000001</v>
      </c>
      <c r="R1293" s="184">
        <v>5.3979999999999997</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44482</v>
      </c>
      <c r="E1294" s="184">
        <v>2859.91</v>
      </c>
      <c r="F1294" s="184">
        <v>5.5220000000000002</v>
      </c>
      <c r="G1294" s="184">
        <v>5.9009</v>
      </c>
      <c r="H1294" s="184">
        <v>6.2271999999999998</v>
      </c>
      <c r="I1294" s="184">
        <v>4.4889000000000001</v>
      </c>
      <c r="J1294" s="184">
        <v>3.1698</v>
      </c>
      <c r="K1294" s="184">
        <v>4.2257999999999996</v>
      </c>
      <c r="L1294" s="184">
        <v>4.2655000000000003</v>
      </c>
      <c r="M1294" s="184">
        <v>3.9256000000000002</v>
      </c>
      <c r="N1294" s="184">
        <v>4.1304999999999996</v>
      </c>
      <c r="O1294" s="184">
        <v>7.0174000000000003</v>
      </c>
      <c r="P1294" s="184">
        <v>6.9739000000000004</v>
      </c>
      <c r="Q1294" s="184">
        <v>7.8250999999999999</v>
      </c>
      <c r="R1294" s="184">
        <v>6.0000999999999998</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44482</v>
      </c>
      <c r="E1295" s="184">
        <v>30.027899999999999</v>
      </c>
      <c r="F1295" s="184">
        <v>10.8215</v>
      </c>
      <c r="G1295" s="184">
        <v>10.883100000000001</v>
      </c>
      <c r="H1295" s="184">
        <v>13.1609</v>
      </c>
      <c r="I1295" s="184">
        <v>109.5247</v>
      </c>
      <c r="J1295" s="184">
        <v>105.8099</v>
      </c>
      <c r="K1295" s="184">
        <v>37.673400000000001</v>
      </c>
      <c r="L1295" s="184">
        <v>21.055499999999999</v>
      </c>
      <c r="M1295" s="184">
        <v>15.563599999999999</v>
      </c>
      <c r="N1295" s="184">
        <v>12.7148</v>
      </c>
      <c r="O1295" s="184">
        <v>5.9696999999999996</v>
      </c>
      <c r="P1295" s="184">
        <v>6.4447000000000001</v>
      </c>
      <c r="Q1295" s="184">
        <v>7.7030000000000003</v>
      </c>
      <c r="R1295" s="184">
        <v>9.9095999999999993</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44482</v>
      </c>
      <c r="E1296" s="184">
        <v>28.6554</v>
      </c>
      <c r="F1296" s="184">
        <v>10.1929</v>
      </c>
      <c r="G1296" s="184">
        <v>10.2043</v>
      </c>
      <c r="H1296" s="184">
        <v>12.4762</v>
      </c>
      <c r="I1296" s="184">
        <v>108.7972</v>
      </c>
      <c r="J1296" s="184">
        <v>105.0585</v>
      </c>
      <c r="K1296" s="184">
        <v>36.923200000000001</v>
      </c>
      <c r="L1296" s="184">
        <v>20.2958</v>
      </c>
      <c r="M1296" s="184">
        <v>14.7569</v>
      </c>
      <c r="N1296" s="184">
        <v>11.9566</v>
      </c>
      <c r="O1296" s="184">
        <v>5.3883000000000001</v>
      </c>
      <c r="P1296" s="184">
        <v>5.8094000000000001</v>
      </c>
      <c r="Q1296" s="184">
        <v>7.5385999999999997</v>
      </c>
      <c r="R1296" s="184">
        <v>9.2924000000000007</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44482</v>
      </c>
      <c r="E1297" s="184">
        <v>3142.6667000000002</v>
      </c>
      <c r="F1297" s="184">
        <v>8.2386999999999997</v>
      </c>
      <c r="G1297" s="184">
        <v>5.2586000000000004</v>
      </c>
      <c r="H1297" s="184">
        <v>5.6257000000000001</v>
      </c>
      <c r="I1297" s="184">
        <v>3.6949000000000001</v>
      </c>
      <c r="J1297" s="184">
        <v>2.407</v>
      </c>
      <c r="K1297" s="184">
        <v>3.8441000000000001</v>
      </c>
      <c r="L1297" s="184">
        <v>4.1093999999999999</v>
      </c>
      <c r="M1297" s="184">
        <v>3.8675999999999999</v>
      </c>
      <c r="N1297" s="184">
        <v>3.9933999999999998</v>
      </c>
      <c r="O1297" s="184">
        <v>4.8470000000000004</v>
      </c>
      <c r="P1297" s="184">
        <v>5.6553000000000004</v>
      </c>
      <c r="Q1297" s="184">
        <v>7.3654000000000002</v>
      </c>
      <c r="R1297" s="184">
        <v>5.9116999999999997</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44482</v>
      </c>
      <c r="E1298" s="184">
        <v>76.628299999999996</v>
      </c>
      <c r="F1298" s="184">
        <v>119.23139999999999</v>
      </c>
      <c r="G1298" s="184">
        <v>247.61060000000001</v>
      </c>
      <c r="H1298" s="184">
        <v>151.20760000000001</v>
      </c>
      <c r="I1298" s="184">
        <v>3812.2845000000002</v>
      </c>
      <c r="J1298" s="184">
        <v>1779.0661</v>
      </c>
      <c r="K1298" s="184">
        <v>580.13030000000003</v>
      </c>
      <c r="L1298" s="184">
        <v>290.06040000000002</v>
      </c>
      <c r="M1298" s="184">
        <v>195.49860000000001</v>
      </c>
      <c r="N1298" s="184">
        <v>146.22219999999999</v>
      </c>
      <c r="O1298" s="184"/>
      <c r="P1298" s="184"/>
      <c r="Q1298" s="184">
        <v>24.371400000000001</v>
      </c>
      <c r="R1298" s="184">
        <v>30.485600000000002</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44482</v>
      </c>
      <c r="E1299" s="184">
        <v>3191.9090000000001</v>
      </c>
      <c r="F1299" s="184">
        <v>8.4388000000000005</v>
      </c>
      <c r="G1299" s="184">
        <v>5.4013999999999998</v>
      </c>
      <c r="H1299" s="184">
        <v>5.7850999999999999</v>
      </c>
      <c r="I1299" s="184">
        <v>3.8664000000000001</v>
      </c>
      <c r="J1299" s="184">
        <v>2.6709999999999998</v>
      </c>
      <c r="K1299" s="184">
        <v>4.1327999999999996</v>
      </c>
      <c r="L1299" s="184">
        <v>4.3464</v>
      </c>
      <c r="M1299" s="184">
        <v>4.1139000000000001</v>
      </c>
      <c r="N1299" s="184">
        <v>4.2274000000000003</v>
      </c>
      <c r="O1299" s="184">
        <v>5.0465</v>
      </c>
      <c r="P1299" s="184">
        <v>5.8632999999999997</v>
      </c>
      <c r="Q1299" s="184">
        <v>7.2836999999999996</v>
      </c>
      <c r="R1299" s="184">
        <v>6.1138000000000003</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44482</v>
      </c>
      <c r="E1300" s="184">
        <v>77.476600000000005</v>
      </c>
      <c r="F1300" s="184">
        <v>119.24939999999999</v>
      </c>
      <c r="G1300" s="184">
        <v>247.64009999999999</v>
      </c>
      <c r="H1300" s="184">
        <v>151.21430000000001</v>
      </c>
      <c r="I1300" s="184">
        <v>3812.2892000000002</v>
      </c>
      <c r="J1300" s="184">
        <v>1779.0682999999999</v>
      </c>
      <c r="K1300" s="184">
        <v>580.13099999999997</v>
      </c>
      <c r="L1300" s="184">
        <v>290.04689999999999</v>
      </c>
      <c r="M1300" s="184">
        <v>195.48949999999999</v>
      </c>
      <c r="N1300" s="184">
        <v>146.21539999999999</v>
      </c>
      <c r="O1300" s="184"/>
      <c r="P1300" s="184"/>
      <c r="Q1300" s="184">
        <v>24.367999999999999</v>
      </c>
      <c r="R1300" s="184">
        <v>30.483799999999999</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44482</v>
      </c>
      <c r="E1301" s="184">
        <v>2836.4967000000001</v>
      </c>
      <c r="F1301" s="184">
        <v>3.7578</v>
      </c>
      <c r="G1301" s="184">
        <v>8.0458999999999996</v>
      </c>
      <c r="H1301" s="184">
        <v>8.1346000000000007</v>
      </c>
      <c r="I1301" s="184">
        <v>6.0364000000000004</v>
      </c>
      <c r="J1301" s="184">
        <v>59.2986</v>
      </c>
      <c r="K1301" s="184">
        <v>23.366499999999998</v>
      </c>
      <c r="L1301" s="184">
        <v>14.037599999999999</v>
      </c>
      <c r="M1301" s="184">
        <v>10.7966</v>
      </c>
      <c r="N1301" s="184">
        <v>9.1419999999999995</v>
      </c>
      <c r="O1301" s="184">
        <v>4.3162000000000003</v>
      </c>
      <c r="P1301" s="184">
        <v>5.4212999999999996</v>
      </c>
      <c r="Q1301" s="184">
        <v>7.1116000000000001</v>
      </c>
      <c r="R1301" s="184">
        <v>8.5389999999999997</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44482</v>
      </c>
      <c r="E1302" s="184">
        <v>2803.1563000000001</v>
      </c>
      <c r="F1302" s="184">
        <v>3.6084999999999998</v>
      </c>
      <c r="G1302" s="184">
        <v>7.9118000000000004</v>
      </c>
      <c r="H1302" s="184">
        <v>8.0017999999999994</v>
      </c>
      <c r="I1302" s="184">
        <v>5.9047000000000001</v>
      </c>
      <c r="J1302" s="184">
        <v>59.1614</v>
      </c>
      <c r="K1302" s="184">
        <v>23.204799999999999</v>
      </c>
      <c r="L1302" s="184">
        <v>13.9077</v>
      </c>
      <c r="M1302" s="184">
        <v>10.680099999999999</v>
      </c>
      <c r="N1302" s="184">
        <v>9.0344999999999995</v>
      </c>
      <c r="O1302" s="184">
        <v>4.1997999999999998</v>
      </c>
      <c r="P1302" s="184">
        <v>5.2877999999999998</v>
      </c>
      <c r="Q1302" s="184">
        <v>7.3753000000000002</v>
      </c>
      <c r="R1302" s="184">
        <v>8.4367999999999999</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13.433405555555558</v>
      </c>
      <c r="G1303" s="186">
        <v>15.65588148148148</v>
      </c>
      <c r="H1303" s="186">
        <v>11.983103703703703</v>
      </c>
      <c r="I1303" s="186">
        <v>149.53056851851852</v>
      </c>
      <c r="J1303" s="186">
        <v>78.486177777777755</v>
      </c>
      <c r="K1303" s="186">
        <v>29.089094444444441</v>
      </c>
      <c r="L1303" s="186">
        <v>16.656100000000002</v>
      </c>
      <c r="M1303" s="186">
        <v>12.55378888888889</v>
      </c>
      <c r="N1303" s="186">
        <v>10.914866666666668</v>
      </c>
      <c r="O1303" s="186">
        <v>5.151746153846152</v>
      </c>
      <c r="P1303" s="186">
        <v>5.789509999999999</v>
      </c>
      <c r="Q1303" s="186">
        <v>7.8043481481481489</v>
      </c>
      <c r="R1303" s="186">
        <v>6.79281111111111</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10.051549999999999</v>
      </c>
      <c r="G1304" s="186">
        <v>6.4374000000000002</v>
      </c>
      <c r="H1304" s="186">
        <v>6.2299500000000005</v>
      </c>
      <c r="I1304" s="186">
        <v>3.9134500000000001</v>
      </c>
      <c r="J1304" s="186">
        <v>2.55335</v>
      </c>
      <c r="K1304" s="186">
        <v>4.0081500000000005</v>
      </c>
      <c r="L1304" s="186">
        <v>4.1738499999999998</v>
      </c>
      <c r="M1304" s="186">
        <v>4.0404999999999998</v>
      </c>
      <c r="N1304" s="186">
        <v>4.2461000000000002</v>
      </c>
      <c r="O1304" s="186">
        <v>6.3289999999999997</v>
      </c>
      <c r="P1304" s="186">
        <v>6.53315</v>
      </c>
      <c r="Q1304" s="186">
        <v>7.5343499999999999</v>
      </c>
      <c r="R1304" s="186">
        <v>6.0101499999999994</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44482</v>
      </c>
      <c r="E1307" s="184">
        <v>26.533999999999999</v>
      </c>
      <c r="F1307" s="184">
        <v>31.803899999999999</v>
      </c>
      <c r="G1307" s="184">
        <v>13.5886</v>
      </c>
      <c r="H1307" s="184">
        <v>9.8245000000000005</v>
      </c>
      <c r="I1307" s="184">
        <v>3.7785000000000002</v>
      </c>
      <c r="J1307" s="184">
        <v>5.7587999999999999</v>
      </c>
      <c r="K1307" s="184">
        <v>7.8574000000000002</v>
      </c>
      <c r="L1307" s="184">
        <v>7.2671000000000001</v>
      </c>
      <c r="M1307" s="184">
        <v>8.6244999999999994</v>
      </c>
      <c r="N1307" s="184">
        <v>8.1602999999999994</v>
      </c>
      <c r="O1307" s="184">
        <v>4.6836000000000002</v>
      </c>
      <c r="P1307" s="184">
        <v>5.4927000000000001</v>
      </c>
      <c r="Q1307" s="184">
        <v>8.0341000000000005</v>
      </c>
      <c r="R1307" s="184">
        <v>4.7362000000000002</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44482</v>
      </c>
      <c r="E1308" s="184">
        <v>25.0595</v>
      </c>
      <c r="F1308" s="184">
        <v>31.050599999999999</v>
      </c>
      <c r="G1308" s="184">
        <v>12.9277</v>
      </c>
      <c r="H1308" s="184">
        <v>9.1715</v>
      </c>
      <c r="I1308" s="184">
        <v>3.1248999999999998</v>
      </c>
      <c r="J1308" s="184">
        <v>5.1045999999999996</v>
      </c>
      <c r="K1308" s="184">
        <v>7.1939000000000002</v>
      </c>
      <c r="L1308" s="184">
        <v>6.6632999999999996</v>
      </c>
      <c r="M1308" s="184">
        <v>8.0725999999999996</v>
      </c>
      <c r="N1308" s="184">
        <v>7.5911999999999997</v>
      </c>
      <c r="O1308" s="184">
        <v>3.9956999999999998</v>
      </c>
      <c r="P1308" s="184">
        <v>4.7417999999999996</v>
      </c>
      <c r="Q1308" s="184">
        <v>7.5872999999999999</v>
      </c>
      <c r="R1308" s="184">
        <v>4.0415000000000001</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44482</v>
      </c>
      <c r="E1309" s="184">
        <v>1.3931</v>
      </c>
      <c r="F1309" s="184">
        <v>0</v>
      </c>
      <c r="G1309" s="184">
        <v>0</v>
      </c>
      <c r="H1309" s="184">
        <v>0</v>
      </c>
      <c r="I1309" s="184">
        <v>0</v>
      </c>
      <c r="J1309" s="184">
        <v>0</v>
      </c>
      <c r="K1309" s="184">
        <v>0</v>
      </c>
      <c r="L1309" s="184">
        <v>0</v>
      </c>
      <c r="M1309" s="184">
        <v>0</v>
      </c>
      <c r="N1309" s="184">
        <v>0</v>
      </c>
      <c r="O1309" s="184"/>
      <c r="P1309" s="184"/>
      <c r="Q1309" s="184">
        <v>-13.510999999999999</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44482</v>
      </c>
      <c r="E1310" s="184">
        <v>1.3322000000000001</v>
      </c>
      <c r="F1310" s="184">
        <v>0</v>
      </c>
      <c r="G1310" s="184">
        <v>0</v>
      </c>
      <c r="H1310" s="184">
        <v>0</v>
      </c>
      <c r="I1310" s="184">
        <v>0</v>
      </c>
      <c r="J1310" s="184">
        <v>0</v>
      </c>
      <c r="K1310" s="184">
        <v>0</v>
      </c>
      <c r="L1310" s="184">
        <v>0</v>
      </c>
      <c r="M1310" s="184">
        <v>0</v>
      </c>
      <c r="N1310" s="184">
        <v>0</v>
      </c>
      <c r="O1310" s="184"/>
      <c r="P1310" s="184"/>
      <c r="Q1310" s="184">
        <v>-13.512700000000001</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44482</v>
      </c>
      <c r="E1311" s="184">
        <v>23.504000000000001</v>
      </c>
      <c r="F1311" s="184">
        <v>20.665600000000001</v>
      </c>
      <c r="G1311" s="184">
        <v>10.170299999999999</v>
      </c>
      <c r="H1311" s="184">
        <v>8.6440999999999999</v>
      </c>
      <c r="I1311" s="184">
        <v>4.8898000000000001</v>
      </c>
      <c r="J1311" s="184">
        <v>5.5014000000000003</v>
      </c>
      <c r="K1311" s="184">
        <v>8.141</v>
      </c>
      <c r="L1311" s="184">
        <v>7.6284999999999998</v>
      </c>
      <c r="M1311" s="184">
        <v>6.4824999999999999</v>
      </c>
      <c r="N1311" s="184">
        <v>7.4433999999999996</v>
      </c>
      <c r="O1311" s="184">
        <v>8.9160000000000004</v>
      </c>
      <c r="P1311" s="184">
        <v>8.1624999999999996</v>
      </c>
      <c r="Q1311" s="184">
        <v>9.2037999999999993</v>
      </c>
      <c r="R1311" s="184">
        <v>9.2875999999999994</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44482</v>
      </c>
      <c r="E1312" s="184">
        <v>21.930499999999999</v>
      </c>
      <c r="F1312" s="184">
        <v>19.9831</v>
      </c>
      <c r="G1312" s="184">
        <v>9.4657999999999998</v>
      </c>
      <c r="H1312" s="184">
        <v>7.9295999999999998</v>
      </c>
      <c r="I1312" s="184">
        <v>4.1794000000000002</v>
      </c>
      <c r="J1312" s="184">
        <v>4.7899000000000003</v>
      </c>
      <c r="K1312" s="184">
        <v>7.4177</v>
      </c>
      <c r="L1312" s="184">
        <v>6.8925000000000001</v>
      </c>
      <c r="M1312" s="184">
        <v>5.7408999999999999</v>
      </c>
      <c r="N1312" s="184">
        <v>6.6835000000000004</v>
      </c>
      <c r="O1312" s="184">
        <v>8.1728000000000005</v>
      </c>
      <c r="P1312" s="184">
        <v>7.4386000000000001</v>
      </c>
      <c r="Q1312" s="184">
        <v>8.5699000000000005</v>
      </c>
      <c r="R1312" s="184">
        <v>8.5254999999999992</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44482</v>
      </c>
      <c r="E1313" s="184">
        <v>15.2089</v>
      </c>
      <c r="F1313" s="184">
        <v>44.692999999999998</v>
      </c>
      <c r="G1313" s="184">
        <v>-0.52790000000000004</v>
      </c>
      <c r="H1313" s="184">
        <v>1.7834000000000001</v>
      </c>
      <c r="I1313" s="184">
        <v>-2.2949999999999999</v>
      </c>
      <c r="J1313" s="184">
        <v>0.63229999999999997</v>
      </c>
      <c r="K1313" s="184">
        <v>4.7302999999999997</v>
      </c>
      <c r="L1313" s="184">
        <v>4.0744999999999996</v>
      </c>
      <c r="M1313" s="184">
        <v>2.5286</v>
      </c>
      <c r="N1313" s="184">
        <v>3.2757000000000001</v>
      </c>
      <c r="O1313" s="184">
        <v>3.0331000000000001</v>
      </c>
      <c r="P1313" s="184">
        <v>3.5547</v>
      </c>
      <c r="Q1313" s="184">
        <v>5.6531000000000002</v>
      </c>
      <c r="R1313" s="184">
        <v>5.3479000000000001</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44482</v>
      </c>
      <c r="E1314" s="184">
        <v>16.068100000000001</v>
      </c>
      <c r="F1314" s="184">
        <v>45.2605</v>
      </c>
      <c r="G1314" s="184">
        <v>4.5400000000000003E-2</v>
      </c>
      <c r="H1314" s="184">
        <v>2.3374999999999999</v>
      </c>
      <c r="I1314" s="184">
        <v>-1.7512000000000001</v>
      </c>
      <c r="J1314" s="184">
        <v>1.1748000000000001</v>
      </c>
      <c r="K1314" s="184">
        <v>5.2994000000000003</v>
      </c>
      <c r="L1314" s="184">
        <v>4.6561000000000003</v>
      </c>
      <c r="M1314" s="184">
        <v>3.1128999999999998</v>
      </c>
      <c r="N1314" s="184">
        <v>3.8580999999999999</v>
      </c>
      <c r="O1314" s="184">
        <v>3.6339000000000001</v>
      </c>
      <c r="P1314" s="184">
        <v>4.2374000000000001</v>
      </c>
      <c r="Q1314" s="184">
        <v>6.4181999999999997</v>
      </c>
      <c r="R1314" s="184">
        <v>5.9169999999999998</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44482</v>
      </c>
      <c r="E1315" s="184">
        <v>68.380700000000004</v>
      </c>
      <c r="F1315" s="184">
        <v>21.363600000000002</v>
      </c>
      <c r="G1315" s="184">
        <v>3.1185999999999998</v>
      </c>
      <c r="H1315" s="184">
        <v>-1.0902000000000001</v>
      </c>
      <c r="I1315" s="184">
        <v>-1.3985000000000001</v>
      </c>
      <c r="J1315" s="184">
        <v>1.4018999999999999</v>
      </c>
      <c r="K1315" s="184">
        <v>5.5513000000000003</v>
      </c>
      <c r="L1315" s="184">
        <v>4.6463000000000001</v>
      </c>
      <c r="M1315" s="184">
        <v>3.9117999999999999</v>
      </c>
      <c r="N1315" s="184">
        <v>4.7633000000000001</v>
      </c>
      <c r="O1315" s="184">
        <v>6.0560999999999998</v>
      </c>
      <c r="P1315" s="184">
        <v>5.6494</v>
      </c>
      <c r="Q1315" s="184">
        <v>7.3909000000000002</v>
      </c>
      <c r="R1315" s="184">
        <v>7.4156000000000004</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44482</v>
      </c>
      <c r="E1316" s="184">
        <v>65.244200000000006</v>
      </c>
      <c r="F1316" s="184">
        <v>21.046900000000001</v>
      </c>
      <c r="G1316" s="184">
        <v>2.7759</v>
      </c>
      <c r="H1316" s="184">
        <v>-1.4301999999999999</v>
      </c>
      <c r="I1316" s="184">
        <v>-1.7451000000000001</v>
      </c>
      <c r="J1316" s="184">
        <v>1.0488999999999999</v>
      </c>
      <c r="K1316" s="184">
        <v>5.1858000000000004</v>
      </c>
      <c r="L1316" s="184">
        <v>4.2598000000000003</v>
      </c>
      <c r="M1316" s="184">
        <v>3.5142000000000002</v>
      </c>
      <c r="N1316" s="184">
        <v>4.3665000000000003</v>
      </c>
      <c r="O1316" s="184">
        <v>5.6262999999999996</v>
      </c>
      <c r="P1316" s="184">
        <v>5.1910999999999996</v>
      </c>
      <c r="Q1316" s="184">
        <v>7.9646999999999997</v>
      </c>
      <c r="R1316" s="184">
        <v>7.0080999999999998</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44482</v>
      </c>
      <c r="E1317" s="184">
        <v>65.244200000000006</v>
      </c>
      <c r="F1317" s="184">
        <v>21.046900000000001</v>
      </c>
      <c r="G1317" s="184">
        <v>2.7759</v>
      </c>
      <c r="H1317" s="184">
        <v>-1.4301999999999999</v>
      </c>
      <c r="I1317" s="184">
        <v>-1.7451000000000001</v>
      </c>
      <c r="J1317" s="184">
        <v>1.0488999999999999</v>
      </c>
      <c r="K1317" s="184">
        <v>5.1858000000000004</v>
      </c>
      <c r="L1317" s="184">
        <v>4.2598000000000003</v>
      </c>
      <c r="M1317" s="184">
        <v>3.5142000000000002</v>
      </c>
      <c r="N1317" s="184">
        <v>4.3665000000000003</v>
      </c>
      <c r="O1317" s="184">
        <v>5.6262999999999996</v>
      </c>
      <c r="P1317" s="184">
        <v>5.1910999999999996</v>
      </c>
      <c r="Q1317" s="184">
        <v>7.9646999999999997</v>
      </c>
      <c r="R1317" s="184">
        <v>7.0080999999999998</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44482</v>
      </c>
      <c r="E1322" s="184">
        <v>24.663799999999998</v>
      </c>
      <c r="F1322" s="184">
        <v>12.8797</v>
      </c>
      <c r="G1322" s="184">
        <v>6.3691000000000004</v>
      </c>
      <c r="H1322" s="184">
        <v>-1.2682</v>
      </c>
      <c r="I1322" s="184">
        <v>4.9246999999999996</v>
      </c>
      <c r="J1322" s="184">
        <v>12.635</v>
      </c>
      <c r="K1322" s="184">
        <v>12.2957</v>
      </c>
      <c r="L1322" s="184">
        <v>12.979799999999999</v>
      </c>
      <c r="M1322" s="184">
        <v>15.9396</v>
      </c>
      <c r="N1322" s="184">
        <v>19.745799999999999</v>
      </c>
      <c r="O1322" s="184">
        <v>5.1707000000000001</v>
      </c>
      <c r="P1322" s="184">
        <v>6.1506999999999996</v>
      </c>
      <c r="Q1322" s="184">
        <v>7.9181999999999997</v>
      </c>
      <c r="R1322" s="184">
        <v>4.0692000000000004</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44482</v>
      </c>
      <c r="E1323" s="184">
        <v>26.2882</v>
      </c>
      <c r="F1323" s="184">
        <v>12.917199999999999</v>
      </c>
      <c r="G1323" s="184">
        <v>6.3925000000000001</v>
      </c>
      <c r="H1323" s="184">
        <v>-1.2690999999999999</v>
      </c>
      <c r="I1323" s="184">
        <v>4.9283999999999999</v>
      </c>
      <c r="J1323" s="184">
        <v>12.635199999999999</v>
      </c>
      <c r="K1323" s="184">
        <v>12.296799999999999</v>
      </c>
      <c r="L1323" s="184">
        <v>12.9801</v>
      </c>
      <c r="M1323" s="184">
        <v>16.115500000000001</v>
      </c>
      <c r="N1323" s="184">
        <v>20.092300000000002</v>
      </c>
      <c r="O1323" s="184">
        <v>5.8223000000000003</v>
      </c>
      <c r="P1323" s="184">
        <v>6.8468</v>
      </c>
      <c r="Q1323" s="184">
        <v>8.3727</v>
      </c>
      <c r="R1323" s="184">
        <v>4.6128</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44482</v>
      </c>
      <c r="E1324" s="184">
        <v>45.108499999999999</v>
      </c>
      <c r="F1324" s="184">
        <v>33.935299999999998</v>
      </c>
      <c r="G1324" s="184">
        <v>11.329599999999999</v>
      </c>
      <c r="H1324" s="184">
        <v>9.09</v>
      </c>
      <c r="I1324" s="184">
        <v>2.3544999999999998</v>
      </c>
      <c r="J1324" s="184">
        <v>3.1070000000000002</v>
      </c>
      <c r="K1324" s="184">
        <v>7.3593000000000002</v>
      </c>
      <c r="L1324" s="184">
        <v>7.0838000000000001</v>
      </c>
      <c r="M1324" s="184">
        <v>5.7701000000000002</v>
      </c>
      <c r="N1324" s="184">
        <v>6.6738</v>
      </c>
      <c r="O1324" s="184">
        <v>8.6092999999999993</v>
      </c>
      <c r="P1324" s="184">
        <v>7.2271999999999998</v>
      </c>
      <c r="Q1324" s="184">
        <v>7.9488000000000003</v>
      </c>
      <c r="R1324" s="184">
        <v>8.1987000000000005</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44482</v>
      </c>
      <c r="E1325" s="184">
        <v>47.7181</v>
      </c>
      <c r="F1325" s="184">
        <v>34.683300000000003</v>
      </c>
      <c r="G1325" s="184">
        <v>12.0749</v>
      </c>
      <c r="H1325" s="184">
        <v>9.8422000000000001</v>
      </c>
      <c r="I1325" s="184">
        <v>3.1015999999999999</v>
      </c>
      <c r="J1325" s="184">
        <v>3.8546</v>
      </c>
      <c r="K1325" s="184">
        <v>8.1151999999999997</v>
      </c>
      <c r="L1325" s="184">
        <v>7.8893000000000004</v>
      </c>
      <c r="M1325" s="184">
        <v>6.5942999999999996</v>
      </c>
      <c r="N1325" s="184">
        <v>7.5247999999999999</v>
      </c>
      <c r="O1325" s="184">
        <v>9.484</v>
      </c>
      <c r="P1325" s="184">
        <v>8.0488999999999997</v>
      </c>
      <c r="Q1325" s="184">
        <v>8.8351000000000006</v>
      </c>
      <c r="R1325" s="184">
        <v>9.0725999999999996</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44482</v>
      </c>
      <c r="E1326" s="184">
        <v>35.24</v>
      </c>
      <c r="F1326" s="184">
        <v>33.381799999999998</v>
      </c>
      <c r="G1326" s="184">
        <v>10.6008</v>
      </c>
      <c r="H1326" s="184">
        <v>7.2751999999999999</v>
      </c>
      <c r="I1326" s="184">
        <v>1.8878999999999999</v>
      </c>
      <c r="J1326" s="184">
        <v>2.5325000000000002</v>
      </c>
      <c r="K1326" s="184">
        <v>6.6029999999999998</v>
      </c>
      <c r="L1326" s="184">
        <v>6.6798000000000002</v>
      </c>
      <c r="M1326" s="184">
        <v>6.1353999999999997</v>
      </c>
      <c r="N1326" s="184">
        <v>6.6388999999999996</v>
      </c>
      <c r="O1326" s="184">
        <v>8.7129999999999992</v>
      </c>
      <c r="P1326" s="184">
        <v>7.4408000000000003</v>
      </c>
      <c r="Q1326" s="184">
        <v>7.6498999999999997</v>
      </c>
      <c r="R1326" s="184">
        <v>8.9803999999999995</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44482</v>
      </c>
      <c r="E1327" s="184">
        <v>37.7639</v>
      </c>
      <c r="F1327" s="184">
        <v>34.053699999999999</v>
      </c>
      <c r="G1327" s="184">
        <v>11.3066</v>
      </c>
      <c r="H1327" s="184">
        <v>7.9930000000000003</v>
      </c>
      <c r="I1327" s="184">
        <v>2.6053000000000002</v>
      </c>
      <c r="J1327" s="184">
        <v>3.2498</v>
      </c>
      <c r="K1327" s="184">
        <v>7.2967000000000004</v>
      </c>
      <c r="L1327" s="184">
        <v>7.3757999999999999</v>
      </c>
      <c r="M1327" s="184">
        <v>6.8684000000000003</v>
      </c>
      <c r="N1327" s="184">
        <v>7.3924000000000003</v>
      </c>
      <c r="O1327" s="184">
        <v>9.4395000000000007</v>
      </c>
      <c r="P1327" s="184">
        <v>8.2415000000000003</v>
      </c>
      <c r="Q1327" s="184">
        <v>9.0860000000000003</v>
      </c>
      <c r="R1327" s="184">
        <v>9.6864000000000008</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44482</v>
      </c>
      <c r="E1328" s="184">
        <v>39.931899999999999</v>
      </c>
      <c r="F1328" s="184">
        <v>52.725700000000003</v>
      </c>
      <c r="G1328" s="184">
        <v>17.316600000000001</v>
      </c>
      <c r="H1328" s="184">
        <v>13.1957</v>
      </c>
      <c r="I1328" s="184">
        <v>3.609</v>
      </c>
      <c r="J1328" s="184">
        <v>3.0821000000000001</v>
      </c>
      <c r="K1328" s="184">
        <v>6.1227999999999998</v>
      </c>
      <c r="L1328" s="184">
        <v>5.9260000000000002</v>
      </c>
      <c r="M1328" s="184">
        <v>3.6461999999999999</v>
      </c>
      <c r="N1328" s="184">
        <v>4.3163999999999998</v>
      </c>
      <c r="O1328" s="184">
        <v>8.9152000000000005</v>
      </c>
      <c r="P1328" s="184">
        <v>7.7030000000000003</v>
      </c>
      <c r="Q1328" s="184">
        <v>8.3928999999999991</v>
      </c>
      <c r="R1328" s="184">
        <v>7.6325000000000003</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44482</v>
      </c>
      <c r="E1329" s="184">
        <v>37.622</v>
      </c>
      <c r="F1329" s="184">
        <v>51.978400000000001</v>
      </c>
      <c r="G1329" s="184">
        <v>16.6083</v>
      </c>
      <c r="H1329" s="184">
        <v>12.489699999999999</v>
      </c>
      <c r="I1329" s="184">
        <v>2.9068000000000001</v>
      </c>
      <c r="J1329" s="184">
        <v>2.3816000000000002</v>
      </c>
      <c r="K1329" s="184">
        <v>5.4162999999999997</v>
      </c>
      <c r="L1329" s="184">
        <v>5.2099000000000002</v>
      </c>
      <c r="M1329" s="184">
        <v>2.9378000000000002</v>
      </c>
      <c r="N1329" s="184">
        <v>3.6031</v>
      </c>
      <c r="O1329" s="184">
        <v>8.1954999999999991</v>
      </c>
      <c r="P1329" s="184">
        <v>6.9915000000000003</v>
      </c>
      <c r="Q1329" s="184">
        <v>7.5178000000000003</v>
      </c>
      <c r="R1329" s="184">
        <v>6.9055</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44482</v>
      </c>
      <c r="E1332" s="184">
        <v>18.07</v>
      </c>
      <c r="F1332" s="184">
        <v>36.192500000000003</v>
      </c>
      <c r="G1332" s="184">
        <v>12.0992</v>
      </c>
      <c r="H1332" s="184">
        <v>3.8696000000000002</v>
      </c>
      <c r="I1332" s="184">
        <v>1.877</v>
      </c>
      <c r="J1332" s="184">
        <v>2.4558</v>
      </c>
      <c r="K1332" s="184">
        <v>8.2088000000000001</v>
      </c>
      <c r="L1332" s="184">
        <v>7.2648999999999999</v>
      </c>
      <c r="M1332" s="184">
        <v>5.1920999999999999</v>
      </c>
      <c r="N1332" s="184">
        <v>6.4287000000000001</v>
      </c>
      <c r="O1332" s="184">
        <v>7.2885</v>
      </c>
      <c r="P1332" s="184">
        <v>6.5601000000000003</v>
      </c>
      <c r="Q1332" s="184">
        <v>8.1296999999999997</v>
      </c>
      <c r="R1332" s="184">
        <v>7.4865000000000004</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44482</v>
      </c>
      <c r="E1333" s="184">
        <v>19.349299999999999</v>
      </c>
      <c r="F1333" s="184">
        <v>37.199399999999997</v>
      </c>
      <c r="G1333" s="184">
        <v>13.152799999999999</v>
      </c>
      <c r="H1333" s="184">
        <v>4.9092000000000002</v>
      </c>
      <c r="I1333" s="184">
        <v>2.9137</v>
      </c>
      <c r="J1333" s="184">
        <v>3.4428999999999998</v>
      </c>
      <c r="K1333" s="184">
        <v>9.2144999999999992</v>
      </c>
      <c r="L1333" s="184">
        <v>8.2835000000000001</v>
      </c>
      <c r="M1333" s="184">
        <v>6.1901000000000002</v>
      </c>
      <c r="N1333" s="184">
        <v>7.4752000000000001</v>
      </c>
      <c r="O1333" s="184">
        <v>8.2507000000000001</v>
      </c>
      <c r="P1333" s="184">
        <v>7.4809999999999999</v>
      </c>
      <c r="Q1333" s="184">
        <v>9.1112000000000002</v>
      </c>
      <c r="R1333" s="184">
        <v>8.4895999999999994</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44482</v>
      </c>
      <c r="E1334" s="184">
        <v>17.316800000000001</v>
      </c>
      <c r="F1334" s="184">
        <v>33.544499999999999</v>
      </c>
      <c r="G1334" s="184">
        <v>10.7232</v>
      </c>
      <c r="H1334" s="184">
        <v>7.9916999999999998</v>
      </c>
      <c r="I1334" s="184">
        <v>6.0815000000000001</v>
      </c>
      <c r="J1334" s="184">
        <v>3.7564000000000002</v>
      </c>
      <c r="K1334" s="184">
        <v>7.9385000000000003</v>
      </c>
      <c r="L1334" s="184">
        <v>6.8204000000000002</v>
      </c>
      <c r="M1334" s="184">
        <v>6.0636999999999999</v>
      </c>
      <c r="N1334" s="184">
        <v>7.7633000000000001</v>
      </c>
      <c r="O1334" s="184">
        <v>8.7967999999999993</v>
      </c>
      <c r="P1334" s="184">
        <v>7.4410999999999996</v>
      </c>
      <c r="Q1334" s="184">
        <v>8.5424000000000007</v>
      </c>
      <c r="R1334" s="184">
        <v>8.9754000000000005</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44482</v>
      </c>
      <c r="E1335" s="184">
        <v>16.3233</v>
      </c>
      <c r="F1335" s="184">
        <v>32.675800000000002</v>
      </c>
      <c r="G1335" s="184">
        <v>9.8520000000000003</v>
      </c>
      <c r="H1335" s="184">
        <v>7.1012000000000004</v>
      </c>
      <c r="I1335" s="184">
        <v>5.1852</v>
      </c>
      <c r="J1335" s="184">
        <v>2.8614000000000002</v>
      </c>
      <c r="K1335" s="184">
        <v>7.0248999999999997</v>
      </c>
      <c r="L1335" s="184">
        <v>5.8952</v>
      </c>
      <c r="M1335" s="184">
        <v>5.1276000000000002</v>
      </c>
      <c r="N1335" s="184">
        <v>6.7614999999999998</v>
      </c>
      <c r="O1335" s="184">
        <v>7.8251999999999997</v>
      </c>
      <c r="P1335" s="184">
        <v>6.4861000000000004</v>
      </c>
      <c r="Q1335" s="184">
        <v>7.5891999999999999</v>
      </c>
      <c r="R1335" s="184">
        <v>7.9748000000000001</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44482</v>
      </c>
      <c r="E1336" s="184">
        <v>12.4658</v>
      </c>
      <c r="F1336" s="184">
        <v>14.059900000000001</v>
      </c>
      <c r="G1336" s="184">
        <v>6.0366999999999997</v>
      </c>
      <c r="H1336" s="184">
        <v>4.1024000000000003</v>
      </c>
      <c r="I1336" s="184">
        <v>0.41839999999999999</v>
      </c>
      <c r="J1336" s="184">
        <v>0.82040000000000002</v>
      </c>
      <c r="K1336" s="184">
        <v>5.6489000000000003</v>
      </c>
      <c r="L1336" s="184">
        <v>32.1892</v>
      </c>
      <c r="M1336" s="184">
        <v>22.4451</v>
      </c>
      <c r="N1336" s="184">
        <v>19.641400000000001</v>
      </c>
      <c r="O1336" s="184">
        <v>-4.1649000000000003</v>
      </c>
      <c r="P1336" s="184">
        <v>-0.43769999999999998</v>
      </c>
      <c r="Q1336" s="184">
        <v>3.0634999999999999</v>
      </c>
      <c r="R1336" s="184">
        <v>-5.6509999999999998</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44482</v>
      </c>
      <c r="E1337" s="184">
        <v>13.2296</v>
      </c>
      <c r="F1337" s="184">
        <v>14.628399999999999</v>
      </c>
      <c r="G1337" s="184">
        <v>6.5721999999999996</v>
      </c>
      <c r="H1337" s="184">
        <v>4.6550000000000002</v>
      </c>
      <c r="I1337" s="184">
        <v>0.96599999999999997</v>
      </c>
      <c r="J1337" s="184">
        <v>1.3717999999999999</v>
      </c>
      <c r="K1337" s="184">
        <v>6.2042000000000002</v>
      </c>
      <c r="L1337" s="184">
        <v>32.824199999999998</v>
      </c>
      <c r="M1337" s="184">
        <v>23.084599999999998</v>
      </c>
      <c r="N1337" s="184">
        <v>20.297499999999999</v>
      </c>
      <c r="O1337" s="184">
        <v>-3.4929999999999999</v>
      </c>
      <c r="P1337" s="184">
        <v>0.37640000000000001</v>
      </c>
      <c r="Q1337" s="184">
        <v>3.9060999999999999</v>
      </c>
      <c r="R1337" s="184">
        <v>-5.0759999999999996</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44482</v>
      </c>
      <c r="E1338" s="184">
        <v>4.41E-2</v>
      </c>
      <c r="F1338" s="184">
        <v>0</v>
      </c>
      <c r="G1338" s="184">
        <v>16.590900000000001</v>
      </c>
      <c r="H1338" s="184">
        <v>11.8506</v>
      </c>
      <c r="I1338" s="184">
        <v>11.877599999999999</v>
      </c>
      <c r="J1338" s="184">
        <v>11.1365</v>
      </c>
      <c r="K1338" s="184">
        <v>11.0976</v>
      </c>
      <c r="L1338" s="184">
        <v>11.417</v>
      </c>
      <c r="M1338" s="184">
        <v>-24.511600000000001</v>
      </c>
      <c r="N1338" s="184">
        <v>-16.4773</v>
      </c>
      <c r="O1338" s="184"/>
      <c r="P1338" s="184"/>
      <c r="Q1338" s="184">
        <v>-9.5832999999999995</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44482</v>
      </c>
      <c r="E1339" s="184">
        <v>4.6399999999999997E-2</v>
      </c>
      <c r="F1339" s="184">
        <v>0</v>
      </c>
      <c r="G1339" s="184">
        <v>15.7667</v>
      </c>
      <c r="H1339" s="184">
        <v>11.262</v>
      </c>
      <c r="I1339" s="184">
        <v>11.286300000000001</v>
      </c>
      <c r="J1339" s="184">
        <v>10.579700000000001</v>
      </c>
      <c r="K1339" s="184">
        <v>11.4359</v>
      </c>
      <c r="L1339" s="184">
        <v>11.2967</v>
      </c>
      <c r="M1339" s="184">
        <v>-24.287600000000001</v>
      </c>
      <c r="N1339" s="184">
        <v>-16.3964</v>
      </c>
      <c r="O1339" s="184"/>
      <c r="P1339" s="184"/>
      <c r="Q1339" s="184">
        <v>-9.5661000000000005</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44482</v>
      </c>
      <c r="E1342" s="184">
        <v>43.025199999999998</v>
      </c>
      <c r="F1342" s="184">
        <v>21.4756</v>
      </c>
      <c r="G1342" s="184">
        <v>8.8163999999999998</v>
      </c>
      <c r="H1342" s="184">
        <v>2.7282000000000002</v>
      </c>
      <c r="I1342" s="184">
        <v>1.4187000000000001</v>
      </c>
      <c r="J1342" s="184">
        <v>3.4085000000000001</v>
      </c>
      <c r="K1342" s="184">
        <v>6.3548</v>
      </c>
      <c r="L1342" s="184">
        <v>6.5792999999999999</v>
      </c>
      <c r="M1342" s="184">
        <v>4.8680000000000003</v>
      </c>
      <c r="N1342" s="184">
        <v>5.9507000000000003</v>
      </c>
      <c r="O1342" s="184">
        <v>10.1563</v>
      </c>
      <c r="P1342" s="184">
        <v>9.2452000000000005</v>
      </c>
      <c r="Q1342" s="184">
        <v>9.8780999999999999</v>
      </c>
      <c r="R1342" s="184">
        <v>9.4553999999999991</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44482</v>
      </c>
      <c r="E1343" s="184">
        <v>40.5929</v>
      </c>
      <c r="F1343" s="184">
        <v>20.962700000000002</v>
      </c>
      <c r="G1343" s="184">
        <v>8.2818000000000005</v>
      </c>
      <c r="H1343" s="184">
        <v>2.1974999999999998</v>
      </c>
      <c r="I1343" s="184">
        <v>0.88660000000000005</v>
      </c>
      <c r="J1343" s="184">
        <v>2.8780999999999999</v>
      </c>
      <c r="K1343" s="184">
        <v>5.8141999999999996</v>
      </c>
      <c r="L1343" s="184">
        <v>6.0214999999999996</v>
      </c>
      <c r="M1343" s="184">
        <v>4.2969999999999997</v>
      </c>
      <c r="N1343" s="184">
        <v>5.3726000000000003</v>
      </c>
      <c r="O1343" s="184">
        <v>9.6610999999999994</v>
      </c>
      <c r="P1343" s="184">
        <v>8.5660000000000007</v>
      </c>
      <c r="Q1343" s="184">
        <v>8.1173999999999999</v>
      </c>
      <c r="R1343" s="184">
        <v>8.9276</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44482</v>
      </c>
      <c r="E1344" s="184">
        <v>58.959000000000003</v>
      </c>
      <c r="F1344" s="184">
        <v>24.1599</v>
      </c>
      <c r="G1344" s="184">
        <v>5.8611000000000004</v>
      </c>
      <c r="H1344" s="184">
        <v>-0.83120000000000005</v>
      </c>
      <c r="I1344" s="184">
        <v>-0.52170000000000005</v>
      </c>
      <c r="J1344" s="184">
        <v>0.83009999999999995</v>
      </c>
      <c r="K1344" s="184">
        <v>4.7621000000000002</v>
      </c>
      <c r="L1344" s="184">
        <v>3.7385000000000002</v>
      </c>
      <c r="M1344" s="184">
        <v>2.5063</v>
      </c>
      <c r="N1344" s="184">
        <v>2.6593</v>
      </c>
      <c r="O1344" s="184">
        <v>6.1075999999999997</v>
      </c>
      <c r="P1344" s="184">
        <v>5.4779</v>
      </c>
      <c r="Q1344" s="184">
        <v>7.7278000000000002</v>
      </c>
      <c r="R1344" s="184">
        <v>4.7249999999999996</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44482</v>
      </c>
      <c r="E1345" s="184">
        <v>63.652099999999997</v>
      </c>
      <c r="F1345" s="184">
        <v>25.2484</v>
      </c>
      <c r="G1345" s="184">
        <v>6.8761999999999999</v>
      </c>
      <c r="H1345" s="184">
        <v>0.1802</v>
      </c>
      <c r="I1345" s="184">
        <v>0.49159999999999998</v>
      </c>
      <c r="J1345" s="184">
        <v>1.8434999999999999</v>
      </c>
      <c r="K1345" s="184">
        <v>5.7862999999999998</v>
      </c>
      <c r="L1345" s="184">
        <v>4.7869000000000002</v>
      </c>
      <c r="M1345" s="184">
        <v>3.5737000000000001</v>
      </c>
      <c r="N1345" s="184">
        <v>3.6858</v>
      </c>
      <c r="O1345" s="184">
        <v>7.0422000000000002</v>
      </c>
      <c r="P1345" s="184">
        <v>6.452</v>
      </c>
      <c r="Q1345" s="184">
        <v>7.6403999999999996</v>
      </c>
      <c r="R1345" s="184">
        <v>5.7190000000000003</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44482</v>
      </c>
      <c r="E1346" s="184">
        <v>31.9602</v>
      </c>
      <c r="F1346" s="184">
        <v>36.810899999999997</v>
      </c>
      <c r="G1346" s="184">
        <v>16.1843</v>
      </c>
      <c r="H1346" s="184">
        <v>10.4953</v>
      </c>
      <c r="I1346" s="184">
        <v>3.6678999999999999</v>
      </c>
      <c r="J1346" s="184">
        <v>3.1295999999999999</v>
      </c>
      <c r="K1346" s="184">
        <v>8.2013999999999996</v>
      </c>
      <c r="L1346" s="184">
        <v>7.9264999999999999</v>
      </c>
      <c r="M1346" s="184">
        <v>6.5434999999999999</v>
      </c>
      <c r="N1346" s="184">
        <v>6.851</v>
      </c>
      <c r="O1346" s="184">
        <v>3.3784999999999998</v>
      </c>
      <c r="P1346" s="184">
        <v>4.2229000000000001</v>
      </c>
      <c r="Q1346" s="184">
        <v>6.8514999999999997</v>
      </c>
      <c r="R1346" s="184">
        <v>9.6187000000000005</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44482</v>
      </c>
      <c r="E1347" s="184">
        <v>2.3254999999999999</v>
      </c>
      <c r="F1347" s="184">
        <v>118.0975</v>
      </c>
      <c r="G1347" s="184">
        <v>247.70009999999999</v>
      </c>
      <c r="H1347" s="184">
        <v>151.12200000000001</v>
      </c>
      <c r="I1347" s="184">
        <v>4633.8827000000001</v>
      </c>
      <c r="J1347" s="184">
        <v>2162.4785999999999</v>
      </c>
      <c r="K1347" s="184">
        <v>705.15610000000004</v>
      </c>
      <c r="L1347" s="184">
        <v>352.57799999999997</v>
      </c>
      <c r="M1347" s="184">
        <v>237.63499999999999</v>
      </c>
      <c r="N1347" s="184">
        <v>177.738</v>
      </c>
      <c r="O1347" s="184"/>
      <c r="P1347" s="184"/>
      <c r="Q1347" s="184">
        <v>24.3719</v>
      </c>
      <c r="R1347" s="184">
        <v>28.955400000000001</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44482</v>
      </c>
      <c r="E1348" s="184">
        <v>29.312899999999999</v>
      </c>
      <c r="F1348" s="184">
        <v>35.896599999999999</v>
      </c>
      <c r="G1348" s="184">
        <v>15.323</v>
      </c>
      <c r="H1348" s="184">
        <v>9.6234000000000002</v>
      </c>
      <c r="I1348" s="184">
        <v>2.7869000000000002</v>
      </c>
      <c r="J1348" s="184">
        <v>2.1787999999999998</v>
      </c>
      <c r="K1348" s="184">
        <v>7.2633000000000001</v>
      </c>
      <c r="L1348" s="184">
        <v>6.9852999999999996</v>
      </c>
      <c r="M1348" s="184">
        <v>5.5514000000000001</v>
      </c>
      <c r="N1348" s="184">
        <v>5.8048000000000002</v>
      </c>
      <c r="O1348" s="184">
        <v>2.4041000000000001</v>
      </c>
      <c r="P1348" s="184">
        <v>3.2824</v>
      </c>
      <c r="Q1348" s="184">
        <v>5.8574000000000002</v>
      </c>
      <c r="R1348" s="184">
        <v>8.5831</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44482</v>
      </c>
      <c r="E1349" s="184">
        <v>2.1812</v>
      </c>
      <c r="F1349" s="184">
        <v>119.1987</v>
      </c>
      <c r="G1349" s="184">
        <v>247.57919999999999</v>
      </c>
      <c r="H1349" s="184">
        <v>151.0318</v>
      </c>
      <c r="I1349" s="184">
        <v>4634.2934999999998</v>
      </c>
      <c r="J1349" s="184">
        <v>2162.6703000000002</v>
      </c>
      <c r="K1349" s="184">
        <v>705.21860000000004</v>
      </c>
      <c r="L1349" s="184">
        <v>352.60930000000002</v>
      </c>
      <c r="M1349" s="184">
        <v>237.65610000000001</v>
      </c>
      <c r="N1349" s="184">
        <v>177.75370000000001</v>
      </c>
      <c r="O1349" s="184"/>
      <c r="P1349" s="184"/>
      <c r="Q1349" s="184">
        <v>24.372499999999999</v>
      </c>
      <c r="R1349" s="184">
        <v>28.9557</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44482</v>
      </c>
      <c r="E1350" s="184">
        <v>10.5969</v>
      </c>
      <c r="F1350" s="184">
        <v>27.576000000000001</v>
      </c>
      <c r="G1350" s="184">
        <v>11.868</v>
      </c>
      <c r="H1350" s="184">
        <v>9.1189999999999998</v>
      </c>
      <c r="I1350" s="184">
        <v>1.6494</v>
      </c>
      <c r="J1350" s="184">
        <v>1.2758</v>
      </c>
      <c r="K1350" s="184">
        <v>7.4219999999999997</v>
      </c>
      <c r="L1350" s="184">
        <v>6.2404999999999999</v>
      </c>
      <c r="M1350" s="184">
        <v>3.9394</v>
      </c>
      <c r="N1350" s="184">
        <v>4.8409000000000004</v>
      </c>
      <c r="O1350" s="184"/>
      <c r="P1350" s="184"/>
      <c r="Q1350" s="184">
        <v>5.5178000000000003</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44482</v>
      </c>
      <c r="E1351" s="184">
        <v>10.5418</v>
      </c>
      <c r="F1351" s="184">
        <v>27.026800000000001</v>
      </c>
      <c r="G1351" s="184">
        <v>11.443899999999999</v>
      </c>
      <c r="H1351" s="184">
        <v>8.6207999999999991</v>
      </c>
      <c r="I1351" s="184">
        <v>1.1877</v>
      </c>
      <c r="J1351" s="184">
        <v>0.85470000000000002</v>
      </c>
      <c r="K1351" s="184">
        <v>6.9542999999999999</v>
      </c>
      <c r="L1351" s="184">
        <v>5.7747000000000002</v>
      </c>
      <c r="M1351" s="184">
        <v>3.4836999999999998</v>
      </c>
      <c r="N1351" s="184">
        <v>4.3464</v>
      </c>
      <c r="O1351" s="184"/>
      <c r="P1351" s="184"/>
      <c r="Q1351" s="184">
        <v>5.0094000000000003</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44482</v>
      </c>
      <c r="E1354" s="184">
        <v>9.0300000000000005E-2</v>
      </c>
      <c r="F1354" s="184">
        <v>0</v>
      </c>
      <c r="G1354" s="184">
        <v>8.0930999999999997</v>
      </c>
      <c r="H1354" s="184">
        <v>11.574400000000001</v>
      </c>
      <c r="I1354" s="184">
        <v>11.600199999999999</v>
      </c>
      <c r="J1354" s="184">
        <v>10.8752</v>
      </c>
      <c r="K1354" s="184">
        <v>10.8325</v>
      </c>
      <c r="L1354" s="184">
        <v>11.1365</v>
      </c>
      <c r="M1354" s="184">
        <v>-23.744499999999999</v>
      </c>
      <c r="N1354" s="184">
        <v>-16</v>
      </c>
      <c r="O1354" s="184"/>
      <c r="P1354" s="184"/>
      <c r="Q1354" s="184">
        <v>-6.8772000000000002</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44482</v>
      </c>
      <c r="E1355" s="184">
        <v>8.6900000000000005E-2</v>
      </c>
      <c r="F1355" s="184">
        <v>0</v>
      </c>
      <c r="G1355" s="184">
        <v>8.4100999999999999</v>
      </c>
      <c r="H1355" s="184">
        <v>12.0283</v>
      </c>
      <c r="I1355" s="184">
        <v>9.0317000000000007</v>
      </c>
      <c r="J1355" s="184">
        <v>9.8801000000000005</v>
      </c>
      <c r="K1355" s="184">
        <v>10.786099999999999</v>
      </c>
      <c r="L1355" s="184">
        <v>11.0875</v>
      </c>
      <c r="M1355" s="184">
        <v>-23.9877</v>
      </c>
      <c r="N1355" s="184">
        <v>-16.200600000000001</v>
      </c>
      <c r="O1355" s="184"/>
      <c r="P1355" s="184"/>
      <c r="Q1355" s="184">
        <v>-7.0067000000000004</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44482</v>
      </c>
      <c r="E1356" s="184">
        <v>15.5609</v>
      </c>
      <c r="F1356" s="184">
        <v>29.108899999999998</v>
      </c>
      <c r="G1356" s="184">
        <v>8.5480999999999998</v>
      </c>
      <c r="H1356" s="184">
        <v>6.0721999999999996</v>
      </c>
      <c r="I1356" s="184">
        <v>1.5590999999999999</v>
      </c>
      <c r="J1356" s="184">
        <v>39.557499999999997</v>
      </c>
      <c r="K1356" s="184">
        <v>19.1692</v>
      </c>
      <c r="L1356" s="184">
        <v>11.900700000000001</v>
      </c>
      <c r="M1356" s="184">
        <v>8.5937999999999999</v>
      </c>
      <c r="N1356" s="184">
        <v>7.7864000000000004</v>
      </c>
      <c r="O1356" s="184">
        <v>5.2510000000000003</v>
      </c>
      <c r="P1356" s="184">
        <v>5.8369999999999997</v>
      </c>
      <c r="Q1356" s="184">
        <v>6.9922000000000004</v>
      </c>
      <c r="R1356" s="184">
        <v>3.9769000000000001</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44482</v>
      </c>
      <c r="E1357" s="184">
        <v>14.8559</v>
      </c>
      <c r="F1357" s="184">
        <v>28.276700000000002</v>
      </c>
      <c r="G1357" s="184">
        <v>7.9199000000000002</v>
      </c>
      <c r="H1357" s="184">
        <v>5.4459999999999997</v>
      </c>
      <c r="I1357" s="184">
        <v>0.91290000000000004</v>
      </c>
      <c r="J1357" s="184">
        <v>38.894300000000001</v>
      </c>
      <c r="K1357" s="184">
        <v>18.1647</v>
      </c>
      <c r="L1357" s="184">
        <v>11.0609</v>
      </c>
      <c r="M1357" s="184">
        <v>7.8109000000000002</v>
      </c>
      <c r="N1357" s="184">
        <v>7.0332999999999997</v>
      </c>
      <c r="O1357" s="184">
        <v>4.5190999999999999</v>
      </c>
      <c r="P1357" s="184">
        <v>5.1201999999999996</v>
      </c>
      <c r="Q1357" s="184">
        <v>6.2366000000000001</v>
      </c>
      <c r="R1357" s="184">
        <v>3.3487</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29.405082926829259</v>
      </c>
      <c r="G1358" s="186">
        <v>20.732624390243902</v>
      </c>
      <c r="H1358" s="186">
        <v>12.883856097560974</v>
      </c>
      <c r="I1358" s="186">
        <v>228.7026536585366</v>
      </c>
      <c r="J1358" s="186">
        <v>110.90534878048783</v>
      </c>
      <c r="K1358" s="186">
        <v>41.72505609756098</v>
      </c>
      <c r="L1358" s="186">
        <v>25.143648780487805</v>
      </c>
      <c r="M1358" s="186">
        <v>14.81805121951219</v>
      </c>
      <c r="N1358" s="186">
        <v>13.161273170731707</v>
      </c>
      <c r="O1358" s="186">
        <v>6.0360161290322578</v>
      </c>
      <c r="P1358" s="186">
        <v>5.9490419354838711</v>
      </c>
      <c r="Q1358" s="186">
        <v>5.6918585365853662</v>
      </c>
      <c r="R1358" s="186">
        <v>7.6639515151515152</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27.576000000000001</v>
      </c>
      <c r="G1359" s="186">
        <v>9.8520000000000003</v>
      </c>
      <c r="H1359" s="186">
        <v>7.2751999999999999</v>
      </c>
      <c r="I1359" s="186">
        <v>2.6053000000000002</v>
      </c>
      <c r="J1359" s="186">
        <v>3.1070000000000002</v>
      </c>
      <c r="K1359" s="186">
        <v>7.2967000000000004</v>
      </c>
      <c r="L1359" s="186">
        <v>6.9852999999999996</v>
      </c>
      <c r="M1359" s="186">
        <v>5.1920999999999999</v>
      </c>
      <c r="N1359" s="186">
        <v>6.4287000000000001</v>
      </c>
      <c r="O1359" s="186">
        <v>6.1075999999999997</v>
      </c>
      <c r="P1359" s="186">
        <v>6.452</v>
      </c>
      <c r="Q1359" s="186">
        <v>7.6403999999999996</v>
      </c>
      <c r="R1359" s="186">
        <v>7.4865000000000004</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44482</v>
      </c>
      <c r="E1362" s="184">
        <v>101.39319999999999</v>
      </c>
      <c r="F1362" s="184">
        <v>44.115400000000001</v>
      </c>
      <c r="G1362" s="184">
        <v>6.9326999999999996</v>
      </c>
      <c r="H1362" s="184">
        <v>3.3706</v>
      </c>
      <c r="I1362" s="184">
        <v>0.43459999999999999</v>
      </c>
      <c r="J1362" s="184">
        <v>3.5815999999999999</v>
      </c>
      <c r="K1362" s="184">
        <v>8.3872</v>
      </c>
      <c r="L1362" s="184">
        <v>6.4379</v>
      </c>
      <c r="M1362" s="184">
        <v>4.4001000000000001</v>
      </c>
      <c r="N1362" s="184">
        <v>5.4911000000000003</v>
      </c>
      <c r="O1362" s="184">
        <v>9.8546999999999993</v>
      </c>
      <c r="P1362" s="184">
        <v>6.8963999999999999</v>
      </c>
      <c r="Q1362" s="184">
        <v>9.3193000000000001</v>
      </c>
      <c r="R1362" s="184">
        <v>8.5668000000000006</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44482</v>
      </c>
      <c r="E1363" s="184">
        <v>107.58880000000001</v>
      </c>
      <c r="F1363" s="184">
        <v>44.530500000000004</v>
      </c>
      <c r="G1363" s="184">
        <v>7.3353000000000002</v>
      </c>
      <c r="H1363" s="184">
        <v>3.7684000000000002</v>
      </c>
      <c r="I1363" s="184">
        <v>0.83389999999999997</v>
      </c>
      <c r="J1363" s="184">
        <v>3.9834000000000001</v>
      </c>
      <c r="K1363" s="184">
        <v>8.7949000000000002</v>
      </c>
      <c r="L1363" s="184">
        <v>6.8507999999999996</v>
      </c>
      <c r="M1363" s="184">
        <v>4.8129</v>
      </c>
      <c r="N1363" s="184">
        <v>5.9314</v>
      </c>
      <c r="O1363" s="184">
        <v>10.507099999999999</v>
      </c>
      <c r="P1363" s="184">
        <v>7.5997000000000003</v>
      </c>
      <c r="Q1363" s="184">
        <v>8.6547000000000001</v>
      </c>
      <c r="R1363" s="184">
        <v>9.0995000000000008</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44482</v>
      </c>
      <c r="E1364" s="184">
        <v>49.625599999999999</v>
      </c>
      <c r="F1364" s="184">
        <v>37.180999999999997</v>
      </c>
      <c r="G1364" s="184">
        <v>-0.76480000000000004</v>
      </c>
      <c r="H1364" s="184">
        <v>-6.8627000000000002</v>
      </c>
      <c r="I1364" s="184">
        <v>-9.5684000000000005</v>
      </c>
      <c r="J1364" s="184">
        <v>-2.9422999999999999</v>
      </c>
      <c r="K1364" s="184">
        <v>4.9751000000000003</v>
      </c>
      <c r="L1364" s="184">
        <v>4.5937999999999999</v>
      </c>
      <c r="M1364" s="184">
        <v>3.3883999999999999</v>
      </c>
      <c r="N1364" s="184">
        <v>3.8557000000000001</v>
      </c>
      <c r="O1364" s="184">
        <v>9.4431999999999992</v>
      </c>
      <c r="P1364" s="184">
        <v>7.49</v>
      </c>
      <c r="Q1364" s="184">
        <v>8.5443999999999996</v>
      </c>
      <c r="R1364" s="184">
        <v>7.5362</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44482</v>
      </c>
      <c r="E1365" s="184">
        <v>46.156100000000002</v>
      </c>
      <c r="F1365" s="184">
        <v>36.0167</v>
      </c>
      <c r="G1365" s="184">
        <v>-1.8657999999999999</v>
      </c>
      <c r="H1365" s="184">
        <v>-7.9523000000000001</v>
      </c>
      <c r="I1365" s="184">
        <v>-10.648999999999999</v>
      </c>
      <c r="J1365" s="184">
        <v>-4.0145</v>
      </c>
      <c r="K1365" s="184">
        <v>3.8517999999999999</v>
      </c>
      <c r="L1365" s="184">
        <v>3.4571000000000001</v>
      </c>
      <c r="M1365" s="184">
        <v>2.2443</v>
      </c>
      <c r="N1365" s="184">
        <v>2.6960000000000002</v>
      </c>
      <c r="O1365" s="184">
        <v>8.2819000000000003</v>
      </c>
      <c r="P1365" s="184">
        <v>6.4470000000000001</v>
      </c>
      <c r="Q1365" s="184">
        <v>8.3461999999999996</v>
      </c>
      <c r="R1365" s="184">
        <v>6.3609999999999998</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44482</v>
      </c>
      <c r="E1366" s="184">
        <v>47.623699999999999</v>
      </c>
      <c r="F1366" s="184">
        <v>28.533300000000001</v>
      </c>
      <c r="G1366" s="184">
        <v>-0.10730000000000001</v>
      </c>
      <c r="H1366" s="184">
        <v>-4.1901000000000002</v>
      </c>
      <c r="I1366" s="184">
        <v>-5.7954999999999997</v>
      </c>
      <c r="J1366" s="184">
        <v>-0.8246</v>
      </c>
      <c r="K1366" s="184">
        <v>5.0537000000000001</v>
      </c>
      <c r="L1366" s="184">
        <v>3.9144999999999999</v>
      </c>
      <c r="M1366" s="184">
        <v>2.1372</v>
      </c>
      <c r="N1366" s="184">
        <v>3.1295999999999999</v>
      </c>
      <c r="O1366" s="184">
        <v>7.5080999999999998</v>
      </c>
      <c r="P1366" s="184">
        <v>5.0271999999999997</v>
      </c>
      <c r="Q1366" s="184">
        <v>7.6768000000000001</v>
      </c>
      <c r="R1366" s="184">
        <v>6.2804000000000002</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44482</v>
      </c>
      <c r="E1367" s="184">
        <v>50.775799999999997</v>
      </c>
      <c r="F1367" s="184">
        <v>29.424499999999998</v>
      </c>
      <c r="G1367" s="184">
        <v>0.79079999999999995</v>
      </c>
      <c r="H1367" s="184">
        <v>-3.2841</v>
      </c>
      <c r="I1367" s="184">
        <v>-4.8944000000000001</v>
      </c>
      <c r="J1367" s="184">
        <v>7.1900000000000006E-2</v>
      </c>
      <c r="K1367" s="184">
        <v>5.9608999999999996</v>
      </c>
      <c r="L1367" s="184">
        <v>4.8601999999999999</v>
      </c>
      <c r="M1367" s="184">
        <v>3.1023999999999998</v>
      </c>
      <c r="N1367" s="184">
        <v>4.0377000000000001</v>
      </c>
      <c r="O1367" s="184">
        <v>8.1717999999999993</v>
      </c>
      <c r="P1367" s="184">
        <v>5.6803999999999997</v>
      </c>
      <c r="Q1367" s="184">
        <v>7.6947999999999999</v>
      </c>
      <c r="R1367" s="184">
        <v>7.0141999999999998</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44482</v>
      </c>
      <c r="E1368" s="184">
        <v>35.280299999999997</v>
      </c>
      <c r="F1368" s="184">
        <v>51.490699999999997</v>
      </c>
      <c r="G1368" s="184">
        <v>10.983000000000001</v>
      </c>
      <c r="H1368" s="184">
        <v>1.6114999999999999</v>
      </c>
      <c r="I1368" s="184">
        <v>-5.2362000000000002</v>
      </c>
      <c r="J1368" s="184">
        <v>0.89039999999999997</v>
      </c>
      <c r="K1368" s="184">
        <v>6.8697999999999997</v>
      </c>
      <c r="L1368" s="184">
        <v>4.8996000000000004</v>
      </c>
      <c r="M1368" s="184">
        <v>1.9498</v>
      </c>
      <c r="N1368" s="184">
        <v>2.8058999999999998</v>
      </c>
      <c r="O1368" s="184">
        <v>8.2150999999999996</v>
      </c>
      <c r="P1368" s="184">
        <v>5.5354000000000001</v>
      </c>
      <c r="Q1368" s="184">
        <v>6.9151999999999996</v>
      </c>
      <c r="R1368" s="184">
        <v>5.7591999999999999</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44482</v>
      </c>
      <c r="E1369" s="184">
        <v>37.817900000000002</v>
      </c>
      <c r="F1369" s="184">
        <v>52.289499999999997</v>
      </c>
      <c r="G1369" s="184">
        <v>11.793900000000001</v>
      </c>
      <c r="H1369" s="184">
        <v>2.4416000000000002</v>
      </c>
      <c r="I1369" s="184">
        <v>-4.4047000000000001</v>
      </c>
      <c r="J1369" s="184">
        <v>1.7236</v>
      </c>
      <c r="K1369" s="184">
        <v>7.7184999999999997</v>
      </c>
      <c r="L1369" s="184">
        <v>5.7571000000000003</v>
      </c>
      <c r="M1369" s="184">
        <v>2.8001999999999998</v>
      </c>
      <c r="N1369" s="184">
        <v>3.6688999999999998</v>
      </c>
      <c r="O1369" s="184">
        <v>9.1013999999999999</v>
      </c>
      <c r="P1369" s="184">
        <v>6.3715999999999999</v>
      </c>
      <c r="Q1369" s="184">
        <v>7.5110999999999999</v>
      </c>
      <c r="R1369" s="184">
        <v>6.6467999999999998</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44482</v>
      </c>
      <c r="E1370" s="184">
        <v>31.719100000000001</v>
      </c>
      <c r="F1370" s="184">
        <v>36.514499999999998</v>
      </c>
      <c r="G1370" s="184">
        <v>0.18410000000000001</v>
      </c>
      <c r="H1370" s="184">
        <v>-6.3540999999999999</v>
      </c>
      <c r="I1370" s="184">
        <v>-6.2073</v>
      </c>
      <c r="J1370" s="184">
        <v>-0.29909999999999998</v>
      </c>
      <c r="K1370" s="184">
        <v>5.7057000000000002</v>
      </c>
      <c r="L1370" s="184">
        <v>4.5491999999999999</v>
      </c>
      <c r="M1370" s="184">
        <v>3.157</v>
      </c>
      <c r="N1370" s="184">
        <v>3.8414999999999999</v>
      </c>
      <c r="O1370" s="184">
        <v>9.1414000000000009</v>
      </c>
      <c r="P1370" s="184">
        <v>7.0812999999999997</v>
      </c>
      <c r="Q1370" s="184">
        <v>9.1664999999999992</v>
      </c>
      <c r="R1370" s="184">
        <v>7.9577</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44482</v>
      </c>
      <c r="E1371" s="184">
        <v>33.011899999999997</v>
      </c>
      <c r="F1371" s="184">
        <v>37.188099999999999</v>
      </c>
      <c r="G1371" s="184">
        <v>0.81830000000000003</v>
      </c>
      <c r="H1371" s="184">
        <v>-5.7115999999999998</v>
      </c>
      <c r="I1371" s="184">
        <v>-5.5716999999999999</v>
      </c>
      <c r="J1371" s="184">
        <v>0.34289999999999998</v>
      </c>
      <c r="K1371" s="184">
        <v>6.3555999999999999</v>
      </c>
      <c r="L1371" s="184">
        <v>5.2046999999999999</v>
      </c>
      <c r="M1371" s="184">
        <v>3.8136000000000001</v>
      </c>
      <c r="N1371" s="184">
        <v>4.4968000000000004</v>
      </c>
      <c r="O1371" s="184">
        <v>9.7667999999999999</v>
      </c>
      <c r="P1371" s="184">
        <v>7.7003000000000004</v>
      </c>
      <c r="Q1371" s="184">
        <v>8.7163000000000004</v>
      </c>
      <c r="R1371" s="184">
        <v>8.5795999999999992</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44482</v>
      </c>
      <c r="E1372" s="184">
        <v>58.054099999999998</v>
      </c>
      <c r="F1372" s="184">
        <v>60.9621</v>
      </c>
      <c r="G1372" s="184">
        <v>18.923200000000001</v>
      </c>
      <c r="H1372" s="184">
        <v>13.1374</v>
      </c>
      <c r="I1372" s="184">
        <v>2.1528999999999998</v>
      </c>
      <c r="J1372" s="184">
        <v>2.5516999999999999</v>
      </c>
      <c r="K1372" s="184">
        <v>6.1093000000000002</v>
      </c>
      <c r="L1372" s="184">
        <v>5.8003999999999998</v>
      </c>
      <c r="M1372" s="184">
        <v>2.4742000000000002</v>
      </c>
      <c r="N1372" s="184">
        <v>3.2886000000000002</v>
      </c>
      <c r="O1372" s="184">
        <v>9.8028999999999993</v>
      </c>
      <c r="P1372" s="184">
        <v>7.7423999999999999</v>
      </c>
      <c r="Q1372" s="184">
        <v>8.8315999999999999</v>
      </c>
      <c r="R1372" s="184">
        <v>7.5448000000000004</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44482</v>
      </c>
      <c r="E1373" s="184">
        <v>54.382599999999996</v>
      </c>
      <c r="F1373" s="184">
        <v>60.3035</v>
      </c>
      <c r="G1373" s="184">
        <v>18.2746</v>
      </c>
      <c r="H1373" s="184">
        <v>12.4945</v>
      </c>
      <c r="I1373" s="184">
        <v>1.5062</v>
      </c>
      <c r="J1373" s="184">
        <v>1.9024000000000001</v>
      </c>
      <c r="K1373" s="184">
        <v>5.4512999999999998</v>
      </c>
      <c r="L1373" s="184">
        <v>5.1337000000000002</v>
      </c>
      <c r="M1373" s="184">
        <v>1.8049999999999999</v>
      </c>
      <c r="N1373" s="184">
        <v>2.6194999999999999</v>
      </c>
      <c r="O1373" s="184">
        <v>9.1272000000000002</v>
      </c>
      <c r="P1373" s="184">
        <v>6.9524999999999997</v>
      </c>
      <c r="Q1373" s="184">
        <v>8.2901000000000007</v>
      </c>
      <c r="R1373" s="184">
        <v>6.8647</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44482</v>
      </c>
      <c r="E1374" s="184">
        <v>50.913899999999998</v>
      </c>
      <c r="F1374" s="184">
        <v>39.974899999999998</v>
      </c>
      <c r="G1374" s="184">
        <v>10.0791</v>
      </c>
      <c r="H1374" s="184">
        <v>2.5718999999999999</v>
      </c>
      <c r="I1374" s="184">
        <v>-3.2425000000000002</v>
      </c>
      <c r="J1374" s="184">
        <v>0.66469999999999996</v>
      </c>
      <c r="K1374" s="184">
        <v>6.0537000000000001</v>
      </c>
      <c r="L1374" s="184">
        <v>4.9170999999999996</v>
      </c>
      <c r="M1374" s="184">
        <v>1.9432</v>
      </c>
      <c r="N1374" s="184">
        <v>2.1318999999999999</v>
      </c>
      <c r="O1374" s="184">
        <v>2.0979999999999999</v>
      </c>
      <c r="P1374" s="184">
        <v>2.7650000000000001</v>
      </c>
      <c r="Q1374" s="184">
        <v>6.2816999999999998</v>
      </c>
      <c r="R1374" s="184">
        <v>3.9878</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44482</v>
      </c>
      <c r="E1375" s="184">
        <v>55.578000000000003</v>
      </c>
      <c r="F1375" s="184">
        <v>40.960500000000003</v>
      </c>
      <c r="G1375" s="184">
        <v>11.0762</v>
      </c>
      <c r="H1375" s="184">
        <v>3.5676000000000001</v>
      </c>
      <c r="I1375" s="184">
        <v>-2.2450000000000001</v>
      </c>
      <c r="J1375" s="184">
        <v>1.6659999999999999</v>
      </c>
      <c r="K1375" s="184">
        <v>7.0693999999999999</v>
      </c>
      <c r="L1375" s="184">
        <v>5.9443999999999999</v>
      </c>
      <c r="M1375" s="184">
        <v>2.9615</v>
      </c>
      <c r="N1375" s="184">
        <v>3.1583000000000001</v>
      </c>
      <c r="O1375" s="184">
        <v>3.1246</v>
      </c>
      <c r="P1375" s="184">
        <v>3.7976999999999999</v>
      </c>
      <c r="Q1375" s="184">
        <v>5.6851000000000003</v>
      </c>
      <c r="R1375" s="184">
        <v>5.0323000000000002</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44482</v>
      </c>
      <c r="E1376" s="184">
        <v>67.553899999999999</v>
      </c>
      <c r="F1376" s="184">
        <v>52.5396</v>
      </c>
      <c r="G1376" s="184">
        <v>9.8794000000000004</v>
      </c>
      <c r="H1376" s="184">
        <v>6.4454000000000002</v>
      </c>
      <c r="I1376" s="184">
        <v>1.0193000000000001</v>
      </c>
      <c r="J1376" s="184">
        <v>6.4856999999999996</v>
      </c>
      <c r="K1376" s="184">
        <v>10.335699999999999</v>
      </c>
      <c r="L1376" s="184">
        <v>7.9600999999999997</v>
      </c>
      <c r="M1376" s="184">
        <v>3.9003999999999999</v>
      </c>
      <c r="N1376" s="184">
        <v>5.8746999999999998</v>
      </c>
      <c r="O1376" s="184">
        <v>10.4101</v>
      </c>
      <c r="P1376" s="184">
        <v>7.3487999999999998</v>
      </c>
      <c r="Q1376" s="184">
        <v>8.3780999999999999</v>
      </c>
      <c r="R1376" s="184">
        <v>9.1059999999999999</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44482</v>
      </c>
      <c r="E1377" s="184">
        <v>62.594499999999996</v>
      </c>
      <c r="F1377" s="184">
        <v>51.620600000000003</v>
      </c>
      <c r="G1377" s="184">
        <v>8.9559999999999995</v>
      </c>
      <c r="H1377" s="184">
        <v>5.5288000000000004</v>
      </c>
      <c r="I1377" s="184">
        <v>9.5799999999999996E-2</v>
      </c>
      <c r="J1377" s="184">
        <v>5.5492999999999997</v>
      </c>
      <c r="K1377" s="184">
        <v>9.3320000000000007</v>
      </c>
      <c r="L1377" s="184">
        <v>6.9173999999999998</v>
      </c>
      <c r="M1377" s="184">
        <v>2.8262999999999998</v>
      </c>
      <c r="N1377" s="184">
        <v>4.7765000000000004</v>
      </c>
      <c r="O1377" s="184">
        <v>9.2558000000000007</v>
      </c>
      <c r="P1377" s="184">
        <v>6.3029000000000002</v>
      </c>
      <c r="Q1377" s="184">
        <v>8.7361000000000004</v>
      </c>
      <c r="R1377" s="184">
        <v>7.9543999999999997</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44482</v>
      </c>
      <c r="E1378" s="184">
        <v>57.8033</v>
      </c>
      <c r="F1378" s="184">
        <v>28.1845</v>
      </c>
      <c r="G1378" s="184">
        <v>10.003299999999999</v>
      </c>
      <c r="H1378" s="184">
        <v>3.4662999999999999</v>
      </c>
      <c r="I1378" s="184">
        <v>-0.74399999999999999</v>
      </c>
      <c r="J1378" s="184">
        <v>-8.2100000000000006E-2</v>
      </c>
      <c r="K1378" s="184">
        <v>3.1951000000000001</v>
      </c>
      <c r="L1378" s="184">
        <v>3.1375000000000002</v>
      </c>
      <c r="M1378" s="184">
        <v>1.7927</v>
      </c>
      <c r="N1378" s="184">
        <v>2.105</v>
      </c>
      <c r="O1378" s="184">
        <v>7.7195999999999998</v>
      </c>
      <c r="P1378" s="184">
        <v>5.6574999999999998</v>
      </c>
      <c r="Q1378" s="184">
        <v>8.0449000000000002</v>
      </c>
      <c r="R1378" s="184">
        <v>5.6044</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44482</v>
      </c>
      <c r="E1379" s="184">
        <v>60.579700000000003</v>
      </c>
      <c r="F1379" s="184">
        <v>28.400400000000001</v>
      </c>
      <c r="G1379" s="184">
        <v>10.1967</v>
      </c>
      <c r="H1379" s="184">
        <v>3.6606999999999998</v>
      </c>
      <c r="I1379" s="184">
        <v>-0.5464</v>
      </c>
      <c r="J1379" s="184">
        <v>0.1205</v>
      </c>
      <c r="K1379" s="184">
        <v>3.3883999999999999</v>
      </c>
      <c r="L1379" s="184">
        <v>3.3210000000000002</v>
      </c>
      <c r="M1379" s="184">
        <v>1.9690000000000001</v>
      </c>
      <c r="N1379" s="184">
        <v>2.4443999999999999</v>
      </c>
      <c r="O1379" s="184">
        <v>8.3451000000000004</v>
      </c>
      <c r="P1379" s="184">
        <v>6.2150999999999996</v>
      </c>
      <c r="Q1379" s="184">
        <v>7.4389000000000003</v>
      </c>
      <c r="R1379" s="184">
        <v>6.1367000000000003</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44482</v>
      </c>
      <c r="E1380" s="184">
        <v>72.316599999999994</v>
      </c>
      <c r="F1380" s="184">
        <v>40.018099999999997</v>
      </c>
      <c r="G1380" s="184">
        <v>8.2970000000000006</v>
      </c>
      <c r="H1380" s="184">
        <v>0.31009999999999999</v>
      </c>
      <c r="I1380" s="184">
        <v>-5.7447999999999997</v>
      </c>
      <c r="J1380" s="184">
        <v>0.2676</v>
      </c>
      <c r="K1380" s="184">
        <v>7.3990999999999998</v>
      </c>
      <c r="L1380" s="184">
        <v>4.1923000000000004</v>
      </c>
      <c r="M1380" s="184">
        <v>2.1865000000000001</v>
      </c>
      <c r="N1380" s="184">
        <v>2.6817000000000002</v>
      </c>
      <c r="O1380" s="184">
        <v>9.1422000000000008</v>
      </c>
      <c r="P1380" s="184">
        <v>6.6410999999999998</v>
      </c>
      <c r="Q1380" s="184">
        <v>8.6829999999999998</v>
      </c>
      <c r="R1380" s="184">
        <v>6.5087999999999999</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44482</v>
      </c>
      <c r="E1381" s="184">
        <v>78.040899999999993</v>
      </c>
      <c r="F1381" s="184">
        <v>41.2044</v>
      </c>
      <c r="G1381" s="184">
        <v>9.4786000000000001</v>
      </c>
      <c r="H1381" s="184">
        <v>1.4971000000000001</v>
      </c>
      <c r="I1381" s="184">
        <v>-4.5720999999999998</v>
      </c>
      <c r="J1381" s="184">
        <v>1.4063000000000001</v>
      </c>
      <c r="K1381" s="184">
        <v>8.5402000000000005</v>
      </c>
      <c r="L1381" s="184">
        <v>5.3400999999999996</v>
      </c>
      <c r="M1381" s="184">
        <v>3.3538000000000001</v>
      </c>
      <c r="N1381" s="184">
        <v>3.8584000000000001</v>
      </c>
      <c r="O1381" s="184">
        <v>10.1174</v>
      </c>
      <c r="P1381" s="184">
        <v>7.5735999999999999</v>
      </c>
      <c r="Q1381" s="184">
        <v>8.5739999999999998</v>
      </c>
      <c r="R1381" s="184">
        <v>7.5372000000000003</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44482</v>
      </c>
      <c r="E1382" s="184">
        <v>59.460599999999999</v>
      </c>
      <c r="F1382" s="184">
        <v>24.754999999999999</v>
      </c>
      <c r="G1382" s="184">
        <v>5.8117000000000001</v>
      </c>
      <c r="H1382" s="184">
        <v>-2.9009999999999998</v>
      </c>
      <c r="I1382" s="184">
        <v>-3.2669000000000001</v>
      </c>
      <c r="J1382" s="184">
        <v>1.6515</v>
      </c>
      <c r="K1382" s="184">
        <v>6.5147000000000004</v>
      </c>
      <c r="L1382" s="184">
        <v>6.2893999999999997</v>
      </c>
      <c r="M1382" s="184">
        <v>4.8975</v>
      </c>
      <c r="N1382" s="184">
        <v>5.4904000000000002</v>
      </c>
      <c r="O1382" s="184">
        <v>10.4556</v>
      </c>
      <c r="P1382" s="184">
        <v>8.6293000000000006</v>
      </c>
      <c r="Q1382" s="184">
        <v>8.7759</v>
      </c>
      <c r="R1382" s="184">
        <v>9.6356999999999999</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44482</v>
      </c>
      <c r="E1383" s="184">
        <v>56.496699999999997</v>
      </c>
      <c r="F1383" s="184">
        <v>24.113800000000001</v>
      </c>
      <c r="G1383" s="184">
        <v>5.1592000000000002</v>
      </c>
      <c r="H1383" s="184">
        <v>-3.5600999999999998</v>
      </c>
      <c r="I1383" s="184">
        <v>-3.9258000000000002</v>
      </c>
      <c r="J1383" s="184">
        <v>0.99360000000000004</v>
      </c>
      <c r="K1383" s="184">
        <v>5.8423999999999996</v>
      </c>
      <c r="L1383" s="184">
        <v>5.6085000000000003</v>
      </c>
      <c r="M1383" s="184">
        <v>4.2186000000000003</v>
      </c>
      <c r="N1383" s="184">
        <v>4.8076999999999996</v>
      </c>
      <c r="O1383" s="184">
        <v>9.7579999999999991</v>
      </c>
      <c r="P1383" s="184">
        <v>7.8547000000000002</v>
      </c>
      <c r="Q1383" s="184">
        <v>7.8276000000000003</v>
      </c>
      <c r="R1383" s="184">
        <v>8.9518000000000004</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44482</v>
      </c>
      <c r="E1384" s="184">
        <v>71.458699999999993</v>
      </c>
      <c r="F1384" s="184">
        <v>24.534099999999999</v>
      </c>
      <c r="G1384" s="184">
        <v>4.5488</v>
      </c>
      <c r="H1384" s="184">
        <v>-3.4855999999999998</v>
      </c>
      <c r="I1384" s="184">
        <v>-5.2723000000000004</v>
      </c>
      <c r="J1384" s="184">
        <v>-0.54459999999999997</v>
      </c>
      <c r="K1384" s="184">
        <v>5.4646999999999997</v>
      </c>
      <c r="L1384" s="184">
        <v>4.0697999999999999</v>
      </c>
      <c r="M1384" s="184">
        <v>2.7553000000000001</v>
      </c>
      <c r="N1384" s="184">
        <v>3.7871999999999999</v>
      </c>
      <c r="O1384" s="184">
        <v>9.1837</v>
      </c>
      <c r="P1384" s="184">
        <v>7.1947000000000001</v>
      </c>
      <c r="Q1384" s="184">
        <v>8.5112000000000005</v>
      </c>
      <c r="R1384" s="184">
        <v>8.3743999999999996</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44482</v>
      </c>
      <c r="E1385" s="184">
        <v>66.395300000000006</v>
      </c>
      <c r="F1385" s="184">
        <v>23.874199999999998</v>
      </c>
      <c r="G1385" s="184">
        <v>3.8832</v>
      </c>
      <c r="H1385" s="184">
        <v>-4.1589999999999998</v>
      </c>
      <c r="I1385" s="184">
        <v>-5.9432</v>
      </c>
      <c r="J1385" s="184">
        <v>-1.2430000000000001</v>
      </c>
      <c r="K1385" s="184">
        <v>4.7473999999999998</v>
      </c>
      <c r="L1385" s="184">
        <v>3.3653</v>
      </c>
      <c r="M1385" s="184">
        <v>1.9936</v>
      </c>
      <c r="N1385" s="184">
        <v>2.9819</v>
      </c>
      <c r="O1385" s="184">
        <v>8.2573000000000008</v>
      </c>
      <c r="P1385" s="184">
        <v>6.1418999999999997</v>
      </c>
      <c r="Q1385" s="184">
        <v>8.0410000000000004</v>
      </c>
      <c r="R1385" s="184">
        <v>7.4931000000000001</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44482</v>
      </c>
      <c r="E1386" s="184">
        <v>1.8122</v>
      </c>
      <c r="F1386" s="184">
        <v>10.073399999999999</v>
      </c>
      <c r="G1386" s="184">
        <v>10.4885</v>
      </c>
      <c r="H1386" s="184">
        <v>10.667899999999999</v>
      </c>
      <c r="I1386" s="184">
        <v>10.544700000000001</v>
      </c>
      <c r="J1386" s="184">
        <v>10.701000000000001</v>
      </c>
      <c r="K1386" s="184">
        <v>10.886799999999999</v>
      </c>
      <c r="L1386" s="184">
        <v>11.194000000000001</v>
      </c>
      <c r="M1386" s="184">
        <v>-23.717600000000001</v>
      </c>
      <c r="N1386" s="184">
        <v>-15.9968</v>
      </c>
      <c r="O1386" s="184"/>
      <c r="P1386" s="184"/>
      <c r="Q1386" s="184">
        <v>-6.8723999999999998</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44482</v>
      </c>
      <c r="E1387" s="184">
        <v>1.6959</v>
      </c>
      <c r="F1387" s="184">
        <v>10.7644</v>
      </c>
      <c r="G1387" s="184">
        <v>10.777100000000001</v>
      </c>
      <c r="H1387" s="184">
        <v>10.4748</v>
      </c>
      <c r="I1387" s="184">
        <v>10.6509</v>
      </c>
      <c r="J1387" s="184">
        <v>10.7112</v>
      </c>
      <c r="K1387" s="184">
        <v>10.888299999999999</v>
      </c>
      <c r="L1387" s="184">
        <v>11.195600000000001</v>
      </c>
      <c r="M1387" s="184">
        <v>-23.950700000000001</v>
      </c>
      <c r="N1387" s="184">
        <v>-16.1691</v>
      </c>
      <c r="O1387" s="184"/>
      <c r="P1387" s="184"/>
      <c r="Q1387" s="184">
        <v>-6.9913999999999996</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44482</v>
      </c>
      <c r="E1388" s="184">
        <v>59.416200000000003</v>
      </c>
      <c r="F1388" s="184">
        <v>15.1183</v>
      </c>
      <c r="G1388" s="184">
        <v>9.1524000000000001</v>
      </c>
      <c r="H1388" s="184">
        <v>4.5762</v>
      </c>
      <c r="I1388" s="184">
        <v>2.2222</v>
      </c>
      <c r="J1388" s="184">
        <v>91.396299999999997</v>
      </c>
      <c r="K1388" s="184">
        <v>34.102600000000002</v>
      </c>
      <c r="L1388" s="184">
        <v>18.806999999999999</v>
      </c>
      <c r="M1388" s="184">
        <v>12.7141</v>
      </c>
      <c r="N1388" s="184">
        <v>10.476800000000001</v>
      </c>
      <c r="O1388" s="184">
        <v>2.6305000000000001</v>
      </c>
      <c r="P1388" s="184">
        <v>3.5977999999999999</v>
      </c>
      <c r="Q1388" s="184">
        <v>6.5049000000000001</v>
      </c>
      <c r="R1388" s="184">
        <v>5.5479000000000003</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44482</v>
      </c>
      <c r="E1389" s="184">
        <v>55.265000000000001</v>
      </c>
      <c r="F1389" s="184">
        <v>14.866300000000001</v>
      </c>
      <c r="G1389" s="184">
        <v>8.8475999999999999</v>
      </c>
      <c r="H1389" s="184">
        <v>4.2680999999999996</v>
      </c>
      <c r="I1389" s="184">
        <v>1.9026000000000001</v>
      </c>
      <c r="J1389" s="184">
        <v>91.054199999999994</v>
      </c>
      <c r="K1389" s="184">
        <v>33.744700000000002</v>
      </c>
      <c r="L1389" s="184">
        <v>18.397200000000002</v>
      </c>
      <c r="M1389" s="184">
        <v>12.2738</v>
      </c>
      <c r="N1389" s="184">
        <v>10.007</v>
      </c>
      <c r="O1389" s="184">
        <v>1.9179999999999999</v>
      </c>
      <c r="P1389" s="184">
        <v>2.8555999999999999</v>
      </c>
      <c r="Q1389" s="184">
        <v>7.5995999999999997</v>
      </c>
      <c r="R1389" s="184">
        <v>5.0048000000000004</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35.341153571428563</v>
      </c>
      <c r="G1390" s="186">
        <v>7.4975999999999985</v>
      </c>
      <c r="H1390" s="186">
        <v>1.6213678571428569</v>
      </c>
      <c r="I1390" s="186">
        <v>-2.0166821428571424</v>
      </c>
      <c r="J1390" s="186">
        <v>8.1344857142857148</v>
      </c>
      <c r="K1390" s="186">
        <v>8.6692499999999999</v>
      </c>
      <c r="L1390" s="186">
        <v>6.5041321428571433</v>
      </c>
      <c r="M1390" s="186">
        <v>1.7215392857142855</v>
      </c>
      <c r="N1390" s="186">
        <v>2.795667857142857</v>
      </c>
      <c r="O1390" s="186">
        <v>8.1283653846153854</v>
      </c>
      <c r="P1390" s="186">
        <v>6.2730730769230778</v>
      </c>
      <c r="Q1390" s="186">
        <v>6.9601857142857142</v>
      </c>
      <c r="R1390" s="186">
        <v>7.1186999999999996</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36.847749999999998</v>
      </c>
      <c r="G1391" s="186">
        <v>8.9017999999999997</v>
      </c>
      <c r="H1391" s="186">
        <v>2.5067500000000003</v>
      </c>
      <c r="I1391" s="186">
        <v>-3.2547000000000001</v>
      </c>
      <c r="J1391" s="186">
        <v>1.1999500000000001</v>
      </c>
      <c r="K1391" s="186">
        <v>6.4351500000000001</v>
      </c>
      <c r="L1391" s="186">
        <v>5.2723999999999993</v>
      </c>
      <c r="M1391" s="186">
        <v>2.81325</v>
      </c>
      <c r="N1391" s="186">
        <v>3.7280499999999996</v>
      </c>
      <c r="O1391" s="186">
        <v>9.1342999999999996</v>
      </c>
      <c r="P1391" s="186">
        <v>6.5440500000000004</v>
      </c>
      <c r="Q1391" s="186">
        <v>8.1675000000000004</v>
      </c>
      <c r="R1391" s="186">
        <v>7.2536500000000004</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44482</v>
      </c>
      <c r="E1394" s="184">
        <v>485.21</v>
      </c>
      <c r="F1394" s="184">
        <v>1.4404999999999999</v>
      </c>
      <c r="G1394" s="184">
        <v>2.4146999999999998</v>
      </c>
      <c r="H1394" s="184">
        <v>4.3102999999999998</v>
      </c>
      <c r="I1394" s="184">
        <v>6.1426999999999996</v>
      </c>
      <c r="J1394" s="184">
        <v>6.7286999999999999</v>
      </c>
      <c r="K1394" s="184">
        <v>17.9498</v>
      </c>
      <c r="L1394" s="184">
        <v>39.652900000000002</v>
      </c>
      <c r="M1394" s="184">
        <v>45.664999999999999</v>
      </c>
      <c r="N1394" s="184">
        <v>82.636399999999995</v>
      </c>
      <c r="O1394" s="184">
        <v>21.4331</v>
      </c>
      <c r="P1394" s="184">
        <v>13.3756</v>
      </c>
      <c r="Q1394" s="184">
        <v>22.6144</v>
      </c>
      <c r="R1394" s="184">
        <v>36.722700000000003</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44482</v>
      </c>
      <c r="E1395" s="184">
        <v>523.22</v>
      </c>
      <c r="F1395" s="184">
        <v>1.4404999999999999</v>
      </c>
      <c r="G1395" s="184">
        <v>2.4275000000000002</v>
      </c>
      <c r="H1395" s="184">
        <v>4.3268000000000004</v>
      </c>
      <c r="I1395" s="184">
        <v>6.1794000000000002</v>
      </c>
      <c r="J1395" s="184">
        <v>6.8079000000000001</v>
      </c>
      <c r="K1395" s="184">
        <v>18.209800000000001</v>
      </c>
      <c r="L1395" s="184">
        <v>40.280999999999999</v>
      </c>
      <c r="M1395" s="184">
        <v>46.617699999999999</v>
      </c>
      <c r="N1395" s="184">
        <v>84.271299999999997</v>
      </c>
      <c r="O1395" s="184">
        <v>22.544599999999999</v>
      </c>
      <c r="P1395" s="184">
        <v>14.423</v>
      </c>
      <c r="Q1395" s="184">
        <v>18.252099999999999</v>
      </c>
      <c r="R1395" s="184">
        <v>37.984000000000002</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44482</v>
      </c>
      <c r="E1396" s="184">
        <v>80.58</v>
      </c>
      <c r="F1396" s="184">
        <v>1.5629</v>
      </c>
      <c r="G1396" s="184">
        <v>1.9613</v>
      </c>
      <c r="H1396" s="184">
        <v>4.3647</v>
      </c>
      <c r="I1396" s="184">
        <v>5.4573999999999998</v>
      </c>
      <c r="J1396" s="184">
        <v>4.6901000000000002</v>
      </c>
      <c r="K1396" s="184">
        <v>16.918199999999999</v>
      </c>
      <c r="L1396" s="184">
        <v>35.954099999999997</v>
      </c>
      <c r="M1396" s="184">
        <v>41.4925</v>
      </c>
      <c r="N1396" s="184">
        <v>72.474299999999999</v>
      </c>
      <c r="O1396" s="184">
        <v>31.43</v>
      </c>
      <c r="P1396" s="184">
        <v>23.065300000000001</v>
      </c>
      <c r="Q1396" s="184">
        <v>22.3535</v>
      </c>
      <c r="R1396" s="184">
        <v>39.980800000000002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44482</v>
      </c>
      <c r="E1397" s="184">
        <v>72.33</v>
      </c>
      <c r="F1397" s="184">
        <v>1.5443</v>
      </c>
      <c r="G1397" s="184">
        <v>1.9307000000000001</v>
      </c>
      <c r="H1397" s="184">
        <v>4.3270999999999997</v>
      </c>
      <c r="I1397" s="184">
        <v>5.3912000000000004</v>
      </c>
      <c r="J1397" s="184">
        <v>4.5685000000000002</v>
      </c>
      <c r="K1397" s="184">
        <v>16.510999999999999</v>
      </c>
      <c r="L1397" s="184">
        <v>35.019599999999997</v>
      </c>
      <c r="M1397" s="184">
        <v>40.093000000000004</v>
      </c>
      <c r="N1397" s="184">
        <v>70.148200000000003</v>
      </c>
      <c r="O1397" s="184">
        <v>29.679099999999998</v>
      </c>
      <c r="P1397" s="184">
        <v>21.546900000000001</v>
      </c>
      <c r="Q1397" s="184">
        <v>20.401</v>
      </c>
      <c r="R1397" s="184">
        <v>38.090899999999998</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44482</v>
      </c>
      <c r="E1398" s="184">
        <v>18.190000000000001</v>
      </c>
      <c r="F1398" s="184">
        <v>1.7338</v>
      </c>
      <c r="G1398" s="184">
        <v>2.9428000000000001</v>
      </c>
      <c r="H1398" s="184">
        <v>5.8788999999999998</v>
      </c>
      <c r="I1398" s="184">
        <v>8.6618999999999993</v>
      </c>
      <c r="J1398" s="184">
        <v>9.1837</v>
      </c>
      <c r="K1398" s="184">
        <v>19.592400000000001</v>
      </c>
      <c r="L1398" s="184">
        <v>45.52</v>
      </c>
      <c r="M1398" s="184">
        <v>50.7042</v>
      </c>
      <c r="N1398" s="184">
        <v>87.332599999999999</v>
      </c>
      <c r="O1398" s="184">
        <v>29.314499999999999</v>
      </c>
      <c r="P1398" s="184">
        <v>17.9331</v>
      </c>
      <c r="Q1398" s="184">
        <v>5.5724999999999998</v>
      </c>
      <c r="R1398" s="184">
        <v>45.464500000000001</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44482</v>
      </c>
      <c r="E1399" s="184">
        <v>19.559999999999999</v>
      </c>
      <c r="F1399" s="184">
        <v>1.7689999999999999</v>
      </c>
      <c r="G1399" s="184">
        <v>2.9474</v>
      </c>
      <c r="H1399" s="184">
        <v>5.9015000000000004</v>
      </c>
      <c r="I1399" s="184">
        <v>8.6667000000000005</v>
      </c>
      <c r="J1399" s="184">
        <v>9.3347999999999995</v>
      </c>
      <c r="K1399" s="184">
        <v>19.926400000000001</v>
      </c>
      <c r="L1399" s="184">
        <v>46.188299999999998</v>
      </c>
      <c r="M1399" s="184">
        <v>51.7455</v>
      </c>
      <c r="N1399" s="184">
        <v>88.985500000000002</v>
      </c>
      <c r="O1399" s="184">
        <v>30.4421</v>
      </c>
      <c r="P1399" s="184">
        <v>18.9788</v>
      </c>
      <c r="Q1399" s="184">
        <v>11.663600000000001</v>
      </c>
      <c r="R1399" s="184">
        <v>46.702100000000002</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44482</v>
      </c>
      <c r="E1400" s="184">
        <v>61.402000000000001</v>
      </c>
      <c r="F1400" s="184">
        <v>1.7533000000000001</v>
      </c>
      <c r="G1400" s="184">
        <v>2.9596</v>
      </c>
      <c r="H1400" s="184">
        <v>4.9732000000000003</v>
      </c>
      <c r="I1400" s="184">
        <v>6.4012000000000002</v>
      </c>
      <c r="J1400" s="184">
        <v>5.7361000000000004</v>
      </c>
      <c r="K1400" s="184">
        <v>12.8942</v>
      </c>
      <c r="L1400" s="184">
        <v>33.881300000000003</v>
      </c>
      <c r="M1400" s="184">
        <v>44.298699999999997</v>
      </c>
      <c r="N1400" s="184">
        <v>80.186000000000007</v>
      </c>
      <c r="O1400" s="184">
        <v>27.6267</v>
      </c>
      <c r="P1400" s="184">
        <v>16.906700000000001</v>
      </c>
      <c r="Q1400" s="184">
        <v>12.4556</v>
      </c>
      <c r="R1400" s="184">
        <v>41.669699999999999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44482</v>
      </c>
      <c r="E1401" s="184">
        <v>69.084999999999994</v>
      </c>
      <c r="F1401" s="184">
        <v>1.7557</v>
      </c>
      <c r="G1401" s="184">
        <v>2.9798</v>
      </c>
      <c r="H1401" s="184">
        <v>5.0019999999999998</v>
      </c>
      <c r="I1401" s="184">
        <v>6.4630999999999998</v>
      </c>
      <c r="J1401" s="184">
        <v>5.8693</v>
      </c>
      <c r="K1401" s="184">
        <v>13.332100000000001</v>
      </c>
      <c r="L1401" s="184">
        <v>34.9</v>
      </c>
      <c r="M1401" s="184">
        <v>45.945999999999998</v>
      </c>
      <c r="N1401" s="184">
        <v>82.953299999999999</v>
      </c>
      <c r="O1401" s="184">
        <v>29.501000000000001</v>
      </c>
      <c r="P1401" s="184">
        <v>18.6967</v>
      </c>
      <c r="Q1401" s="184">
        <v>21.523599999999998</v>
      </c>
      <c r="R1401" s="184">
        <v>43.760399999999997</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44482</v>
      </c>
      <c r="E1402" s="184">
        <v>103.809</v>
      </c>
      <c r="F1402" s="184">
        <v>0.28110000000000002</v>
      </c>
      <c r="G1402" s="184">
        <v>0.96289999999999998</v>
      </c>
      <c r="H1402" s="184">
        <v>3.7799</v>
      </c>
      <c r="I1402" s="184">
        <v>4.7496999999999998</v>
      </c>
      <c r="J1402" s="184">
        <v>4.2416</v>
      </c>
      <c r="K1402" s="184">
        <v>10.792199999999999</v>
      </c>
      <c r="L1402" s="184">
        <v>27.895600000000002</v>
      </c>
      <c r="M1402" s="184">
        <v>31.1249</v>
      </c>
      <c r="N1402" s="184">
        <v>59.230899999999998</v>
      </c>
      <c r="O1402" s="184">
        <v>26.865200000000002</v>
      </c>
      <c r="P1402" s="184">
        <v>17.643000000000001</v>
      </c>
      <c r="Q1402" s="184">
        <v>20.488800000000001</v>
      </c>
      <c r="R1402" s="184">
        <v>36.059899999999999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44482</v>
      </c>
      <c r="E1403" s="184">
        <v>96.796000000000006</v>
      </c>
      <c r="F1403" s="184">
        <v>0.27760000000000001</v>
      </c>
      <c r="G1403" s="184">
        <v>0.95009999999999994</v>
      </c>
      <c r="H1403" s="184">
        <v>3.7604000000000002</v>
      </c>
      <c r="I1403" s="184">
        <v>4.7111000000000001</v>
      </c>
      <c r="J1403" s="184">
        <v>4.1578999999999997</v>
      </c>
      <c r="K1403" s="184">
        <v>10.5267</v>
      </c>
      <c r="L1403" s="184">
        <v>27.279399999999999</v>
      </c>
      <c r="M1403" s="184">
        <v>30.1721</v>
      </c>
      <c r="N1403" s="184">
        <v>57.679000000000002</v>
      </c>
      <c r="O1403" s="184">
        <v>25.668399999999998</v>
      </c>
      <c r="P1403" s="184">
        <v>16.588200000000001</v>
      </c>
      <c r="Q1403" s="184">
        <v>16.429099999999998</v>
      </c>
      <c r="R1403" s="184">
        <v>34.799700000000001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44482</v>
      </c>
      <c r="E1404" s="184">
        <v>58.393999999999998</v>
      </c>
      <c r="F1404" s="184">
        <v>1.4066000000000001</v>
      </c>
      <c r="G1404" s="184">
        <v>2.4329999999999998</v>
      </c>
      <c r="H1404" s="184">
        <v>5.1367000000000003</v>
      </c>
      <c r="I1404" s="184">
        <v>7.2629999999999999</v>
      </c>
      <c r="J1404" s="184">
        <v>6.8802000000000003</v>
      </c>
      <c r="K1404" s="184">
        <v>13.584899999999999</v>
      </c>
      <c r="L1404" s="184">
        <v>37.062199999999997</v>
      </c>
      <c r="M1404" s="184">
        <v>47.132599999999996</v>
      </c>
      <c r="N1404" s="184">
        <v>90.761499999999998</v>
      </c>
      <c r="O1404" s="184">
        <v>31.0379</v>
      </c>
      <c r="P1404" s="184">
        <v>20.447299999999998</v>
      </c>
      <c r="Q1404" s="184">
        <v>23.4343</v>
      </c>
      <c r="R1404" s="184">
        <v>45.751399999999997</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44482</v>
      </c>
      <c r="E1405" s="184">
        <v>52.808999999999997</v>
      </c>
      <c r="F1405" s="184">
        <v>1.4016999999999999</v>
      </c>
      <c r="G1405" s="184">
        <v>2.4125000000000001</v>
      </c>
      <c r="H1405" s="184">
        <v>5.1071999999999997</v>
      </c>
      <c r="I1405" s="184">
        <v>7.2024999999999997</v>
      </c>
      <c r="J1405" s="184">
        <v>6.7516999999999996</v>
      </c>
      <c r="K1405" s="184">
        <v>13.1638</v>
      </c>
      <c r="L1405" s="184">
        <v>36.049599999999998</v>
      </c>
      <c r="M1405" s="184">
        <v>45.563499999999998</v>
      </c>
      <c r="N1405" s="184">
        <v>88.072900000000004</v>
      </c>
      <c r="O1405" s="184">
        <v>29.0366</v>
      </c>
      <c r="P1405" s="184">
        <v>18.937799999999999</v>
      </c>
      <c r="Q1405" s="184">
        <v>12.8078</v>
      </c>
      <c r="R1405" s="184">
        <v>43.542099999999998</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44482</v>
      </c>
      <c r="E1406" s="184">
        <v>1621.1772000000001</v>
      </c>
      <c r="F1406" s="184">
        <v>0.74960000000000004</v>
      </c>
      <c r="G1406" s="184">
        <v>1.8648</v>
      </c>
      <c r="H1406" s="184">
        <v>4.0495999999999999</v>
      </c>
      <c r="I1406" s="184">
        <v>5.3887999999999998</v>
      </c>
      <c r="J1406" s="184">
        <v>6.3101000000000003</v>
      </c>
      <c r="K1406" s="184">
        <v>13.398199999999999</v>
      </c>
      <c r="L1406" s="184">
        <v>31.604099999999999</v>
      </c>
      <c r="M1406" s="184">
        <v>35.9803</v>
      </c>
      <c r="N1406" s="184">
        <v>76.611500000000007</v>
      </c>
      <c r="O1406" s="184">
        <v>22.700099999999999</v>
      </c>
      <c r="P1406" s="184">
        <v>15.226100000000001</v>
      </c>
      <c r="Q1406" s="184">
        <v>20.0185</v>
      </c>
      <c r="R1406" s="184">
        <v>33.308599999999998</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44482</v>
      </c>
      <c r="E1407" s="184">
        <v>1767.0284999999999</v>
      </c>
      <c r="F1407" s="184">
        <v>0.75170000000000003</v>
      </c>
      <c r="G1407" s="184">
        <v>1.8753</v>
      </c>
      <c r="H1407" s="184">
        <v>4.0647000000000002</v>
      </c>
      <c r="I1407" s="184">
        <v>5.4195000000000002</v>
      </c>
      <c r="J1407" s="184">
        <v>6.3768000000000002</v>
      </c>
      <c r="K1407" s="184">
        <v>13.617900000000001</v>
      </c>
      <c r="L1407" s="184">
        <v>32.127800000000001</v>
      </c>
      <c r="M1407" s="184">
        <v>36.795699999999997</v>
      </c>
      <c r="N1407" s="184">
        <v>78.036000000000001</v>
      </c>
      <c r="O1407" s="184">
        <v>23.762499999999999</v>
      </c>
      <c r="P1407" s="184">
        <v>16.300599999999999</v>
      </c>
      <c r="Q1407" s="184">
        <v>20.911000000000001</v>
      </c>
      <c r="R1407" s="184">
        <v>34.407200000000003</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44482</v>
      </c>
      <c r="E1408" s="184">
        <v>96.042000000000002</v>
      </c>
      <c r="F1408" s="184">
        <v>1.1767000000000001</v>
      </c>
      <c r="G1408" s="184">
        <v>2.4820000000000002</v>
      </c>
      <c r="H1408" s="184">
        <v>4.6619999999999999</v>
      </c>
      <c r="I1408" s="184">
        <v>6.1050000000000004</v>
      </c>
      <c r="J1408" s="184">
        <v>6.4448999999999996</v>
      </c>
      <c r="K1408" s="184">
        <v>13.293100000000001</v>
      </c>
      <c r="L1408" s="184">
        <v>31.905899999999999</v>
      </c>
      <c r="M1408" s="184">
        <v>41.068100000000001</v>
      </c>
      <c r="N1408" s="184">
        <v>77.783100000000005</v>
      </c>
      <c r="O1408" s="184">
        <v>23.8523</v>
      </c>
      <c r="P1408" s="184">
        <v>15.9459</v>
      </c>
      <c r="Q1408" s="184">
        <v>17.1236</v>
      </c>
      <c r="R1408" s="184">
        <v>38.470100000000002</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44482</v>
      </c>
      <c r="E1409" s="184">
        <v>103.11799999999999</v>
      </c>
      <c r="F1409" s="184">
        <v>1.1783999999999999</v>
      </c>
      <c r="G1409" s="184">
        <v>2.4908000000000001</v>
      </c>
      <c r="H1409" s="184">
        <v>4.6745000000000001</v>
      </c>
      <c r="I1409" s="184">
        <v>6.1311</v>
      </c>
      <c r="J1409" s="184">
        <v>6.5004999999999997</v>
      </c>
      <c r="K1409" s="184">
        <v>13.491099999999999</v>
      </c>
      <c r="L1409" s="184">
        <v>32.356999999999999</v>
      </c>
      <c r="M1409" s="184">
        <v>41.803400000000003</v>
      </c>
      <c r="N1409" s="184">
        <v>78.990099999999998</v>
      </c>
      <c r="O1409" s="184">
        <v>24.7485</v>
      </c>
      <c r="P1409" s="184">
        <v>16.934999999999999</v>
      </c>
      <c r="Q1409" s="184">
        <v>21.485499999999998</v>
      </c>
      <c r="R1409" s="184">
        <v>39.405799999999999</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44482</v>
      </c>
      <c r="E1410" s="184">
        <v>168.93</v>
      </c>
      <c r="F1410" s="184">
        <v>1.496</v>
      </c>
      <c r="G1410" s="184">
        <v>2.1589</v>
      </c>
      <c r="H1410" s="184">
        <v>4.1106999999999996</v>
      </c>
      <c r="I1410" s="184">
        <v>5.3771000000000004</v>
      </c>
      <c r="J1410" s="184">
        <v>7.5644999999999998</v>
      </c>
      <c r="K1410" s="184">
        <v>12.0077</v>
      </c>
      <c r="L1410" s="184">
        <v>35.1008</v>
      </c>
      <c r="M1410" s="184">
        <v>41.269399999999997</v>
      </c>
      <c r="N1410" s="184">
        <v>83.499899999999997</v>
      </c>
      <c r="O1410" s="184">
        <v>23.761900000000001</v>
      </c>
      <c r="P1410" s="184">
        <v>16.445499999999999</v>
      </c>
      <c r="Q1410" s="184">
        <v>18.126200000000001</v>
      </c>
      <c r="R1410" s="184">
        <v>37.2684</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44482</v>
      </c>
      <c r="E1411" s="184">
        <v>183.13</v>
      </c>
      <c r="F1411" s="184">
        <v>1.4964</v>
      </c>
      <c r="G1411" s="184">
        <v>2.1760000000000002</v>
      </c>
      <c r="H1411" s="184">
        <v>4.1280000000000001</v>
      </c>
      <c r="I1411" s="184">
        <v>5.4168000000000003</v>
      </c>
      <c r="J1411" s="184">
        <v>7.6539000000000001</v>
      </c>
      <c r="K1411" s="184">
        <v>12.273899999999999</v>
      </c>
      <c r="L1411" s="184">
        <v>35.752400000000002</v>
      </c>
      <c r="M1411" s="184">
        <v>42.259</v>
      </c>
      <c r="N1411" s="184">
        <v>85.185599999999994</v>
      </c>
      <c r="O1411" s="184">
        <v>24.937000000000001</v>
      </c>
      <c r="P1411" s="184">
        <v>17.635400000000001</v>
      </c>
      <c r="Q1411" s="184">
        <v>21.0793</v>
      </c>
      <c r="R1411" s="184">
        <v>38.531300000000002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44482</v>
      </c>
      <c r="E1412" s="184">
        <v>18.77</v>
      </c>
      <c r="F1412" s="184">
        <v>1.6243000000000001</v>
      </c>
      <c r="G1412" s="184">
        <v>2.5123000000000002</v>
      </c>
      <c r="H1412" s="184">
        <v>5.3311000000000002</v>
      </c>
      <c r="I1412" s="184">
        <v>7.1346999999999996</v>
      </c>
      <c r="J1412" s="184">
        <v>6.8906999999999998</v>
      </c>
      <c r="K1412" s="184">
        <v>15.7927</v>
      </c>
      <c r="L1412" s="184">
        <v>34.359299999999998</v>
      </c>
      <c r="M1412" s="184">
        <v>39.865900000000003</v>
      </c>
      <c r="N1412" s="184">
        <v>73.957400000000007</v>
      </c>
      <c r="O1412" s="184">
        <v>22.577500000000001</v>
      </c>
      <c r="P1412" s="184"/>
      <c r="Q1412" s="184">
        <v>14.2784</v>
      </c>
      <c r="R1412" s="184">
        <v>37.582900000000002</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44482</v>
      </c>
      <c r="E1413" s="184">
        <v>20.260000000000002</v>
      </c>
      <c r="F1413" s="184">
        <v>1.6048</v>
      </c>
      <c r="G1413" s="184">
        <v>2.5304000000000002</v>
      </c>
      <c r="H1413" s="184">
        <v>5.3014999999999999</v>
      </c>
      <c r="I1413" s="184">
        <v>7.1391</v>
      </c>
      <c r="J1413" s="184">
        <v>6.9128999999999996</v>
      </c>
      <c r="K1413" s="184">
        <v>16.0367</v>
      </c>
      <c r="L1413" s="184">
        <v>34.976700000000001</v>
      </c>
      <c r="M1413" s="184">
        <v>40.792200000000001</v>
      </c>
      <c r="N1413" s="184">
        <v>75.411299999999997</v>
      </c>
      <c r="O1413" s="184">
        <v>23.897500000000001</v>
      </c>
      <c r="P1413" s="184"/>
      <c r="Q1413" s="184">
        <v>16.143799999999999</v>
      </c>
      <c r="R1413" s="184">
        <v>38.654899999999998</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44482</v>
      </c>
      <c r="E1414" s="184">
        <v>90.79</v>
      </c>
      <c r="F1414" s="184">
        <v>1.8967000000000001</v>
      </c>
      <c r="G1414" s="184">
        <v>2.9015</v>
      </c>
      <c r="H1414" s="184">
        <v>4.8989000000000003</v>
      </c>
      <c r="I1414" s="184">
        <v>6.5484999999999998</v>
      </c>
      <c r="J1414" s="184">
        <v>7.1395</v>
      </c>
      <c r="K1414" s="184">
        <v>13.063499999999999</v>
      </c>
      <c r="L1414" s="184">
        <v>34.643300000000004</v>
      </c>
      <c r="M1414" s="184">
        <v>38.441600000000001</v>
      </c>
      <c r="N1414" s="184">
        <v>71.075900000000004</v>
      </c>
      <c r="O1414" s="184">
        <v>26.017600000000002</v>
      </c>
      <c r="P1414" s="184">
        <v>18.498100000000001</v>
      </c>
      <c r="Q1414" s="184">
        <v>16.436800000000002</v>
      </c>
      <c r="R1414" s="184">
        <v>39.226999999999997</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44482</v>
      </c>
      <c r="E1415" s="184">
        <v>103.86</v>
      </c>
      <c r="F1415" s="184">
        <v>1.9035</v>
      </c>
      <c r="G1415" s="184">
        <v>2.9234</v>
      </c>
      <c r="H1415" s="184">
        <v>4.9196999999999997</v>
      </c>
      <c r="I1415" s="184">
        <v>6.5995999999999997</v>
      </c>
      <c r="J1415" s="184">
        <v>7.2601000000000004</v>
      </c>
      <c r="K1415" s="184">
        <v>13.471</v>
      </c>
      <c r="L1415" s="184">
        <v>35.622900000000001</v>
      </c>
      <c r="M1415" s="184">
        <v>39.991900000000001</v>
      </c>
      <c r="N1415" s="184">
        <v>73.678899999999999</v>
      </c>
      <c r="O1415" s="184">
        <v>27.903199999999998</v>
      </c>
      <c r="P1415" s="184">
        <v>20.4055</v>
      </c>
      <c r="Q1415" s="184">
        <v>22.349599999999999</v>
      </c>
      <c r="R1415" s="184">
        <v>41.2209</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44482</v>
      </c>
      <c r="E1416" s="184">
        <v>12.6097</v>
      </c>
      <c r="F1416" s="184">
        <v>0.47810000000000002</v>
      </c>
      <c r="G1416" s="184">
        <v>1.8883000000000001</v>
      </c>
      <c r="H1416" s="184">
        <v>4.0353000000000003</v>
      </c>
      <c r="I1416" s="184">
        <v>4.5719000000000003</v>
      </c>
      <c r="J1416" s="184">
        <v>5.7816000000000001</v>
      </c>
      <c r="K1416" s="184">
        <v>9.4022000000000006</v>
      </c>
      <c r="L1416" s="184">
        <v>27.9666</v>
      </c>
      <c r="M1416" s="184"/>
      <c r="N1416" s="184"/>
      <c r="O1416" s="184"/>
      <c r="P1416" s="184"/>
      <c r="Q1416" s="184">
        <v>26.097000000000001</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44482</v>
      </c>
      <c r="E1417" s="184">
        <v>12.431800000000001</v>
      </c>
      <c r="F1417" s="184">
        <v>0.47199999999999998</v>
      </c>
      <c r="G1417" s="184">
        <v>1.8566</v>
      </c>
      <c r="H1417" s="184">
        <v>3.9891999999999999</v>
      </c>
      <c r="I1417" s="184">
        <v>4.4794</v>
      </c>
      <c r="J1417" s="184">
        <v>5.5815000000000001</v>
      </c>
      <c r="K1417" s="184">
        <v>8.7704000000000004</v>
      </c>
      <c r="L1417" s="184">
        <v>26.479500000000002</v>
      </c>
      <c r="M1417" s="184"/>
      <c r="N1417" s="184"/>
      <c r="O1417" s="184"/>
      <c r="P1417" s="184"/>
      <c r="Q1417" s="184">
        <v>24.318000000000001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44482</v>
      </c>
      <c r="E1418" s="184">
        <v>74.019000000000005</v>
      </c>
      <c r="F1418" s="184">
        <v>0.31990000000000002</v>
      </c>
      <c r="G1418" s="184">
        <v>1.4821</v>
      </c>
      <c r="H1418" s="184">
        <v>3.8849</v>
      </c>
      <c r="I1418" s="184">
        <v>5.3141999999999996</v>
      </c>
      <c r="J1418" s="184">
        <v>4.5422000000000002</v>
      </c>
      <c r="K1418" s="184">
        <v>11.966799999999999</v>
      </c>
      <c r="L1418" s="184">
        <v>29.4876</v>
      </c>
      <c r="M1418" s="184">
        <v>42.393500000000003</v>
      </c>
      <c r="N1418" s="184">
        <v>80.7149</v>
      </c>
      <c r="O1418" s="184">
        <v>28.683</v>
      </c>
      <c r="P1418" s="184">
        <v>18.2834</v>
      </c>
      <c r="Q1418" s="184">
        <v>14.748200000000001</v>
      </c>
      <c r="R1418" s="184">
        <v>40.982999999999997</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44482</v>
      </c>
      <c r="E1419" s="184">
        <v>82.061000000000007</v>
      </c>
      <c r="F1419" s="184">
        <v>0.32400000000000001</v>
      </c>
      <c r="G1419" s="184">
        <v>1.5003</v>
      </c>
      <c r="H1419" s="184">
        <v>3.9115000000000002</v>
      </c>
      <c r="I1419" s="184">
        <v>5.3658000000000001</v>
      </c>
      <c r="J1419" s="184">
        <v>4.6523000000000003</v>
      </c>
      <c r="K1419" s="184">
        <v>12.32</v>
      </c>
      <c r="L1419" s="184">
        <v>30.3093</v>
      </c>
      <c r="M1419" s="184">
        <v>43.7498</v>
      </c>
      <c r="N1419" s="184">
        <v>83.000299999999996</v>
      </c>
      <c r="O1419" s="184">
        <v>30.329499999999999</v>
      </c>
      <c r="P1419" s="184">
        <v>19.799399999999999</v>
      </c>
      <c r="Q1419" s="184">
        <v>22.3811</v>
      </c>
      <c r="R1419" s="184">
        <v>42.772399999999998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44482</v>
      </c>
      <c r="E1420" s="184">
        <v>238.43</v>
      </c>
      <c r="F1420" s="184">
        <v>0.71389999999999998</v>
      </c>
      <c r="G1420" s="184">
        <v>1.1282000000000001</v>
      </c>
      <c r="H1420" s="184">
        <v>3.4763000000000002</v>
      </c>
      <c r="I1420" s="184">
        <v>4.6710000000000003</v>
      </c>
      <c r="J1420" s="184">
        <v>5.2160000000000002</v>
      </c>
      <c r="K1420" s="184">
        <v>12.802199999999999</v>
      </c>
      <c r="L1420" s="184">
        <v>26.919</v>
      </c>
      <c r="M1420" s="184">
        <v>35.710599999999999</v>
      </c>
      <c r="N1420" s="184">
        <v>63.554699999999997</v>
      </c>
      <c r="O1420" s="184">
        <v>21.732600000000001</v>
      </c>
      <c r="P1420" s="184">
        <v>17.262899999999998</v>
      </c>
      <c r="Q1420" s="184">
        <v>21.566700000000001</v>
      </c>
      <c r="R1420" s="184">
        <v>34.464100000000002</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44482</v>
      </c>
      <c r="E1421" s="184">
        <v>219.75</v>
      </c>
      <c r="F1421" s="184">
        <v>0.71040000000000003</v>
      </c>
      <c r="G1421" s="184">
        <v>1.1134999999999999</v>
      </c>
      <c r="H1421" s="184">
        <v>3.4556</v>
      </c>
      <c r="I1421" s="184">
        <v>4.6228999999999996</v>
      </c>
      <c r="J1421" s="184">
        <v>5.1184000000000003</v>
      </c>
      <c r="K1421" s="184">
        <v>12.473100000000001</v>
      </c>
      <c r="L1421" s="184">
        <v>26.177099999999999</v>
      </c>
      <c r="M1421" s="184">
        <v>34.56</v>
      </c>
      <c r="N1421" s="184">
        <v>61.699800000000003</v>
      </c>
      <c r="O1421" s="184">
        <v>20.326499999999999</v>
      </c>
      <c r="P1421" s="184">
        <v>16.042899999999999</v>
      </c>
      <c r="Q1421" s="184">
        <v>19.693000000000001</v>
      </c>
      <c r="R1421" s="184">
        <v>32.898000000000003</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44482</v>
      </c>
      <c r="E1422" s="184">
        <v>19.4651</v>
      </c>
      <c r="F1422" s="184">
        <v>1.1752</v>
      </c>
      <c r="G1422" s="184">
        <v>2.5320999999999998</v>
      </c>
      <c r="H1422" s="184">
        <v>4.0464000000000002</v>
      </c>
      <c r="I1422" s="184">
        <v>7.5270999999999999</v>
      </c>
      <c r="J1422" s="184">
        <v>7.8613999999999997</v>
      </c>
      <c r="K1422" s="184">
        <v>13.7598</v>
      </c>
      <c r="L1422" s="184">
        <v>38.123800000000003</v>
      </c>
      <c r="M1422" s="184">
        <v>50.428100000000001</v>
      </c>
      <c r="N1422" s="184">
        <v>87.843500000000006</v>
      </c>
      <c r="O1422" s="184">
        <v>29.450900000000001</v>
      </c>
      <c r="P1422" s="184"/>
      <c r="Q1422" s="184">
        <v>19.699100000000001</v>
      </c>
      <c r="R1422" s="184">
        <v>42.371000000000002</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44482</v>
      </c>
      <c r="E1423" s="184">
        <v>18.2408</v>
      </c>
      <c r="F1423" s="184">
        <v>1.1708000000000001</v>
      </c>
      <c r="G1423" s="184">
        <v>2.5068999999999999</v>
      </c>
      <c r="H1423" s="184">
        <v>4.0109000000000004</v>
      </c>
      <c r="I1423" s="184">
        <v>7.4531000000000001</v>
      </c>
      <c r="J1423" s="184">
        <v>7.7023999999999999</v>
      </c>
      <c r="K1423" s="184">
        <v>13.2723</v>
      </c>
      <c r="L1423" s="184">
        <v>36.962499999999999</v>
      </c>
      <c r="M1423" s="184">
        <v>48.574599999999997</v>
      </c>
      <c r="N1423" s="184">
        <v>84.789900000000003</v>
      </c>
      <c r="O1423" s="184">
        <v>27.340199999999999</v>
      </c>
      <c r="P1423" s="184"/>
      <c r="Q1423" s="184">
        <v>17.618099999999998</v>
      </c>
      <c r="R1423" s="184">
        <v>40.0852</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44482</v>
      </c>
      <c r="E1424" s="184">
        <v>22.158999999999999</v>
      </c>
      <c r="F1424" s="184">
        <v>0.53990000000000005</v>
      </c>
      <c r="G1424" s="184">
        <v>1.3863000000000001</v>
      </c>
      <c r="H1424" s="184">
        <v>3.4066000000000001</v>
      </c>
      <c r="I1424" s="184">
        <v>4.3169000000000004</v>
      </c>
      <c r="J1424" s="184">
        <v>4.4005000000000001</v>
      </c>
      <c r="K1424" s="184">
        <v>13.056100000000001</v>
      </c>
      <c r="L1424" s="184">
        <v>34.223799999999997</v>
      </c>
      <c r="M1424" s="184">
        <v>43.833599999999997</v>
      </c>
      <c r="N1424" s="184">
        <v>89.199100000000001</v>
      </c>
      <c r="O1424" s="184"/>
      <c r="P1424" s="184"/>
      <c r="Q1424" s="184">
        <v>43.314399999999999</v>
      </c>
      <c r="R1424" s="184">
        <v>46.452399999999997</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44482</v>
      </c>
      <c r="E1425" s="184">
        <v>21.396000000000001</v>
      </c>
      <c r="F1425" s="184">
        <v>0.53569999999999995</v>
      </c>
      <c r="G1425" s="184">
        <v>1.3692</v>
      </c>
      <c r="H1425" s="184">
        <v>3.3822999999999999</v>
      </c>
      <c r="I1425" s="184">
        <v>4.2638999999999996</v>
      </c>
      <c r="J1425" s="184">
        <v>4.2843</v>
      </c>
      <c r="K1425" s="184">
        <v>12.6639</v>
      </c>
      <c r="L1425" s="184">
        <v>33.283499999999997</v>
      </c>
      <c r="M1425" s="184">
        <v>42.270099999999999</v>
      </c>
      <c r="N1425" s="184">
        <v>86.424999999999997</v>
      </c>
      <c r="O1425" s="184"/>
      <c r="P1425" s="184"/>
      <c r="Q1425" s="184">
        <v>41.061</v>
      </c>
      <c r="R1425" s="184">
        <v>44.184399999999997</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44482</v>
      </c>
      <c r="E1426" s="184">
        <v>48.255400000000002</v>
      </c>
      <c r="F1426" s="184">
        <v>0.53120000000000001</v>
      </c>
      <c r="G1426" s="184">
        <v>0.70409999999999995</v>
      </c>
      <c r="H1426" s="184">
        <v>3.3753000000000002</v>
      </c>
      <c r="I1426" s="184">
        <v>5.6707999999999998</v>
      </c>
      <c r="J1426" s="184">
        <v>7.7411000000000003</v>
      </c>
      <c r="K1426" s="184">
        <v>20.5487</v>
      </c>
      <c r="L1426" s="184">
        <v>40.9773</v>
      </c>
      <c r="M1426" s="184">
        <v>46.491700000000002</v>
      </c>
      <c r="N1426" s="184">
        <v>80.437200000000004</v>
      </c>
      <c r="O1426" s="184">
        <v>25.0685</v>
      </c>
      <c r="P1426" s="184">
        <v>14.663600000000001</v>
      </c>
      <c r="Q1426" s="184">
        <v>22.882100000000001</v>
      </c>
      <c r="R1426" s="184">
        <v>33.677100000000003</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44482</v>
      </c>
      <c r="E1427" s="184">
        <v>43.892499999999998</v>
      </c>
      <c r="F1427" s="184">
        <v>0.52810000000000001</v>
      </c>
      <c r="G1427" s="184">
        <v>0.6875</v>
      </c>
      <c r="H1427" s="184">
        <v>3.3513999999999999</v>
      </c>
      <c r="I1427" s="184">
        <v>5.6218000000000004</v>
      </c>
      <c r="J1427" s="184">
        <v>7.6340000000000003</v>
      </c>
      <c r="K1427" s="184">
        <v>20.177399999999999</v>
      </c>
      <c r="L1427" s="184">
        <v>40.125999999999998</v>
      </c>
      <c r="M1427" s="184">
        <v>45.119799999999998</v>
      </c>
      <c r="N1427" s="184">
        <v>78.127899999999997</v>
      </c>
      <c r="O1427" s="184">
        <v>23.5745</v>
      </c>
      <c r="P1427" s="184">
        <v>13.231400000000001</v>
      </c>
      <c r="Q1427" s="184">
        <v>21.367000000000001</v>
      </c>
      <c r="R1427" s="184">
        <v>32.045000000000002</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44482</v>
      </c>
      <c r="E1428" s="184">
        <v>2165.1026000000002</v>
      </c>
      <c r="F1428" s="184">
        <v>0.73670000000000002</v>
      </c>
      <c r="G1428" s="184">
        <v>1.8697999999999999</v>
      </c>
      <c r="H1428" s="184">
        <v>4.3556999999999997</v>
      </c>
      <c r="I1428" s="184">
        <v>6.3205999999999998</v>
      </c>
      <c r="J1428" s="184">
        <v>7.1009000000000002</v>
      </c>
      <c r="K1428" s="184">
        <v>18.309200000000001</v>
      </c>
      <c r="L1428" s="184">
        <v>40.686700000000002</v>
      </c>
      <c r="M1428" s="184">
        <v>45.5899</v>
      </c>
      <c r="N1428" s="184">
        <v>86.450299999999999</v>
      </c>
      <c r="O1428" s="184">
        <v>29.023199999999999</v>
      </c>
      <c r="P1428" s="184">
        <v>18.871400000000001</v>
      </c>
      <c r="Q1428" s="184">
        <v>22.945499999999999</v>
      </c>
      <c r="R1428" s="184">
        <v>42.751300000000001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44482</v>
      </c>
      <c r="E1429" s="184">
        <v>2301.4551999999999</v>
      </c>
      <c r="F1429" s="184">
        <v>0.73880000000000001</v>
      </c>
      <c r="G1429" s="184">
        <v>1.8806</v>
      </c>
      <c r="H1429" s="184">
        <v>4.3715999999999999</v>
      </c>
      <c r="I1429" s="184">
        <v>6.3537999999999997</v>
      </c>
      <c r="J1429" s="184">
        <v>7.1742999999999997</v>
      </c>
      <c r="K1429" s="184">
        <v>18.531700000000001</v>
      </c>
      <c r="L1429" s="184">
        <v>41.203699999999998</v>
      </c>
      <c r="M1429" s="184">
        <v>46.394100000000002</v>
      </c>
      <c r="N1429" s="184">
        <v>87.821200000000005</v>
      </c>
      <c r="O1429" s="184">
        <v>29.889900000000001</v>
      </c>
      <c r="P1429" s="184">
        <v>19.710899999999999</v>
      </c>
      <c r="Q1429" s="184">
        <v>18.832000000000001</v>
      </c>
      <c r="R1429" s="184">
        <v>43.752800000000001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44482</v>
      </c>
      <c r="E1430" s="184">
        <v>48.53</v>
      </c>
      <c r="F1430" s="184">
        <v>1.2941</v>
      </c>
      <c r="G1430" s="184">
        <v>1.5271999999999999</v>
      </c>
      <c r="H1430" s="184">
        <v>4.4779</v>
      </c>
      <c r="I1430" s="184">
        <v>4.8163999999999998</v>
      </c>
      <c r="J1430" s="184">
        <v>4.8163999999999998</v>
      </c>
      <c r="K1430" s="184">
        <v>18.6843</v>
      </c>
      <c r="L1430" s="184">
        <v>43.240900000000003</v>
      </c>
      <c r="M1430" s="184">
        <v>54.948900000000002</v>
      </c>
      <c r="N1430" s="184">
        <v>96.876300000000001</v>
      </c>
      <c r="O1430" s="184">
        <v>39.719499999999996</v>
      </c>
      <c r="P1430" s="184">
        <v>22.601700000000001</v>
      </c>
      <c r="Q1430" s="184">
        <v>22.2319</v>
      </c>
      <c r="R1430" s="184">
        <v>64.412199999999999</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44482</v>
      </c>
      <c r="E1431" s="184">
        <v>44.17</v>
      </c>
      <c r="F1431" s="184">
        <v>1.3072999999999999</v>
      </c>
      <c r="G1431" s="184">
        <v>1.4936</v>
      </c>
      <c r="H1431" s="184">
        <v>4.4455</v>
      </c>
      <c r="I1431" s="184">
        <v>4.7427000000000001</v>
      </c>
      <c r="J1431" s="184">
        <v>4.6681999999999997</v>
      </c>
      <c r="K1431" s="184">
        <v>18.133199999999999</v>
      </c>
      <c r="L1431" s="184">
        <v>41.843299999999999</v>
      </c>
      <c r="M1431" s="184">
        <v>52.784500000000001</v>
      </c>
      <c r="N1431" s="184">
        <v>93.135099999999994</v>
      </c>
      <c r="O1431" s="184">
        <v>37.369100000000003</v>
      </c>
      <c r="P1431" s="184">
        <v>20.648599999999998</v>
      </c>
      <c r="Q1431" s="184">
        <v>20.778199999999998</v>
      </c>
      <c r="R1431" s="184">
        <v>61.491900000000001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44482</v>
      </c>
      <c r="E1432" s="184">
        <v>19.21</v>
      </c>
      <c r="F1432" s="184">
        <v>1.2652000000000001</v>
      </c>
      <c r="G1432" s="184">
        <v>2.6724000000000001</v>
      </c>
      <c r="H1432" s="184">
        <v>5.5495000000000001</v>
      </c>
      <c r="I1432" s="184">
        <v>7.3784000000000001</v>
      </c>
      <c r="J1432" s="184">
        <v>8.2864000000000004</v>
      </c>
      <c r="K1432" s="184">
        <v>17.277200000000001</v>
      </c>
      <c r="L1432" s="184">
        <v>40.014600000000002</v>
      </c>
      <c r="M1432" s="184">
        <v>44.981099999999998</v>
      </c>
      <c r="N1432" s="184">
        <v>84.889300000000006</v>
      </c>
      <c r="O1432" s="184"/>
      <c r="P1432" s="184"/>
      <c r="Q1432" s="184">
        <v>44.039000000000001</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44482</v>
      </c>
      <c r="E1433" s="184">
        <v>18.559999999999999</v>
      </c>
      <c r="F1433" s="184">
        <v>1.2547999999999999</v>
      </c>
      <c r="G1433" s="184">
        <v>2.5981000000000001</v>
      </c>
      <c r="H1433" s="184">
        <v>5.5145</v>
      </c>
      <c r="I1433" s="184">
        <v>7.2831999999999999</v>
      </c>
      <c r="J1433" s="184">
        <v>8.0954999999999995</v>
      </c>
      <c r="K1433" s="184">
        <v>16.729600000000001</v>
      </c>
      <c r="L1433" s="184">
        <v>38.818199999999997</v>
      </c>
      <c r="M1433" s="184">
        <v>42.989199999999997</v>
      </c>
      <c r="N1433" s="184">
        <v>81.604699999999994</v>
      </c>
      <c r="O1433" s="184"/>
      <c r="P1433" s="184"/>
      <c r="Q1433" s="184">
        <v>41.2941</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44482</v>
      </c>
      <c r="E1434" s="184">
        <v>119.7908</v>
      </c>
      <c r="F1434" s="184">
        <v>1.0681</v>
      </c>
      <c r="G1434" s="184">
        <v>1.8331</v>
      </c>
      <c r="H1434" s="184">
        <v>4.6943000000000001</v>
      </c>
      <c r="I1434" s="184">
        <v>5.9065000000000003</v>
      </c>
      <c r="J1434" s="184">
        <v>7.1630000000000003</v>
      </c>
      <c r="K1434" s="184">
        <v>11.364599999999999</v>
      </c>
      <c r="L1434" s="184">
        <v>36.429499999999997</v>
      </c>
      <c r="M1434" s="184">
        <v>45.5869</v>
      </c>
      <c r="N1434" s="184">
        <v>88.685000000000002</v>
      </c>
      <c r="O1434" s="184">
        <v>30.546199999999999</v>
      </c>
      <c r="P1434" s="184">
        <v>21.219100000000001</v>
      </c>
      <c r="Q1434" s="184">
        <v>12.7837</v>
      </c>
      <c r="R1434" s="184">
        <v>53.314900000000002</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44482</v>
      </c>
      <c r="E1435" s="184">
        <v>126.7329</v>
      </c>
      <c r="F1435" s="184">
        <v>1.0738000000000001</v>
      </c>
      <c r="G1435" s="184">
        <v>1.8615999999999999</v>
      </c>
      <c r="H1435" s="184">
        <v>4.7352999999999996</v>
      </c>
      <c r="I1435" s="184">
        <v>6.0399000000000003</v>
      </c>
      <c r="J1435" s="184">
        <v>7.4001000000000001</v>
      </c>
      <c r="K1435" s="184">
        <v>11.9907</v>
      </c>
      <c r="L1435" s="184">
        <v>38.208599999999997</v>
      </c>
      <c r="M1435" s="184">
        <v>48.208300000000001</v>
      </c>
      <c r="N1435" s="184">
        <v>92.581800000000001</v>
      </c>
      <c r="O1435" s="184">
        <v>32.5974</v>
      </c>
      <c r="P1435" s="184">
        <v>22.460999999999999</v>
      </c>
      <c r="Q1435" s="184">
        <v>17.587599999999998</v>
      </c>
      <c r="R1435" s="184">
        <v>56.256100000000004</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44482</v>
      </c>
      <c r="E1436" s="184">
        <v>151.5829</v>
      </c>
      <c r="F1436" s="184">
        <v>1.0458000000000001</v>
      </c>
      <c r="G1436" s="184">
        <v>2.4500999999999999</v>
      </c>
      <c r="H1436" s="184">
        <v>4.9420000000000002</v>
      </c>
      <c r="I1436" s="184">
        <v>5.4153000000000002</v>
      </c>
      <c r="J1436" s="184">
        <v>6.1718999999999999</v>
      </c>
      <c r="K1436" s="184">
        <v>13.039899999999999</v>
      </c>
      <c r="L1436" s="184">
        <v>32.1297</v>
      </c>
      <c r="M1436" s="184">
        <v>44.899000000000001</v>
      </c>
      <c r="N1436" s="184">
        <v>90.002799999999993</v>
      </c>
      <c r="O1436" s="184">
        <v>29.196400000000001</v>
      </c>
      <c r="P1436" s="184">
        <v>15.599</v>
      </c>
      <c r="Q1436" s="184">
        <v>21.278099999999998</v>
      </c>
      <c r="R1436" s="184">
        <v>45.618000000000002</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44482</v>
      </c>
      <c r="E1437" s="184">
        <v>139.77619999999999</v>
      </c>
      <c r="F1437" s="184">
        <v>1.0436000000000001</v>
      </c>
      <c r="G1437" s="184">
        <v>2.4386999999999999</v>
      </c>
      <c r="H1437" s="184">
        <v>4.9255000000000004</v>
      </c>
      <c r="I1437" s="184">
        <v>5.3819999999999997</v>
      </c>
      <c r="J1437" s="184">
        <v>6.0975000000000001</v>
      </c>
      <c r="K1437" s="184">
        <v>12.790800000000001</v>
      </c>
      <c r="L1437" s="184">
        <v>31.532</v>
      </c>
      <c r="M1437" s="184">
        <v>43.916499999999999</v>
      </c>
      <c r="N1437" s="184">
        <v>88.310599999999994</v>
      </c>
      <c r="O1437" s="184">
        <v>28.072199999999999</v>
      </c>
      <c r="P1437" s="184">
        <v>14.468299999999999</v>
      </c>
      <c r="Q1437" s="184">
        <v>17.272500000000001</v>
      </c>
      <c r="R1437" s="184">
        <v>44.3063</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44482</v>
      </c>
      <c r="E1438" s="184">
        <v>738.64269999999999</v>
      </c>
      <c r="F1438" s="184">
        <v>1.0379</v>
      </c>
      <c r="G1438" s="184">
        <v>1.9404999999999999</v>
      </c>
      <c r="H1438" s="184">
        <v>4.3621999999999996</v>
      </c>
      <c r="I1438" s="184">
        <v>5.0354999999999999</v>
      </c>
      <c r="J1438" s="184">
        <v>3.9413</v>
      </c>
      <c r="K1438" s="184">
        <v>13.381</v>
      </c>
      <c r="L1438" s="184">
        <v>30.76</v>
      </c>
      <c r="M1438" s="184">
        <v>36.257199999999997</v>
      </c>
      <c r="N1438" s="184">
        <v>71.340999999999994</v>
      </c>
      <c r="O1438" s="184">
        <v>19.290500000000002</v>
      </c>
      <c r="P1438" s="184">
        <v>12.022399999999999</v>
      </c>
      <c r="Q1438" s="184">
        <v>25.044599999999999</v>
      </c>
      <c r="R1438" s="184">
        <v>30.552600000000002</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44482</v>
      </c>
      <c r="E1439" s="184">
        <v>780.89329999999995</v>
      </c>
      <c r="F1439" s="184">
        <v>1.04</v>
      </c>
      <c r="G1439" s="184">
        <v>1.9509000000000001</v>
      </c>
      <c r="H1439" s="184">
        <v>4.3771000000000004</v>
      </c>
      <c r="I1439" s="184">
        <v>5.0654000000000003</v>
      </c>
      <c r="J1439" s="184">
        <v>4.0049999999999999</v>
      </c>
      <c r="K1439" s="184">
        <v>13.593999999999999</v>
      </c>
      <c r="L1439" s="184">
        <v>31.297599999999999</v>
      </c>
      <c r="M1439" s="184">
        <v>37.091299999999997</v>
      </c>
      <c r="N1439" s="184">
        <v>72.731399999999994</v>
      </c>
      <c r="O1439" s="184">
        <v>20.252800000000001</v>
      </c>
      <c r="P1439" s="184">
        <v>12.8659</v>
      </c>
      <c r="Q1439" s="184">
        <v>18.658300000000001</v>
      </c>
      <c r="R1439" s="184">
        <v>31.595500000000001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44482</v>
      </c>
      <c r="E1440" s="184">
        <v>254.6551</v>
      </c>
      <c r="F1440" s="184">
        <v>1.9436</v>
      </c>
      <c r="G1440" s="184">
        <v>2.7037</v>
      </c>
      <c r="H1440" s="184">
        <v>5.1406999999999998</v>
      </c>
      <c r="I1440" s="184">
        <v>7.01</v>
      </c>
      <c r="J1440" s="184">
        <v>5.3152999999999997</v>
      </c>
      <c r="K1440" s="184">
        <v>14.311</v>
      </c>
      <c r="L1440" s="184">
        <v>31.941800000000001</v>
      </c>
      <c r="M1440" s="184">
        <v>38.628100000000003</v>
      </c>
      <c r="N1440" s="184">
        <v>73.501599999999996</v>
      </c>
      <c r="O1440" s="184">
        <v>28.4237</v>
      </c>
      <c r="P1440" s="184">
        <v>17.7624</v>
      </c>
      <c r="Q1440" s="184">
        <v>12.588100000000001</v>
      </c>
      <c r="R1440" s="184">
        <v>37.798999999999999</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44482</v>
      </c>
      <c r="E1441" s="184">
        <v>276.56869999999998</v>
      </c>
      <c r="F1441" s="184">
        <v>1.9471000000000001</v>
      </c>
      <c r="G1441" s="184">
        <v>2.7201</v>
      </c>
      <c r="H1441" s="184">
        <v>5.1646000000000001</v>
      </c>
      <c r="I1441" s="184">
        <v>7.06</v>
      </c>
      <c r="J1441" s="184">
        <v>5.4231999999999996</v>
      </c>
      <c r="K1441" s="184">
        <v>14.6668</v>
      </c>
      <c r="L1441" s="184">
        <v>32.751399999999997</v>
      </c>
      <c r="M1441" s="184">
        <v>39.886000000000003</v>
      </c>
      <c r="N1441" s="184">
        <v>75.610699999999994</v>
      </c>
      <c r="O1441" s="184">
        <v>30.061900000000001</v>
      </c>
      <c r="P1441" s="184">
        <v>19.039400000000001</v>
      </c>
      <c r="Q1441" s="184">
        <v>21.686699999999998</v>
      </c>
      <c r="R1441" s="184">
        <v>39.540500000000002</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44482</v>
      </c>
      <c r="E1442" s="184">
        <v>81.849999999999994</v>
      </c>
      <c r="F1442" s="184">
        <v>1.2619</v>
      </c>
      <c r="G1442" s="184">
        <v>2.0954999999999999</v>
      </c>
      <c r="H1442" s="184">
        <v>4.5205000000000002</v>
      </c>
      <c r="I1442" s="184">
        <v>6.4508000000000001</v>
      </c>
      <c r="J1442" s="184">
        <v>7.5275999999999996</v>
      </c>
      <c r="K1442" s="184">
        <v>11.8169</v>
      </c>
      <c r="L1442" s="184">
        <v>30.168600000000001</v>
      </c>
      <c r="M1442" s="184">
        <v>38.166800000000002</v>
      </c>
      <c r="N1442" s="184">
        <v>64.853999999999999</v>
      </c>
      <c r="O1442" s="184">
        <v>25.355799999999999</v>
      </c>
      <c r="P1442" s="184">
        <v>18.060199999999998</v>
      </c>
      <c r="Q1442" s="184">
        <v>19.0319</v>
      </c>
      <c r="R1442" s="184">
        <v>38.850700000000003</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44482</v>
      </c>
      <c r="E1443" s="184">
        <v>78.61</v>
      </c>
      <c r="F1443" s="184">
        <v>1.2494000000000001</v>
      </c>
      <c r="G1443" s="184">
        <v>2.0777000000000001</v>
      </c>
      <c r="H1443" s="184">
        <v>4.5068000000000001</v>
      </c>
      <c r="I1443" s="184">
        <v>6.4166999999999996</v>
      </c>
      <c r="J1443" s="184">
        <v>7.4935</v>
      </c>
      <c r="K1443" s="184">
        <v>11.6937</v>
      </c>
      <c r="L1443" s="184">
        <v>29.912400000000002</v>
      </c>
      <c r="M1443" s="184">
        <v>37.743099999999998</v>
      </c>
      <c r="N1443" s="184">
        <v>64.249899999999997</v>
      </c>
      <c r="O1443" s="184">
        <v>24.834</v>
      </c>
      <c r="P1443" s="184">
        <v>17.569099999999999</v>
      </c>
      <c r="Q1443" s="184">
        <v>7.8983999999999996</v>
      </c>
      <c r="R1443" s="184">
        <v>38.299700000000001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44482</v>
      </c>
      <c r="E1444" s="184">
        <v>29.72</v>
      </c>
      <c r="F1444" s="184">
        <v>1.6068</v>
      </c>
      <c r="G1444" s="184">
        <v>2.0954999999999999</v>
      </c>
      <c r="H1444" s="184">
        <v>4.6847000000000003</v>
      </c>
      <c r="I1444" s="184">
        <v>7.1376999999999997</v>
      </c>
      <c r="J1444" s="184">
        <v>6.6379999999999999</v>
      </c>
      <c r="K1444" s="184">
        <v>16.457699999999999</v>
      </c>
      <c r="L1444" s="184">
        <v>41.053600000000003</v>
      </c>
      <c r="M1444" s="184">
        <v>50.252800000000001</v>
      </c>
      <c r="N1444" s="184">
        <v>84.138800000000003</v>
      </c>
      <c r="O1444" s="184"/>
      <c r="P1444" s="184"/>
      <c r="Q1444" s="184">
        <v>101.1174</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44482</v>
      </c>
      <c r="E1445" s="184">
        <v>29.18</v>
      </c>
      <c r="F1445" s="184">
        <v>1.6016999999999999</v>
      </c>
      <c r="G1445" s="184">
        <v>2.0636999999999999</v>
      </c>
      <c r="H1445" s="184">
        <v>4.6627999999999998</v>
      </c>
      <c r="I1445" s="184">
        <v>7.0826000000000002</v>
      </c>
      <c r="J1445" s="184">
        <v>6.5351999999999997</v>
      </c>
      <c r="K1445" s="184">
        <v>16.07</v>
      </c>
      <c r="L1445" s="184">
        <v>40.153700000000001</v>
      </c>
      <c r="M1445" s="184">
        <v>48.801600000000001</v>
      </c>
      <c r="N1445" s="184">
        <v>81.920199999999994</v>
      </c>
      <c r="O1445" s="184"/>
      <c r="P1445" s="184"/>
      <c r="Q1445" s="184">
        <v>98.765600000000006</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44482</v>
      </c>
      <c r="E1446" s="184">
        <v>208.95009999999999</v>
      </c>
      <c r="F1446" s="184">
        <v>0.86780000000000002</v>
      </c>
      <c r="G1446" s="184">
        <v>2.1903999999999999</v>
      </c>
      <c r="H1446" s="184">
        <v>4.4527999999999999</v>
      </c>
      <c r="I1446" s="184">
        <v>5.0774999999999997</v>
      </c>
      <c r="J1446" s="184">
        <v>4.4782000000000002</v>
      </c>
      <c r="K1446" s="184">
        <v>15.1081</v>
      </c>
      <c r="L1446" s="184">
        <v>35.0871</v>
      </c>
      <c r="M1446" s="184">
        <v>40.2316</v>
      </c>
      <c r="N1446" s="184">
        <v>78.285399999999996</v>
      </c>
      <c r="O1446" s="184">
        <v>28.462199999999999</v>
      </c>
      <c r="P1446" s="184">
        <v>16.8446</v>
      </c>
      <c r="Q1446" s="184">
        <v>22.027999999999999</v>
      </c>
      <c r="R1446" s="184">
        <v>45.185400000000001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44482</v>
      </c>
      <c r="E1447" s="184">
        <v>142.49770975732099</v>
      </c>
      <c r="F1447" s="184">
        <v>0.86780000000000002</v>
      </c>
      <c r="G1447" s="184">
        <v>2.1903999999999999</v>
      </c>
      <c r="H1447" s="184">
        <v>4.4527999999999999</v>
      </c>
      <c r="I1447" s="184">
        <v>5.0774999999999997</v>
      </c>
      <c r="J1447" s="184">
        <v>4.4782000000000002</v>
      </c>
      <c r="K1447" s="184">
        <v>15.108499999999999</v>
      </c>
      <c r="L1447" s="184">
        <v>35.087499999999999</v>
      </c>
      <c r="M1447" s="184">
        <v>40.232199999999999</v>
      </c>
      <c r="N1447" s="184">
        <v>78.286299999999997</v>
      </c>
      <c r="O1447" s="184">
        <v>28.463699999999999</v>
      </c>
      <c r="P1447" s="184">
        <v>16.845600000000001</v>
      </c>
      <c r="Q1447" s="184">
        <v>22.029499999999999</v>
      </c>
      <c r="R1447" s="184">
        <v>45.1877</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44482</v>
      </c>
      <c r="E1448" s="184">
        <v>194.28469999999999</v>
      </c>
      <c r="F1448" s="184">
        <v>0.86480000000000001</v>
      </c>
      <c r="G1448" s="184">
        <v>2.1774</v>
      </c>
      <c r="H1448" s="184">
        <v>4.4336000000000002</v>
      </c>
      <c r="I1448" s="184">
        <v>5.0372000000000003</v>
      </c>
      <c r="J1448" s="184">
        <v>4.3910999999999998</v>
      </c>
      <c r="K1448" s="184">
        <v>14.821099999999999</v>
      </c>
      <c r="L1448" s="184">
        <v>34.443300000000001</v>
      </c>
      <c r="M1448" s="184">
        <v>39.240900000000003</v>
      </c>
      <c r="N1448" s="184">
        <v>76.63</v>
      </c>
      <c r="O1448" s="184">
        <v>27.336600000000001</v>
      </c>
      <c r="P1448" s="184">
        <v>15.795999999999999</v>
      </c>
      <c r="Q1448" s="184">
        <v>16.767299999999999</v>
      </c>
      <c r="R1448" s="184">
        <v>43.879899999999999</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44482</v>
      </c>
      <c r="E1449" s="184">
        <v>213.21778079760301</v>
      </c>
      <c r="F1449" s="184">
        <v>0.86480000000000001</v>
      </c>
      <c r="G1449" s="184">
        <v>2.1774</v>
      </c>
      <c r="H1449" s="184">
        <v>4.4336000000000002</v>
      </c>
      <c r="I1449" s="184">
        <v>5.0372000000000003</v>
      </c>
      <c r="J1449" s="184">
        <v>4.391</v>
      </c>
      <c r="K1449" s="184">
        <v>14.821199999999999</v>
      </c>
      <c r="L1449" s="184">
        <v>34.443300000000001</v>
      </c>
      <c r="M1449" s="184">
        <v>39.241199999999999</v>
      </c>
      <c r="N1449" s="184">
        <v>76.630399999999995</v>
      </c>
      <c r="O1449" s="184">
        <v>27.336600000000001</v>
      </c>
      <c r="P1449" s="184">
        <v>15.7964</v>
      </c>
      <c r="Q1449" s="184">
        <v>19.0716</v>
      </c>
      <c r="R1449" s="184">
        <v>43.879899999999999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1.1379660714285715</v>
      </c>
      <c r="G1450" s="186">
        <v>2.0785928571428576</v>
      </c>
      <c r="H1450" s="186">
        <v>4.4739125000000017</v>
      </c>
      <c r="I1450" s="186">
        <v>5.9563535714285711</v>
      </c>
      <c r="J1450" s="186">
        <v>6.1805696428571428</v>
      </c>
      <c r="K1450" s="186">
        <v>14.460025</v>
      </c>
      <c r="L1450" s="186">
        <v>35.006744642857136</v>
      </c>
      <c r="M1450" s="186">
        <v>42.74122592592591</v>
      </c>
      <c r="N1450" s="186">
        <v>79.690568518518504</v>
      </c>
      <c r="O1450" s="186">
        <v>27.114056250000008</v>
      </c>
      <c r="P1450" s="186">
        <v>17.577275</v>
      </c>
      <c r="Q1450" s="186">
        <v>23.471869642857143</v>
      </c>
      <c r="R1450" s="186">
        <v>41.304246000000006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1.1759500000000001</v>
      </c>
      <c r="G1451" s="186">
        <v>2.1272000000000002</v>
      </c>
      <c r="H1451" s="186">
        <v>4.4395500000000006</v>
      </c>
      <c r="I1451" s="186">
        <v>5.7886500000000005</v>
      </c>
      <c r="J1451" s="186">
        <v>6.4108499999999999</v>
      </c>
      <c r="K1451" s="186">
        <v>13.538</v>
      </c>
      <c r="L1451" s="186">
        <v>34.93835</v>
      </c>
      <c r="M1451" s="186">
        <v>42.331800000000001</v>
      </c>
      <c r="N1451" s="186">
        <v>80.576050000000009</v>
      </c>
      <c r="O1451" s="186">
        <v>27.483449999999998</v>
      </c>
      <c r="P1451" s="186">
        <v>17.602249999999998</v>
      </c>
      <c r="Q1451" s="186">
        <v>20.633499999999998</v>
      </c>
      <c r="R1451" s="186">
        <v>40.033000000000001</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44482</v>
      </c>
      <c r="E1454" s="184">
        <v>290.92869999999999</v>
      </c>
      <c r="F1454" s="184">
        <v>5.0065999999999997</v>
      </c>
      <c r="G1454" s="184">
        <v>4.6147999999999998</v>
      </c>
      <c r="H1454" s="184">
        <v>4.7826000000000004</v>
      </c>
      <c r="I1454" s="184">
        <v>3.9140000000000001</v>
      </c>
      <c r="J1454" s="184">
        <v>3.1488</v>
      </c>
      <c r="K1454" s="184">
        <v>3.7818999999999998</v>
      </c>
      <c r="L1454" s="184">
        <v>3.9180000000000001</v>
      </c>
      <c r="M1454" s="184">
        <v>3.9317000000000002</v>
      </c>
      <c r="N1454" s="184">
        <v>3.9373</v>
      </c>
      <c r="O1454" s="184">
        <v>6.5397999999999996</v>
      </c>
      <c r="P1454" s="184">
        <v>6.76</v>
      </c>
      <c r="Q1454" s="184">
        <v>6.8963000000000001</v>
      </c>
      <c r="R1454" s="184">
        <v>5.4866000000000001</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44482</v>
      </c>
      <c r="E1455" s="184">
        <v>293.35000000000002</v>
      </c>
      <c r="F1455" s="184">
        <v>5.1146000000000003</v>
      </c>
      <c r="G1455" s="184">
        <v>4.7336999999999998</v>
      </c>
      <c r="H1455" s="184">
        <v>4.9016000000000002</v>
      </c>
      <c r="I1455" s="184">
        <v>4.0251000000000001</v>
      </c>
      <c r="J1455" s="184">
        <v>3.2648999999999999</v>
      </c>
      <c r="K1455" s="184">
        <v>3.8982999999999999</v>
      </c>
      <c r="L1455" s="184">
        <v>4.0251000000000001</v>
      </c>
      <c r="M1455" s="184">
        <v>4.0376000000000003</v>
      </c>
      <c r="N1455" s="184">
        <v>4.0510000000000002</v>
      </c>
      <c r="O1455" s="184">
        <v>6.6677999999999997</v>
      </c>
      <c r="P1455" s="184">
        <v>6.8844000000000003</v>
      </c>
      <c r="Q1455" s="184">
        <v>7.7209000000000003</v>
      </c>
      <c r="R1455" s="184">
        <v>5.6083999999999996</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44482</v>
      </c>
      <c r="E1456" s="184">
        <v>1130.4426000000001</v>
      </c>
      <c r="F1456" s="184">
        <v>4.9634</v>
      </c>
      <c r="G1456" s="184">
        <v>4.8167</v>
      </c>
      <c r="H1456" s="184">
        <v>4.9499000000000004</v>
      </c>
      <c r="I1456" s="184">
        <v>4.1403999999999996</v>
      </c>
      <c r="J1456" s="184">
        <v>3.3561999999999999</v>
      </c>
      <c r="K1456" s="184">
        <v>3.8908999999999998</v>
      </c>
      <c r="L1456" s="184">
        <v>3.9752000000000001</v>
      </c>
      <c r="M1456" s="184">
        <v>4.0095000000000001</v>
      </c>
      <c r="N1456" s="184">
        <v>4.0048000000000004</v>
      </c>
      <c r="O1456" s="184"/>
      <c r="P1456" s="184"/>
      <c r="Q1456" s="184">
        <v>5.7609000000000004</v>
      </c>
      <c r="R1456" s="184">
        <v>5.4694000000000003</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44482</v>
      </c>
      <c r="E1457" s="184">
        <v>1126.7809</v>
      </c>
      <c r="F1457" s="184">
        <v>4.8272000000000004</v>
      </c>
      <c r="G1457" s="184">
        <v>4.6792999999999996</v>
      </c>
      <c r="H1457" s="184">
        <v>4.8125</v>
      </c>
      <c r="I1457" s="184">
        <v>4.0030000000000001</v>
      </c>
      <c r="J1457" s="184">
        <v>3.2136</v>
      </c>
      <c r="K1457" s="184">
        <v>3.7406000000000001</v>
      </c>
      <c r="L1457" s="184">
        <v>3.8148</v>
      </c>
      <c r="M1457" s="184">
        <v>3.847</v>
      </c>
      <c r="N1457" s="184">
        <v>3.8437000000000001</v>
      </c>
      <c r="O1457" s="184"/>
      <c r="P1457" s="184"/>
      <c r="Q1457" s="184">
        <v>5.6041999999999996</v>
      </c>
      <c r="R1457" s="184">
        <v>5.3125999999999998</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44482</v>
      </c>
      <c r="E1458" s="184">
        <v>1109.5075999999999</v>
      </c>
      <c r="F1458" s="184">
        <v>2.8788</v>
      </c>
      <c r="G1458" s="184">
        <v>4.3418000000000001</v>
      </c>
      <c r="H1458" s="184">
        <v>4.2195</v>
      </c>
      <c r="I1458" s="184">
        <v>4.0995999999999997</v>
      </c>
      <c r="J1458" s="184">
        <v>3.2936000000000001</v>
      </c>
      <c r="K1458" s="184">
        <v>3.4645000000000001</v>
      </c>
      <c r="L1458" s="184">
        <v>3.1890999999999998</v>
      </c>
      <c r="M1458" s="184">
        <v>3.1238000000000001</v>
      </c>
      <c r="N1458" s="184">
        <v>3.1305000000000001</v>
      </c>
      <c r="O1458" s="184"/>
      <c r="P1458" s="184"/>
      <c r="Q1458" s="184">
        <v>4.5799000000000003</v>
      </c>
      <c r="R1458" s="184">
        <v>3.9927999999999999</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44482</v>
      </c>
      <c r="E1459" s="184">
        <v>1101.7295999999999</v>
      </c>
      <c r="F1459" s="184">
        <v>2.5909</v>
      </c>
      <c r="G1459" s="184">
        <v>4.0514000000000001</v>
      </c>
      <c r="H1459" s="184">
        <v>3.9293</v>
      </c>
      <c r="I1459" s="184">
        <v>3.8090999999999999</v>
      </c>
      <c r="J1459" s="184">
        <v>3.0030000000000001</v>
      </c>
      <c r="K1459" s="184">
        <v>3.1720999999999999</v>
      </c>
      <c r="L1459" s="184">
        <v>2.8961999999999999</v>
      </c>
      <c r="M1459" s="184">
        <v>2.8222</v>
      </c>
      <c r="N1459" s="184">
        <v>2.8107000000000002</v>
      </c>
      <c r="O1459" s="184"/>
      <c r="P1459" s="184"/>
      <c r="Q1459" s="184">
        <v>4.2633000000000001</v>
      </c>
      <c r="R1459" s="184">
        <v>3.6753</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44482</v>
      </c>
      <c r="E1460" s="184">
        <v>43.0184</v>
      </c>
      <c r="F1460" s="184">
        <v>6.5343999999999998</v>
      </c>
      <c r="G1460" s="184">
        <v>5.0434000000000001</v>
      </c>
      <c r="H1460" s="184">
        <v>5.3630000000000004</v>
      </c>
      <c r="I1460" s="184">
        <v>4.3891</v>
      </c>
      <c r="J1460" s="184">
        <v>2.9599000000000002</v>
      </c>
      <c r="K1460" s="184">
        <v>3.8628</v>
      </c>
      <c r="L1460" s="184">
        <v>4.0835999999999997</v>
      </c>
      <c r="M1460" s="184">
        <v>4.0612000000000004</v>
      </c>
      <c r="N1460" s="184">
        <v>3.8969</v>
      </c>
      <c r="O1460" s="184">
        <v>6.3212000000000002</v>
      </c>
      <c r="P1460" s="184">
        <v>6.3955000000000002</v>
      </c>
      <c r="Q1460" s="184">
        <v>7.2938000000000001</v>
      </c>
      <c r="R1460" s="184">
        <v>5.1584000000000003</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44482</v>
      </c>
      <c r="E1461" s="184">
        <v>42.117199999999997</v>
      </c>
      <c r="F1461" s="184">
        <v>6.2408000000000001</v>
      </c>
      <c r="G1461" s="184">
        <v>4.8042999999999996</v>
      </c>
      <c r="H1461" s="184">
        <v>5.1181000000000001</v>
      </c>
      <c r="I1461" s="184">
        <v>4.1539999999999999</v>
      </c>
      <c r="J1461" s="184">
        <v>2.7244000000000002</v>
      </c>
      <c r="K1461" s="184">
        <v>3.6352000000000002</v>
      </c>
      <c r="L1461" s="184">
        <v>3.8584999999999998</v>
      </c>
      <c r="M1461" s="184">
        <v>3.8336999999999999</v>
      </c>
      <c r="N1461" s="184">
        <v>3.6642000000000001</v>
      </c>
      <c r="O1461" s="184">
        <v>6.0770999999999997</v>
      </c>
      <c r="P1461" s="184">
        <v>6.1430999999999996</v>
      </c>
      <c r="Q1461" s="184">
        <v>6.7375999999999996</v>
      </c>
      <c r="R1461" s="184">
        <v>4.9283999999999999</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44482</v>
      </c>
      <c r="E1462" s="184">
        <v>24.85</v>
      </c>
      <c r="F1462" s="184">
        <v>8.0802999999999994</v>
      </c>
      <c r="G1462" s="184">
        <v>5.4386999999999999</v>
      </c>
      <c r="H1462" s="184">
        <v>5.5663999999999998</v>
      </c>
      <c r="I1462" s="184">
        <v>4.2350000000000003</v>
      </c>
      <c r="J1462" s="184">
        <v>3.1267999999999998</v>
      </c>
      <c r="K1462" s="184">
        <v>3.7860999999999998</v>
      </c>
      <c r="L1462" s="184">
        <v>3.8092999999999999</v>
      </c>
      <c r="M1462" s="184">
        <v>3.7717999999999998</v>
      </c>
      <c r="N1462" s="184">
        <v>3.7166999999999999</v>
      </c>
      <c r="O1462" s="184">
        <v>9.2730999999999995</v>
      </c>
      <c r="P1462" s="184">
        <v>6.9298000000000002</v>
      </c>
      <c r="Q1462" s="184">
        <v>7.9442000000000004</v>
      </c>
      <c r="R1462" s="184">
        <v>5.8658999999999999</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44482</v>
      </c>
      <c r="E1463" s="184">
        <v>19.805900000000001</v>
      </c>
      <c r="F1463" s="184">
        <v>7.3730000000000002</v>
      </c>
      <c r="G1463" s="184">
        <v>4.6839000000000004</v>
      </c>
      <c r="H1463" s="184">
        <v>4.7958999999999996</v>
      </c>
      <c r="I1463" s="184">
        <v>3.4798</v>
      </c>
      <c r="J1463" s="184">
        <v>2.3696000000000002</v>
      </c>
      <c r="K1463" s="184">
        <v>3.0053000000000001</v>
      </c>
      <c r="L1463" s="184">
        <v>3.0323000000000002</v>
      </c>
      <c r="M1463" s="184">
        <v>2.9763000000000002</v>
      </c>
      <c r="N1463" s="184">
        <v>2.9171999999999998</v>
      </c>
      <c r="O1463" s="184">
        <v>8.4243000000000006</v>
      </c>
      <c r="P1463" s="184">
        <v>6.3695000000000004</v>
      </c>
      <c r="Q1463" s="184">
        <v>5.2686999999999999</v>
      </c>
      <c r="R1463" s="184">
        <v>5.0616000000000003</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44482</v>
      </c>
      <c r="E1464" s="184">
        <v>23.1417</v>
      </c>
      <c r="F1464" s="184">
        <v>7.4145000000000003</v>
      </c>
      <c r="G1464" s="184">
        <v>4.7031999999999998</v>
      </c>
      <c r="H1464" s="184">
        <v>4.8262999999999998</v>
      </c>
      <c r="I1464" s="184">
        <v>3.4857999999999998</v>
      </c>
      <c r="J1464" s="184">
        <v>2.3757000000000001</v>
      </c>
      <c r="K1464" s="184">
        <v>3.0074000000000001</v>
      </c>
      <c r="L1464" s="184">
        <v>3.0348000000000002</v>
      </c>
      <c r="M1464" s="184">
        <v>2.9773000000000001</v>
      </c>
      <c r="N1464" s="184">
        <v>2.9174000000000002</v>
      </c>
      <c r="O1464" s="184">
        <v>8.4239999999999995</v>
      </c>
      <c r="P1464" s="184">
        <v>6.1700999999999997</v>
      </c>
      <c r="Q1464" s="184">
        <v>6.5098000000000003</v>
      </c>
      <c r="R1464" s="184">
        <v>5.0616000000000003</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44482</v>
      </c>
      <c r="E1465" s="184">
        <v>39.707799999999999</v>
      </c>
      <c r="F1465" s="184">
        <v>5.7919999999999998</v>
      </c>
      <c r="G1465" s="184">
        <v>4.4885000000000002</v>
      </c>
      <c r="H1465" s="184">
        <v>4.9421999999999997</v>
      </c>
      <c r="I1465" s="184">
        <v>4.0442</v>
      </c>
      <c r="J1465" s="184">
        <v>3.0470999999999999</v>
      </c>
      <c r="K1465" s="184">
        <v>3.698</v>
      </c>
      <c r="L1465" s="184">
        <v>3.7374999999999998</v>
      </c>
      <c r="M1465" s="184">
        <v>3.7018</v>
      </c>
      <c r="N1465" s="184">
        <v>3.6185999999999998</v>
      </c>
      <c r="O1465" s="184">
        <v>6.3994</v>
      </c>
      <c r="P1465" s="184">
        <v>6.6780999999999997</v>
      </c>
      <c r="Q1465" s="184">
        <v>7.2573999999999996</v>
      </c>
      <c r="R1465" s="184">
        <v>5.1102999999999996</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44482</v>
      </c>
      <c r="E1466" s="184">
        <v>40.784500000000001</v>
      </c>
      <c r="F1466" s="184">
        <v>5.8181000000000003</v>
      </c>
      <c r="G1466" s="184">
        <v>4.6387999999999998</v>
      </c>
      <c r="H1466" s="184">
        <v>5.1062000000000003</v>
      </c>
      <c r="I1466" s="184">
        <v>4.2065999999999999</v>
      </c>
      <c r="J1466" s="184">
        <v>3.2124000000000001</v>
      </c>
      <c r="K1466" s="184">
        <v>3.8651</v>
      </c>
      <c r="L1466" s="184">
        <v>3.9047000000000001</v>
      </c>
      <c r="M1466" s="184">
        <v>3.8664999999999998</v>
      </c>
      <c r="N1466" s="184">
        <v>3.7820999999999998</v>
      </c>
      <c r="O1466" s="184">
        <v>6.5641999999999996</v>
      </c>
      <c r="P1466" s="184">
        <v>6.8552999999999997</v>
      </c>
      <c r="Q1466" s="184">
        <v>7.8682999999999996</v>
      </c>
      <c r="R1466" s="184">
        <v>5.2756999999999996</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44482</v>
      </c>
      <c r="E1467" s="184">
        <v>4509.6540000000005</v>
      </c>
      <c r="F1467" s="184">
        <v>5.2819000000000003</v>
      </c>
      <c r="G1467" s="184">
        <v>4.6608000000000001</v>
      </c>
      <c r="H1467" s="184">
        <v>4.8106</v>
      </c>
      <c r="I1467" s="184">
        <v>3.9192</v>
      </c>
      <c r="J1467" s="184">
        <v>3.0895000000000001</v>
      </c>
      <c r="K1467" s="184">
        <v>3.7088999999999999</v>
      </c>
      <c r="L1467" s="184">
        <v>3.8631000000000002</v>
      </c>
      <c r="M1467" s="184">
        <v>3.88</v>
      </c>
      <c r="N1467" s="184">
        <v>3.8161</v>
      </c>
      <c r="O1467" s="184">
        <v>6.4565000000000001</v>
      </c>
      <c r="P1467" s="184">
        <v>6.5670000000000002</v>
      </c>
      <c r="Q1467" s="184">
        <v>7.101</v>
      </c>
      <c r="R1467" s="184">
        <v>5.4119999999999999</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44482</v>
      </c>
      <c r="E1468" s="184">
        <v>4569.5195000000003</v>
      </c>
      <c r="F1468" s="184">
        <v>5.4221000000000004</v>
      </c>
      <c r="G1468" s="184">
        <v>4.8006000000000002</v>
      </c>
      <c r="H1468" s="184">
        <v>4.9505999999999997</v>
      </c>
      <c r="I1468" s="184">
        <v>4.0589000000000004</v>
      </c>
      <c r="J1468" s="184">
        <v>3.2296</v>
      </c>
      <c r="K1468" s="184">
        <v>3.8500999999999999</v>
      </c>
      <c r="L1468" s="184">
        <v>4.0057999999999998</v>
      </c>
      <c r="M1468" s="184">
        <v>4.0242000000000004</v>
      </c>
      <c r="N1468" s="184">
        <v>3.9615999999999998</v>
      </c>
      <c r="O1468" s="184">
        <v>6.6410999999999998</v>
      </c>
      <c r="P1468" s="184">
        <v>6.7633000000000001</v>
      </c>
      <c r="Q1468" s="184">
        <v>7.6058000000000003</v>
      </c>
      <c r="R1468" s="184">
        <v>5.5808999999999997</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44482</v>
      </c>
      <c r="E1469" s="184">
        <v>298.96300000000002</v>
      </c>
      <c r="F1469" s="184">
        <v>5.3727</v>
      </c>
      <c r="G1469" s="184">
        <v>4.0776000000000003</v>
      </c>
      <c r="H1469" s="184">
        <v>4.4250999999999996</v>
      </c>
      <c r="I1469" s="184">
        <v>3.9643000000000002</v>
      </c>
      <c r="J1469" s="184">
        <v>3.1646000000000001</v>
      </c>
      <c r="K1469" s="184">
        <v>3.6890999999999998</v>
      </c>
      <c r="L1469" s="184">
        <v>3.7789999999999999</v>
      </c>
      <c r="M1469" s="184">
        <v>3.7850999999999999</v>
      </c>
      <c r="N1469" s="184">
        <v>3.7399</v>
      </c>
      <c r="O1469" s="184">
        <v>6.2811000000000003</v>
      </c>
      <c r="P1469" s="184">
        <v>6.5519999999999996</v>
      </c>
      <c r="Q1469" s="184">
        <v>7.2671999999999999</v>
      </c>
      <c r="R1469" s="184">
        <v>5.2351000000000001</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44482</v>
      </c>
      <c r="E1470" s="184">
        <v>301.4083</v>
      </c>
      <c r="F1470" s="184">
        <v>5.4987000000000004</v>
      </c>
      <c r="G1470" s="184">
        <v>4.1997</v>
      </c>
      <c r="H1470" s="184">
        <v>4.5468999999999999</v>
      </c>
      <c r="I1470" s="184">
        <v>4.0848000000000004</v>
      </c>
      <c r="J1470" s="184">
        <v>3.2850000000000001</v>
      </c>
      <c r="K1470" s="184">
        <v>3.8102999999999998</v>
      </c>
      <c r="L1470" s="184">
        <v>3.9013</v>
      </c>
      <c r="M1470" s="184">
        <v>3.9085000000000001</v>
      </c>
      <c r="N1470" s="184">
        <v>3.8643999999999998</v>
      </c>
      <c r="O1470" s="184">
        <v>6.4078999999999997</v>
      </c>
      <c r="P1470" s="184">
        <v>6.6738</v>
      </c>
      <c r="Q1470" s="184">
        <v>7.5566000000000004</v>
      </c>
      <c r="R1470" s="184">
        <v>5.3604000000000003</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44482</v>
      </c>
      <c r="E1471" s="184">
        <v>34.299900000000001</v>
      </c>
      <c r="F1471" s="184">
        <v>4.1505999999999998</v>
      </c>
      <c r="G1471" s="184">
        <v>4.3442999999999996</v>
      </c>
      <c r="H1471" s="184">
        <v>4.4885000000000002</v>
      </c>
      <c r="I1471" s="184">
        <v>3.8975</v>
      </c>
      <c r="J1471" s="184">
        <v>2.9655</v>
      </c>
      <c r="K1471" s="184">
        <v>3.5442</v>
      </c>
      <c r="L1471" s="184">
        <v>3.6457000000000002</v>
      </c>
      <c r="M1471" s="184">
        <v>3.7141999999999999</v>
      </c>
      <c r="N1471" s="184">
        <v>3.6406999999999998</v>
      </c>
      <c r="O1471" s="184">
        <v>5.9870999999999999</v>
      </c>
      <c r="P1471" s="184">
        <v>6.2305999999999999</v>
      </c>
      <c r="Q1471" s="184">
        <v>7.4882999999999997</v>
      </c>
      <c r="R1471" s="184">
        <v>5.0164</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44482</v>
      </c>
      <c r="E1472" s="184">
        <v>32.402799999999999</v>
      </c>
      <c r="F1472" s="184">
        <v>3.3797000000000001</v>
      </c>
      <c r="G1472" s="184">
        <v>3.6741000000000001</v>
      </c>
      <c r="H1472" s="184">
        <v>3.8327</v>
      </c>
      <c r="I1472" s="184">
        <v>3.2305000000000001</v>
      </c>
      <c r="J1472" s="184">
        <v>2.2985000000000002</v>
      </c>
      <c r="K1472" s="184">
        <v>2.8734999999999999</v>
      </c>
      <c r="L1472" s="184">
        <v>2.9619</v>
      </c>
      <c r="M1472" s="184">
        <v>3.0219999999999998</v>
      </c>
      <c r="N1472" s="184">
        <v>2.9199000000000002</v>
      </c>
      <c r="O1472" s="184">
        <v>5.2214999999999998</v>
      </c>
      <c r="P1472" s="184">
        <v>5.5275999999999996</v>
      </c>
      <c r="Q1472" s="184">
        <v>6.5021000000000004</v>
      </c>
      <c r="R1472" s="184">
        <v>4.2476000000000003</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44482</v>
      </c>
      <c r="E1475" s="184">
        <v>2438.3069999999998</v>
      </c>
      <c r="F1475" s="184">
        <v>5.5410000000000004</v>
      </c>
      <c r="G1475" s="184">
        <v>5.2095000000000002</v>
      </c>
      <c r="H1475" s="184">
        <v>5.3170000000000002</v>
      </c>
      <c r="I1475" s="184">
        <v>3.9081999999999999</v>
      </c>
      <c r="J1475" s="184">
        <v>2.6391</v>
      </c>
      <c r="K1475" s="184">
        <v>3.5226999999999999</v>
      </c>
      <c r="L1475" s="184">
        <v>3.6463999999999999</v>
      </c>
      <c r="M1475" s="184">
        <v>3.7084000000000001</v>
      </c>
      <c r="N1475" s="184">
        <v>3.6069</v>
      </c>
      <c r="O1475" s="184">
        <v>5.7606000000000002</v>
      </c>
      <c r="P1475" s="184">
        <v>6.2412999999999998</v>
      </c>
      <c r="Q1475" s="184">
        <v>7.6219000000000001</v>
      </c>
      <c r="R1475" s="184">
        <v>4.9393000000000002</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44482</v>
      </c>
      <c r="E1476" s="184">
        <v>2496.8521000000001</v>
      </c>
      <c r="F1476" s="184">
        <v>5.8906999999999998</v>
      </c>
      <c r="G1476" s="184">
        <v>5.5586000000000002</v>
      </c>
      <c r="H1476" s="184">
        <v>5.6669999999999998</v>
      </c>
      <c r="I1476" s="184">
        <v>4.2586000000000004</v>
      </c>
      <c r="J1476" s="184">
        <v>2.9874000000000001</v>
      </c>
      <c r="K1476" s="184">
        <v>3.8738000000000001</v>
      </c>
      <c r="L1476" s="184">
        <v>4.0019999999999998</v>
      </c>
      <c r="M1476" s="184">
        <v>4.0681000000000003</v>
      </c>
      <c r="N1476" s="184">
        <v>3.9697</v>
      </c>
      <c r="O1476" s="184">
        <v>6.0818000000000003</v>
      </c>
      <c r="P1476" s="184">
        <v>6.5418000000000003</v>
      </c>
      <c r="Q1476" s="184">
        <v>7.9642999999999997</v>
      </c>
      <c r="R1476" s="184">
        <v>5.2862999999999998</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44482</v>
      </c>
      <c r="E1479" s="184">
        <v>3535.9850999999999</v>
      </c>
      <c r="F1479" s="184">
        <v>5.86</v>
      </c>
      <c r="G1479" s="184">
        <v>4.9607999999999999</v>
      </c>
      <c r="H1479" s="184">
        <v>5.0080999999999998</v>
      </c>
      <c r="I1479" s="184">
        <v>3.8828</v>
      </c>
      <c r="J1479" s="184">
        <v>3.1173000000000002</v>
      </c>
      <c r="K1479" s="184">
        <v>3.6958000000000002</v>
      </c>
      <c r="L1479" s="184">
        <v>3.7376</v>
      </c>
      <c r="M1479" s="184">
        <v>3.7477999999999998</v>
      </c>
      <c r="N1479" s="184">
        <v>3.7427000000000001</v>
      </c>
      <c r="O1479" s="184">
        <v>6.1531000000000002</v>
      </c>
      <c r="P1479" s="184">
        <v>6.476</v>
      </c>
      <c r="Q1479" s="184">
        <v>7.1603000000000003</v>
      </c>
      <c r="R1479" s="184">
        <v>4.9619</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44482</v>
      </c>
      <c r="E1480" s="184">
        <v>3554.6273000000001</v>
      </c>
      <c r="F1480" s="184">
        <v>5.9340000000000002</v>
      </c>
      <c r="G1480" s="184">
        <v>5.0362</v>
      </c>
      <c r="H1480" s="184">
        <v>5.0831</v>
      </c>
      <c r="I1480" s="184">
        <v>3.9567999999999999</v>
      </c>
      <c r="J1480" s="184">
        <v>3.1913999999999998</v>
      </c>
      <c r="K1480" s="184">
        <v>3.7705000000000002</v>
      </c>
      <c r="L1480" s="184">
        <v>3.8136000000000001</v>
      </c>
      <c r="M1480" s="184">
        <v>3.8342999999999998</v>
      </c>
      <c r="N1480" s="184">
        <v>3.8340000000000001</v>
      </c>
      <c r="O1480" s="184">
        <v>6.2370000000000001</v>
      </c>
      <c r="P1480" s="184">
        <v>6.5484</v>
      </c>
      <c r="Q1480" s="184">
        <v>7.5057999999999998</v>
      </c>
      <c r="R1480" s="184">
        <v>5.0576999999999996</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44482</v>
      </c>
      <c r="E1481" s="184">
        <v>32.783260836958199</v>
      </c>
      <c r="F1481" s="184">
        <v>4.5095000000000001</v>
      </c>
      <c r="G1481" s="184">
        <v>5.8495999999999997</v>
      </c>
      <c r="H1481" s="184">
        <v>5.5884999999999998</v>
      </c>
      <c r="I1481" s="184">
        <v>4.2534000000000001</v>
      </c>
      <c r="J1481" s="184">
        <v>3.0133999999999999</v>
      </c>
      <c r="K1481" s="184">
        <v>3.6362000000000001</v>
      </c>
      <c r="L1481" s="184">
        <v>3.4676</v>
      </c>
      <c r="M1481" s="184">
        <v>3.4037000000000002</v>
      </c>
      <c r="N1481" s="184">
        <v>3.4436</v>
      </c>
      <c r="O1481" s="184">
        <v>6.3525</v>
      </c>
      <c r="P1481" s="184">
        <v>6.9497999999999998</v>
      </c>
      <c r="Q1481" s="184">
        <v>7.8743999999999996</v>
      </c>
      <c r="R1481" s="184">
        <v>4.9408000000000003</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44482</v>
      </c>
      <c r="E1482" s="184">
        <v>31.6521673916304</v>
      </c>
      <c r="F1482" s="184">
        <v>3.9786000000000001</v>
      </c>
      <c r="G1482" s="184">
        <v>5.4005000000000001</v>
      </c>
      <c r="H1482" s="184">
        <v>5.1199000000000003</v>
      </c>
      <c r="I1482" s="184">
        <v>3.7736000000000001</v>
      </c>
      <c r="J1482" s="184">
        <v>2.5305</v>
      </c>
      <c r="K1482" s="184">
        <v>3.1514000000000002</v>
      </c>
      <c r="L1482" s="184">
        <v>2.9798</v>
      </c>
      <c r="M1482" s="184">
        <v>2.9125000000000001</v>
      </c>
      <c r="N1482" s="184">
        <v>2.9496000000000002</v>
      </c>
      <c r="O1482" s="184">
        <v>5.8513000000000002</v>
      </c>
      <c r="P1482" s="184">
        <v>6.4305000000000003</v>
      </c>
      <c r="Q1482" s="184">
        <v>7.3780000000000001</v>
      </c>
      <c r="R1482" s="184">
        <v>4.4353999999999996</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44482</v>
      </c>
      <c r="E1483" s="184">
        <v>3260.5151999999998</v>
      </c>
      <c r="F1483" s="184">
        <v>5.3372000000000002</v>
      </c>
      <c r="G1483" s="184">
        <v>4.2812999999999999</v>
      </c>
      <c r="H1483" s="184">
        <v>4.7431000000000001</v>
      </c>
      <c r="I1483" s="184">
        <v>4.0651000000000002</v>
      </c>
      <c r="J1483" s="184">
        <v>3.1701999999999999</v>
      </c>
      <c r="K1483" s="184">
        <v>3.6772999999999998</v>
      </c>
      <c r="L1483" s="184">
        <v>3.8054999999999999</v>
      </c>
      <c r="M1483" s="184">
        <v>3.8651</v>
      </c>
      <c r="N1483" s="184">
        <v>3.8616999999999999</v>
      </c>
      <c r="O1483" s="184">
        <v>6.3273000000000001</v>
      </c>
      <c r="P1483" s="184">
        <v>6.5911</v>
      </c>
      <c r="Q1483" s="184">
        <v>7.5011999999999999</v>
      </c>
      <c r="R1483" s="184">
        <v>5.1638000000000002</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44482</v>
      </c>
      <c r="E1484" s="184">
        <v>3287.4243000000001</v>
      </c>
      <c r="F1484" s="184">
        <v>5.4379</v>
      </c>
      <c r="G1484" s="184">
        <v>4.3815999999999997</v>
      </c>
      <c r="H1484" s="184">
        <v>4.8433000000000002</v>
      </c>
      <c r="I1484" s="184">
        <v>4.1651999999999996</v>
      </c>
      <c r="J1484" s="184">
        <v>3.2705000000000002</v>
      </c>
      <c r="K1484" s="184">
        <v>3.7782</v>
      </c>
      <c r="L1484" s="184">
        <v>3.9074</v>
      </c>
      <c r="M1484" s="184">
        <v>3.9681000000000002</v>
      </c>
      <c r="N1484" s="184">
        <v>3.9655999999999998</v>
      </c>
      <c r="O1484" s="184">
        <v>6.4333999999999998</v>
      </c>
      <c r="P1484" s="184">
        <v>6.6978</v>
      </c>
      <c r="Q1484" s="184">
        <v>7.5785</v>
      </c>
      <c r="R1484" s="184">
        <v>5.2690000000000001</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44482</v>
      </c>
      <c r="E1485" s="184">
        <v>1074.9680000000001</v>
      </c>
      <c r="F1485" s="184">
        <v>5.8547000000000002</v>
      </c>
      <c r="G1485" s="184">
        <v>7.7831999999999999</v>
      </c>
      <c r="H1485" s="184">
        <v>6.9821</v>
      </c>
      <c r="I1485" s="184">
        <v>4.8747999999999996</v>
      </c>
      <c r="J1485" s="184">
        <v>3.3732000000000002</v>
      </c>
      <c r="K1485" s="184">
        <v>4.1234999999999999</v>
      </c>
      <c r="L1485" s="184">
        <v>3.9420000000000002</v>
      </c>
      <c r="M1485" s="184">
        <v>3.8527999999999998</v>
      </c>
      <c r="N1485" s="184">
        <v>3.8660999999999999</v>
      </c>
      <c r="O1485" s="184"/>
      <c r="P1485" s="184"/>
      <c r="Q1485" s="184">
        <v>4.6056999999999997</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44482</v>
      </c>
      <c r="E1486" s="184">
        <v>1060.0633</v>
      </c>
      <c r="F1486" s="184">
        <v>4.9760999999999997</v>
      </c>
      <c r="G1486" s="184">
        <v>6.9211999999999998</v>
      </c>
      <c r="H1486" s="184">
        <v>6.1148999999999996</v>
      </c>
      <c r="I1486" s="184">
        <v>4.0022000000000002</v>
      </c>
      <c r="J1486" s="184">
        <v>2.4944999999999999</v>
      </c>
      <c r="K1486" s="184">
        <v>3.2345000000000002</v>
      </c>
      <c r="L1486" s="184">
        <v>3.0364</v>
      </c>
      <c r="M1486" s="184">
        <v>2.9447999999999999</v>
      </c>
      <c r="N1486" s="184">
        <v>2.9481999999999999</v>
      </c>
      <c r="O1486" s="184"/>
      <c r="P1486" s="184"/>
      <c r="Q1486" s="184">
        <v>3.6999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44482</v>
      </c>
      <c r="E1489" s="184">
        <v>34.913800000000002</v>
      </c>
      <c r="F1489" s="184">
        <v>5.6462000000000003</v>
      </c>
      <c r="G1489" s="184">
        <v>4.9378000000000002</v>
      </c>
      <c r="H1489" s="184">
        <v>5.2024999999999997</v>
      </c>
      <c r="I1489" s="184">
        <v>4.3832000000000004</v>
      </c>
      <c r="J1489" s="184">
        <v>3.4281999999999999</v>
      </c>
      <c r="K1489" s="184">
        <v>3.8887999999999998</v>
      </c>
      <c r="L1489" s="184">
        <v>3.9420999999999999</v>
      </c>
      <c r="M1489" s="184">
        <v>3.9647000000000001</v>
      </c>
      <c r="N1489" s="184">
        <v>3.9590000000000001</v>
      </c>
      <c r="O1489" s="184">
        <v>6.5297000000000001</v>
      </c>
      <c r="P1489" s="184">
        <v>6.8137999999999996</v>
      </c>
      <c r="Q1489" s="184">
        <v>7.9241999999999999</v>
      </c>
      <c r="R1489" s="184">
        <v>5.3886000000000003</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44482</v>
      </c>
      <c r="E1490" s="184">
        <v>33.160400000000003</v>
      </c>
      <c r="F1490" s="184">
        <v>5.0640000000000001</v>
      </c>
      <c r="G1490" s="184">
        <v>4.4055</v>
      </c>
      <c r="H1490" s="184">
        <v>4.6742999999999997</v>
      </c>
      <c r="I1490" s="184">
        <v>3.8502999999999998</v>
      </c>
      <c r="J1490" s="184">
        <v>2.8944000000000001</v>
      </c>
      <c r="K1490" s="184">
        <v>3.3530000000000002</v>
      </c>
      <c r="L1490" s="184">
        <v>3.4020000000000001</v>
      </c>
      <c r="M1490" s="184">
        <v>3.4578000000000002</v>
      </c>
      <c r="N1490" s="184">
        <v>3.4319999999999999</v>
      </c>
      <c r="O1490" s="184">
        <v>5.9268999999999998</v>
      </c>
      <c r="P1490" s="184">
        <v>6.1547000000000001</v>
      </c>
      <c r="Q1490" s="184">
        <v>7.1920999999999999</v>
      </c>
      <c r="R1490" s="184">
        <v>4.8174000000000001</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44482</v>
      </c>
      <c r="E1491" s="184">
        <v>11.930400000000001</v>
      </c>
      <c r="F1491" s="184">
        <v>2.4477000000000002</v>
      </c>
      <c r="G1491" s="184">
        <v>3.3056999999999999</v>
      </c>
      <c r="H1491" s="184">
        <v>3.6301000000000001</v>
      </c>
      <c r="I1491" s="184">
        <v>3.5449999999999999</v>
      </c>
      <c r="J1491" s="184">
        <v>3.0466000000000002</v>
      </c>
      <c r="K1491" s="184">
        <v>3.472</v>
      </c>
      <c r="L1491" s="184">
        <v>3.4870999999999999</v>
      </c>
      <c r="M1491" s="184">
        <v>3.5065</v>
      </c>
      <c r="N1491" s="184">
        <v>3.4969000000000001</v>
      </c>
      <c r="O1491" s="184">
        <v>5.9131</v>
      </c>
      <c r="P1491" s="184"/>
      <c r="Q1491" s="184">
        <v>5.9591000000000003</v>
      </c>
      <c r="R1491" s="184">
        <v>4.6593999999999998</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44482</v>
      </c>
      <c r="E1492" s="184">
        <v>11.8956</v>
      </c>
      <c r="F1492" s="184">
        <v>2.4548999999999999</v>
      </c>
      <c r="G1492" s="184">
        <v>3.2538999999999998</v>
      </c>
      <c r="H1492" s="184">
        <v>3.5529999999999999</v>
      </c>
      <c r="I1492" s="184">
        <v>3.4674999999999998</v>
      </c>
      <c r="J1492" s="184">
        <v>2.9630999999999998</v>
      </c>
      <c r="K1492" s="184">
        <v>3.3837999999999999</v>
      </c>
      <c r="L1492" s="184">
        <v>3.4146000000000001</v>
      </c>
      <c r="M1492" s="184">
        <v>3.4270999999999998</v>
      </c>
      <c r="N1492" s="184">
        <v>3.4138999999999999</v>
      </c>
      <c r="O1492" s="184">
        <v>5.8127000000000004</v>
      </c>
      <c r="P1492" s="184"/>
      <c r="Q1492" s="184">
        <v>5.8577000000000004</v>
      </c>
      <c r="R1492" s="184">
        <v>4.5833000000000004</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44482</v>
      </c>
      <c r="E1493" s="184">
        <v>3751.8732</v>
      </c>
      <c r="F1493" s="184">
        <v>6.9337999999999997</v>
      </c>
      <c r="G1493" s="184">
        <v>4.9969999999999999</v>
      </c>
      <c r="H1493" s="184">
        <v>5.4322999999999997</v>
      </c>
      <c r="I1493" s="184">
        <v>4.3009000000000004</v>
      </c>
      <c r="J1493" s="184">
        <v>3.2406000000000001</v>
      </c>
      <c r="K1493" s="184">
        <v>4.0091000000000001</v>
      </c>
      <c r="L1493" s="184">
        <v>4.1611000000000002</v>
      </c>
      <c r="M1493" s="184">
        <v>4.2657999999999996</v>
      </c>
      <c r="N1493" s="184">
        <v>4.2121000000000004</v>
      </c>
      <c r="O1493" s="184">
        <v>4.5599999999999996</v>
      </c>
      <c r="P1493" s="184">
        <v>5.2153999999999998</v>
      </c>
      <c r="Q1493" s="184">
        <v>6.7061999999999999</v>
      </c>
      <c r="R1493" s="184">
        <v>5.5808</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44482</v>
      </c>
      <c r="E1494" s="184">
        <v>3717.7319000000002</v>
      </c>
      <c r="F1494" s="184">
        <v>6.7538999999999998</v>
      </c>
      <c r="G1494" s="184">
        <v>4.8205999999999998</v>
      </c>
      <c r="H1494" s="184">
        <v>5.2545999999999999</v>
      </c>
      <c r="I1494" s="184">
        <v>4.1604999999999999</v>
      </c>
      <c r="J1494" s="184">
        <v>3.04</v>
      </c>
      <c r="K1494" s="184">
        <v>3.8085</v>
      </c>
      <c r="L1494" s="184">
        <v>3.9786000000000001</v>
      </c>
      <c r="M1494" s="184">
        <v>4.0726000000000004</v>
      </c>
      <c r="N1494" s="184">
        <v>4.0107999999999997</v>
      </c>
      <c r="O1494" s="184">
        <v>4.3863000000000003</v>
      </c>
      <c r="P1494" s="184">
        <v>5.0833000000000004</v>
      </c>
      <c r="Q1494" s="184">
        <v>6.7805999999999997</v>
      </c>
      <c r="R1494" s="184">
        <v>5.4036999999999997</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44482</v>
      </c>
      <c r="E1495" s="184">
        <v>2444.6995000000002</v>
      </c>
      <c r="F1495" s="184">
        <v>4.8007</v>
      </c>
      <c r="G1495" s="184">
        <v>4.4268000000000001</v>
      </c>
      <c r="H1495" s="184">
        <v>4.6798999999999999</v>
      </c>
      <c r="I1495" s="184">
        <v>4.0975000000000001</v>
      </c>
      <c r="J1495" s="184">
        <v>3.3824999999999998</v>
      </c>
      <c r="K1495" s="184">
        <v>3.8126000000000002</v>
      </c>
      <c r="L1495" s="184">
        <v>3.9014000000000002</v>
      </c>
      <c r="M1495" s="184">
        <v>3.9325999999999999</v>
      </c>
      <c r="N1495" s="184">
        <v>3.9070999999999998</v>
      </c>
      <c r="O1495" s="184">
        <v>6.3794000000000004</v>
      </c>
      <c r="P1495" s="184">
        <v>6.6851000000000003</v>
      </c>
      <c r="Q1495" s="184">
        <v>7.5795000000000003</v>
      </c>
      <c r="R1495" s="184">
        <v>5.2502000000000004</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44482</v>
      </c>
      <c r="E1496" s="184">
        <v>2422.7395000000001</v>
      </c>
      <c r="F1496" s="184">
        <v>4.7100999999999997</v>
      </c>
      <c r="G1496" s="184">
        <v>4.3365999999999998</v>
      </c>
      <c r="H1496" s="184">
        <v>4.5898000000000003</v>
      </c>
      <c r="I1496" s="184">
        <v>4.0076000000000001</v>
      </c>
      <c r="J1496" s="184">
        <v>3.2926000000000002</v>
      </c>
      <c r="K1496" s="184">
        <v>3.7218</v>
      </c>
      <c r="L1496" s="184">
        <v>3.8096999999999999</v>
      </c>
      <c r="M1496" s="184">
        <v>3.8405999999999998</v>
      </c>
      <c r="N1496" s="184">
        <v>3.8142</v>
      </c>
      <c r="O1496" s="184">
        <v>6.2695999999999996</v>
      </c>
      <c r="P1496" s="184">
        <v>6.5686999999999998</v>
      </c>
      <c r="Q1496" s="184">
        <v>7.4775</v>
      </c>
      <c r="R1496" s="184">
        <v>5.1505000000000001</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5.2397648648648643</v>
      </c>
      <c r="G1497" s="186">
        <v>4.7746486486486486</v>
      </c>
      <c r="H1497" s="186">
        <v>4.9149027027027019</v>
      </c>
      <c r="I1497" s="186">
        <v>4.0025432432432435</v>
      </c>
      <c r="J1497" s="186">
        <v>3.0325459459459463</v>
      </c>
      <c r="K1497" s="186">
        <v>3.6269675675675668</v>
      </c>
      <c r="L1497" s="186">
        <v>3.6721837837837823</v>
      </c>
      <c r="M1497" s="186">
        <v>3.6775054054054053</v>
      </c>
      <c r="N1497" s="186">
        <v>3.6396702702702712</v>
      </c>
      <c r="O1497" s="186">
        <v>6.3438967741935484</v>
      </c>
      <c r="P1497" s="186">
        <v>6.4309586206896547</v>
      </c>
      <c r="Q1497" s="186">
        <v>6.7998162162162181</v>
      </c>
      <c r="R1497" s="186">
        <v>5.0785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5.3727</v>
      </c>
      <c r="G1498" s="186">
        <v>4.6839000000000004</v>
      </c>
      <c r="H1498" s="186">
        <v>4.9016000000000002</v>
      </c>
      <c r="I1498" s="186">
        <v>4.0251000000000001</v>
      </c>
      <c r="J1498" s="186">
        <v>3.1173000000000002</v>
      </c>
      <c r="K1498" s="186">
        <v>3.7088999999999999</v>
      </c>
      <c r="L1498" s="186">
        <v>3.8096999999999999</v>
      </c>
      <c r="M1498" s="186">
        <v>3.8342999999999998</v>
      </c>
      <c r="N1498" s="186">
        <v>3.7820999999999998</v>
      </c>
      <c r="O1498" s="186">
        <v>6.3212000000000002</v>
      </c>
      <c r="P1498" s="186">
        <v>6.5519999999999996</v>
      </c>
      <c r="Q1498" s="186">
        <v>7.2573999999999996</v>
      </c>
      <c r="R1498" s="186">
        <v>5.1584000000000003</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44482</v>
      </c>
      <c r="E1501" s="184">
        <v>35.074199999999998</v>
      </c>
      <c r="F1501" s="184">
        <v>1.1361000000000001</v>
      </c>
      <c r="G1501" s="184">
        <v>1.6943999999999999</v>
      </c>
      <c r="H1501" s="184">
        <v>2.9958</v>
      </c>
      <c r="I1501" s="184">
        <v>3.2450000000000001</v>
      </c>
      <c r="J1501" s="184">
        <v>4.0369999999999999</v>
      </c>
      <c r="K1501" s="184">
        <v>12.671900000000001</v>
      </c>
      <c r="L1501" s="184">
        <v>24.716200000000001</v>
      </c>
      <c r="M1501" s="184">
        <v>24.8841</v>
      </c>
      <c r="N1501" s="184">
        <v>45.864100000000001</v>
      </c>
      <c r="O1501" s="184">
        <v>22.946200000000001</v>
      </c>
      <c r="P1501" s="184">
        <v>15.143599999999999</v>
      </c>
      <c r="Q1501" s="184">
        <v>12.269399999999999</v>
      </c>
      <c r="R1501" s="184">
        <v>26.063400000000001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44482</v>
      </c>
      <c r="E1502" s="184">
        <v>31.6678</v>
      </c>
      <c r="F1502" s="184">
        <v>1.1317999999999999</v>
      </c>
      <c r="G1502" s="184">
        <v>1.6724000000000001</v>
      </c>
      <c r="H1502" s="184">
        <v>2.9643000000000002</v>
      </c>
      <c r="I1502" s="184">
        <v>3.1819999999999999</v>
      </c>
      <c r="J1502" s="184">
        <v>3.8986999999999998</v>
      </c>
      <c r="K1502" s="184">
        <v>12.196899999999999</v>
      </c>
      <c r="L1502" s="184">
        <v>23.648199999999999</v>
      </c>
      <c r="M1502" s="184">
        <v>23.323699999999999</v>
      </c>
      <c r="N1502" s="184">
        <v>43.490600000000001</v>
      </c>
      <c r="O1502" s="184">
        <v>21.2836</v>
      </c>
      <c r="P1502" s="184">
        <v>13.6601</v>
      </c>
      <c r="Q1502" s="184">
        <v>10.893700000000001</v>
      </c>
      <c r="R1502" s="184">
        <v>24.193899999999999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44482</v>
      </c>
      <c r="E1503" s="184">
        <v>47.616</v>
      </c>
      <c r="F1503" s="184">
        <v>0.3795</v>
      </c>
      <c r="G1503" s="184">
        <v>0.77459999999999996</v>
      </c>
      <c r="H1503" s="184">
        <v>1.4942</v>
      </c>
      <c r="I1503" s="184">
        <v>1.5960000000000001</v>
      </c>
      <c r="J1503" s="184">
        <v>1.5548</v>
      </c>
      <c r="K1503" s="184">
        <v>6.7336</v>
      </c>
      <c r="L1503" s="184">
        <v>15.761100000000001</v>
      </c>
      <c r="M1503" s="184">
        <v>15.292999999999999</v>
      </c>
      <c r="N1503" s="184">
        <v>30.212199999999999</v>
      </c>
      <c r="O1503" s="184">
        <v>16.765699999999999</v>
      </c>
      <c r="P1503" s="184">
        <v>11.1858</v>
      </c>
      <c r="Q1503" s="184">
        <v>10.1341</v>
      </c>
      <c r="R1503" s="184">
        <v>21.926200000000001</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44482</v>
      </c>
      <c r="E1504" s="184">
        <v>50.713999999999999</v>
      </c>
      <c r="F1504" s="184">
        <v>0.38400000000000001</v>
      </c>
      <c r="G1504" s="184">
        <v>0.79700000000000004</v>
      </c>
      <c r="H1504" s="184">
        <v>1.5214000000000001</v>
      </c>
      <c r="I1504" s="184">
        <v>1.6536999999999999</v>
      </c>
      <c r="J1504" s="184">
        <v>1.6760999999999999</v>
      </c>
      <c r="K1504" s="184">
        <v>7.1226000000000003</v>
      </c>
      <c r="L1504" s="184">
        <v>16.645600000000002</v>
      </c>
      <c r="M1504" s="184">
        <v>16.589300000000001</v>
      </c>
      <c r="N1504" s="184">
        <v>32.036799999999999</v>
      </c>
      <c r="O1504" s="184">
        <v>17.9099</v>
      </c>
      <c r="P1504" s="184">
        <v>12.0968</v>
      </c>
      <c r="Q1504" s="184">
        <v>11.7225</v>
      </c>
      <c r="R1504" s="184">
        <v>23.364100000000001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44482</v>
      </c>
      <c r="E1505" s="184">
        <v>420.58600000000001</v>
      </c>
      <c r="F1505" s="184">
        <v>0.82989999999999997</v>
      </c>
      <c r="G1505" s="184">
        <v>1.6657</v>
      </c>
      <c r="H1505" s="184">
        <v>2.0640000000000001</v>
      </c>
      <c r="I1505" s="184">
        <v>3.1234000000000002</v>
      </c>
      <c r="J1505" s="184">
        <v>7.5707000000000004</v>
      </c>
      <c r="K1505" s="184">
        <v>14.6187</v>
      </c>
      <c r="L1505" s="184">
        <v>27.406300000000002</v>
      </c>
      <c r="M1505" s="184">
        <v>30.378299999999999</v>
      </c>
      <c r="N1505" s="184">
        <v>64.217500000000001</v>
      </c>
      <c r="O1505" s="184">
        <v>18.6266</v>
      </c>
      <c r="P1505" s="184">
        <v>15.2903</v>
      </c>
      <c r="Q1505" s="184">
        <v>21.7942</v>
      </c>
      <c r="R1505" s="184">
        <v>27.0138</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44482</v>
      </c>
      <c r="E1506" s="184">
        <v>450.69040000000001</v>
      </c>
      <c r="F1506" s="184">
        <v>0.83150000000000002</v>
      </c>
      <c r="G1506" s="184">
        <v>1.6740999999999999</v>
      </c>
      <c r="H1506" s="184">
        <v>2.0756999999999999</v>
      </c>
      <c r="I1506" s="184">
        <v>3.1469</v>
      </c>
      <c r="J1506" s="184">
        <v>7.6238000000000001</v>
      </c>
      <c r="K1506" s="184">
        <v>14.788</v>
      </c>
      <c r="L1506" s="184">
        <v>27.793199999999999</v>
      </c>
      <c r="M1506" s="184">
        <v>30.966000000000001</v>
      </c>
      <c r="N1506" s="184">
        <v>65.201400000000007</v>
      </c>
      <c r="O1506" s="184">
        <v>19.4361</v>
      </c>
      <c r="P1506" s="184">
        <v>16.226099999999999</v>
      </c>
      <c r="Q1506" s="184">
        <v>16.5809</v>
      </c>
      <c r="R1506" s="184">
        <v>27.8124</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44482</v>
      </c>
      <c r="E1507" s="184">
        <v>10.969099999999999</v>
      </c>
      <c r="F1507" s="184">
        <v>9.3100000000000002E-2</v>
      </c>
      <c r="G1507" s="184">
        <v>0.1424</v>
      </c>
      <c r="H1507" s="184">
        <v>0.42480000000000001</v>
      </c>
      <c r="I1507" s="184">
        <v>0.51500000000000001</v>
      </c>
      <c r="J1507" s="184">
        <v>0.1817</v>
      </c>
      <c r="K1507" s="184">
        <v>1.6778</v>
      </c>
      <c r="L1507" s="184">
        <v>3.9655999999999998</v>
      </c>
      <c r="M1507" s="184">
        <v>4.4307999999999996</v>
      </c>
      <c r="N1507" s="184">
        <v>7.9837999999999996</v>
      </c>
      <c r="O1507" s="184"/>
      <c r="P1507" s="184"/>
      <c r="Q1507" s="184">
        <v>8.0703999999999994</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44482</v>
      </c>
      <c r="E1508" s="184">
        <v>10.773</v>
      </c>
      <c r="F1508" s="184">
        <v>8.8300000000000003E-2</v>
      </c>
      <c r="G1508" s="184">
        <v>0.1217</v>
      </c>
      <c r="H1508" s="184">
        <v>0.39610000000000001</v>
      </c>
      <c r="I1508" s="184">
        <v>0.45689999999999997</v>
      </c>
      <c r="J1508" s="184">
        <v>5.9400000000000001E-2</v>
      </c>
      <c r="K1508" s="184">
        <v>1.2995000000000001</v>
      </c>
      <c r="L1508" s="184">
        <v>3.1768000000000001</v>
      </c>
      <c r="M1508" s="184">
        <v>3.2559</v>
      </c>
      <c r="N1508" s="184">
        <v>6.3653000000000004</v>
      </c>
      <c r="O1508" s="184"/>
      <c r="P1508" s="184"/>
      <c r="Q1508" s="184">
        <v>6.4469000000000003</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44482</v>
      </c>
      <c r="E1509" s="184">
        <v>26.208600000000001</v>
      </c>
      <c r="F1509" s="184">
        <v>1.7346999999999999</v>
      </c>
      <c r="G1509" s="184">
        <v>2.5840999999999998</v>
      </c>
      <c r="H1509" s="184">
        <v>4.4029999999999996</v>
      </c>
      <c r="I1509" s="184">
        <v>4.8624999999999998</v>
      </c>
      <c r="J1509" s="184">
        <v>5.3193000000000001</v>
      </c>
      <c r="K1509" s="184">
        <v>12.288600000000001</v>
      </c>
      <c r="L1509" s="184">
        <v>22.5245</v>
      </c>
      <c r="M1509" s="184">
        <v>18.900300000000001</v>
      </c>
      <c r="N1509" s="184">
        <v>36.121699999999997</v>
      </c>
      <c r="O1509" s="184">
        <v>15.628500000000001</v>
      </c>
      <c r="P1509" s="184">
        <v>10.4335</v>
      </c>
      <c r="Q1509" s="184">
        <v>9.5802999999999994</v>
      </c>
      <c r="R1509" s="184">
        <v>20.573799999999999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44482</v>
      </c>
      <c r="E1510" s="184">
        <v>29.310500000000001</v>
      </c>
      <c r="F1510" s="184">
        <v>1.7407999999999999</v>
      </c>
      <c r="G1510" s="184">
        <v>2.6145</v>
      </c>
      <c r="H1510" s="184">
        <v>4.4465000000000003</v>
      </c>
      <c r="I1510" s="184">
        <v>4.9494999999999996</v>
      </c>
      <c r="J1510" s="184">
        <v>5.4615</v>
      </c>
      <c r="K1510" s="184">
        <v>12.846399999999999</v>
      </c>
      <c r="L1510" s="184">
        <v>23.7471</v>
      </c>
      <c r="M1510" s="184">
        <v>20.6447</v>
      </c>
      <c r="N1510" s="184">
        <v>38.7834</v>
      </c>
      <c r="O1510" s="184">
        <v>17.4207</v>
      </c>
      <c r="P1510" s="184">
        <v>11.9832</v>
      </c>
      <c r="Q1510" s="184">
        <v>10.694900000000001</v>
      </c>
      <c r="R1510" s="184">
        <v>22.4773</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44482</v>
      </c>
      <c r="E1511" s="184">
        <v>13.4757</v>
      </c>
      <c r="F1511" s="184">
        <v>0.68669999999999998</v>
      </c>
      <c r="G1511" s="184">
        <v>1.175</v>
      </c>
      <c r="H1511" s="184">
        <v>2.3220000000000001</v>
      </c>
      <c r="I1511" s="184">
        <v>2.7204999999999999</v>
      </c>
      <c r="J1511" s="184">
        <v>3.0512000000000001</v>
      </c>
      <c r="K1511" s="184">
        <v>8.1229999999999993</v>
      </c>
      <c r="L1511" s="184">
        <v>16.767800000000001</v>
      </c>
      <c r="M1511" s="184">
        <v>18.0474</v>
      </c>
      <c r="N1511" s="184">
        <v>33.786999999999999</v>
      </c>
      <c r="O1511" s="184"/>
      <c r="P1511" s="184"/>
      <c r="Q1511" s="184">
        <v>30.3322</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44482</v>
      </c>
      <c r="E1512" s="184">
        <v>13.2338</v>
      </c>
      <c r="F1512" s="184">
        <v>0.68169999999999997</v>
      </c>
      <c r="G1512" s="184">
        <v>1.1541999999999999</v>
      </c>
      <c r="H1512" s="184">
        <v>2.2917999999999998</v>
      </c>
      <c r="I1512" s="184">
        <v>2.6640000000000001</v>
      </c>
      <c r="J1512" s="184">
        <v>2.9251</v>
      </c>
      <c r="K1512" s="184">
        <v>7.7302999999999997</v>
      </c>
      <c r="L1512" s="184">
        <v>15.8847</v>
      </c>
      <c r="M1512" s="184">
        <v>16.62</v>
      </c>
      <c r="N1512" s="184">
        <v>31.644200000000001</v>
      </c>
      <c r="O1512" s="184"/>
      <c r="P1512" s="184"/>
      <c r="Q1512" s="184">
        <v>28.252400000000002</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44482</v>
      </c>
      <c r="E1513" s="184">
        <v>76.540000000000006</v>
      </c>
      <c r="F1513" s="184">
        <v>0.61839999999999995</v>
      </c>
      <c r="G1513" s="184">
        <v>1.8942000000000001</v>
      </c>
      <c r="H1513" s="184">
        <v>3.7353999999999998</v>
      </c>
      <c r="I1513" s="184">
        <v>4.0495999999999999</v>
      </c>
      <c r="J1513" s="184">
        <v>5.8406000000000002</v>
      </c>
      <c r="K1513" s="184">
        <v>6.5902000000000003</v>
      </c>
      <c r="L1513" s="184">
        <v>30.983599999999999</v>
      </c>
      <c r="M1513" s="184">
        <v>50.744399999999999</v>
      </c>
      <c r="N1513" s="184">
        <v>64.346299999999999</v>
      </c>
      <c r="O1513" s="184">
        <v>29.493099999999998</v>
      </c>
      <c r="P1513" s="184">
        <v>18.200500000000002</v>
      </c>
      <c r="Q1513" s="184">
        <v>10.394399999999999</v>
      </c>
      <c r="R1513" s="184">
        <v>40.674900000000001</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44482</v>
      </c>
      <c r="E1514" s="184">
        <v>77.554900000000004</v>
      </c>
      <c r="F1514" s="184">
        <v>0.62370000000000003</v>
      </c>
      <c r="G1514" s="184">
        <v>1.9224000000000001</v>
      </c>
      <c r="H1514" s="184">
        <v>3.7742</v>
      </c>
      <c r="I1514" s="184">
        <v>4.1235999999999997</v>
      </c>
      <c r="J1514" s="184">
        <v>5.9966999999999997</v>
      </c>
      <c r="K1514" s="184">
        <v>7.0587999999999997</v>
      </c>
      <c r="L1514" s="184">
        <v>32.276699999999998</v>
      </c>
      <c r="M1514" s="184">
        <v>52.975499999999997</v>
      </c>
      <c r="N1514" s="184">
        <v>66.792299999999997</v>
      </c>
      <c r="O1514" s="184">
        <v>30.061800000000002</v>
      </c>
      <c r="P1514" s="184">
        <v>18.5122</v>
      </c>
      <c r="Q1514" s="184">
        <v>14.077199999999999</v>
      </c>
      <c r="R1514" s="184">
        <v>41.824599999999997</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44482</v>
      </c>
      <c r="E1515" s="184">
        <v>40.540300000000002</v>
      </c>
      <c r="F1515" s="184">
        <v>0.41560000000000002</v>
      </c>
      <c r="G1515" s="184">
        <v>1.0528999999999999</v>
      </c>
      <c r="H1515" s="184">
        <v>1.2596000000000001</v>
      </c>
      <c r="I1515" s="184">
        <v>1.7353000000000001</v>
      </c>
      <c r="J1515" s="184">
        <v>2.6987000000000001</v>
      </c>
      <c r="K1515" s="184">
        <v>6.2274000000000003</v>
      </c>
      <c r="L1515" s="184">
        <v>15.7653</v>
      </c>
      <c r="M1515" s="184">
        <v>13.1181</v>
      </c>
      <c r="N1515" s="184">
        <v>24.983599999999999</v>
      </c>
      <c r="O1515" s="184">
        <v>14.7392</v>
      </c>
      <c r="P1515" s="184">
        <v>11.073499999999999</v>
      </c>
      <c r="Q1515" s="184">
        <v>11.832599999999999</v>
      </c>
      <c r="R1515" s="184">
        <v>17.488900000000001</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44482</v>
      </c>
      <c r="E1516" s="184">
        <v>37.828800000000001</v>
      </c>
      <c r="F1516" s="184">
        <v>0.41299999999999998</v>
      </c>
      <c r="G1516" s="184">
        <v>1.0406</v>
      </c>
      <c r="H1516" s="184">
        <v>1.2423999999999999</v>
      </c>
      <c r="I1516" s="184">
        <v>1.7007000000000001</v>
      </c>
      <c r="J1516" s="184">
        <v>2.6263999999999998</v>
      </c>
      <c r="K1516" s="184">
        <v>6.0164999999999997</v>
      </c>
      <c r="L1516" s="184">
        <v>15.284599999999999</v>
      </c>
      <c r="M1516" s="184">
        <v>12.430099999999999</v>
      </c>
      <c r="N1516" s="184">
        <v>24.0093</v>
      </c>
      <c r="O1516" s="184">
        <v>13.963699999999999</v>
      </c>
      <c r="P1516" s="184">
        <v>10.102</v>
      </c>
      <c r="Q1516" s="184">
        <v>8.7396999999999991</v>
      </c>
      <c r="R1516" s="184">
        <v>16.6677</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44482</v>
      </c>
      <c r="E1517" s="184">
        <v>15.9489</v>
      </c>
      <c r="F1517" s="184">
        <v>0.67800000000000005</v>
      </c>
      <c r="G1517" s="184">
        <v>0.86519999999999997</v>
      </c>
      <c r="H1517" s="184">
        <v>1.9347000000000001</v>
      </c>
      <c r="I1517" s="184">
        <v>2.2982</v>
      </c>
      <c r="J1517" s="184">
        <v>2.5204</v>
      </c>
      <c r="K1517" s="184">
        <v>8.2844999999999995</v>
      </c>
      <c r="L1517" s="184">
        <v>18.037700000000001</v>
      </c>
      <c r="M1517" s="184">
        <v>21.029499999999999</v>
      </c>
      <c r="N1517" s="184">
        <v>40.7881</v>
      </c>
      <c r="O1517" s="184"/>
      <c r="P1517" s="184"/>
      <c r="Q1517" s="184">
        <v>33.611800000000002</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44482</v>
      </c>
      <c r="E1518" s="184">
        <v>15.476100000000001</v>
      </c>
      <c r="F1518" s="184">
        <v>0.67330000000000001</v>
      </c>
      <c r="G1518" s="184">
        <v>0.83989999999999998</v>
      </c>
      <c r="H1518" s="184">
        <v>1.8996</v>
      </c>
      <c r="I1518" s="184">
        <v>2.2267000000000001</v>
      </c>
      <c r="J1518" s="184">
        <v>2.3666999999999998</v>
      </c>
      <c r="K1518" s="184">
        <v>7.7895000000000003</v>
      </c>
      <c r="L1518" s="184">
        <v>17.0198</v>
      </c>
      <c r="M1518" s="184">
        <v>19.4116</v>
      </c>
      <c r="N1518" s="184">
        <v>38.227600000000002</v>
      </c>
      <c r="O1518" s="184"/>
      <c r="P1518" s="184"/>
      <c r="Q1518" s="184">
        <v>31.139099999999999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44482</v>
      </c>
      <c r="E1519" s="184">
        <v>47.6248</v>
      </c>
      <c r="F1519" s="184">
        <v>0.35970000000000002</v>
      </c>
      <c r="G1519" s="184">
        <v>0.49120000000000003</v>
      </c>
      <c r="H1519" s="184">
        <v>1.2847999999999999</v>
      </c>
      <c r="I1519" s="184">
        <v>1.0873999999999999</v>
      </c>
      <c r="J1519" s="184">
        <v>1.268</v>
      </c>
      <c r="K1519" s="184">
        <v>6.1497000000000002</v>
      </c>
      <c r="L1519" s="184">
        <v>12.155200000000001</v>
      </c>
      <c r="M1519" s="184">
        <v>11.9643</v>
      </c>
      <c r="N1519" s="184">
        <v>22.272300000000001</v>
      </c>
      <c r="O1519" s="184">
        <v>11.4878</v>
      </c>
      <c r="P1519" s="184">
        <v>9.3118999999999996</v>
      </c>
      <c r="Q1519" s="184">
        <v>8.3084000000000007</v>
      </c>
      <c r="R1519" s="184">
        <v>16.065000000000001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44482</v>
      </c>
      <c r="E1520" s="184">
        <v>44.505200000000002</v>
      </c>
      <c r="F1520" s="184">
        <v>0.3574</v>
      </c>
      <c r="G1520" s="184">
        <v>0.48</v>
      </c>
      <c r="H1520" s="184">
        <v>1.2687999999999999</v>
      </c>
      <c r="I1520" s="184">
        <v>1.0556000000000001</v>
      </c>
      <c r="J1520" s="184">
        <v>1.2005999999999999</v>
      </c>
      <c r="K1520" s="184">
        <v>5.9394999999999998</v>
      </c>
      <c r="L1520" s="184">
        <v>11.716799999999999</v>
      </c>
      <c r="M1520" s="184">
        <v>11.304500000000001</v>
      </c>
      <c r="N1520" s="184">
        <v>21.314499999999999</v>
      </c>
      <c r="O1520" s="184">
        <v>10.580299999999999</v>
      </c>
      <c r="P1520" s="184">
        <v>8.3476999999999997</v>
      </c>
      <c r="Q1520" s="184">
        <v>12.340999999999999</v>
      </c>
      <c r="R1520" s="184">
        <v>15.169700000000001</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0.69285999999999992</v>
      </c>
      <c r="G1521" s="186">
        <v>1.2328250000000003</v>
      </c>
      <c r="H1521" s="186">
        <v>2.1899549999999994</v>
      </c>
      <c r="I1521" s="186">
        <v>2.5196250000000004</v>
      </c>
      <c r="J1521" s="186">
        <v>3.3938699999999997</v>
      </c>
      <c r="K1521" s="186">
        <v>8.3076700000000017</v>
      </c>
      <c r="L1521" s="186">
        <v>18.763839999999995</v>
      </c>
      <c r="M1521" s="186">
        <v>20.815575000000003</v>
      </c>
      <c r="N1521" s="186">
        <v>36.9221</v>
      </c>
      <c r="O1521" s="186">
        <v>18.595942857142855</v>
      </c>
      <c r="P1521" s="186">
        <v>12.969085714285715</v>
      </c>
      <c r="Q1521" s="186">
        <v>15.360804999999999</v>
      </c>
      <c r="R1521" s="186">
        <v>24.37969285714286</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0.64850000000000008</v>
      </c>
      <c r="G1522" s="186">
        <v>1.1035499999999998</v>
      </c>
      <c r="H1522" s="186">
        <v>1.9993500000000002</v>
      </c>
      <c r="I1522" s="186">
        <v>2.4811000000000001</v>
      </c>
      <c r="J1522" s="186">
        <v>2.8119000000000001</v>
      </c>
      <c r="K1522" s="186">
        <v>7.42645</v>
      </c>
      <c r="L1522" s="186">
        <v>16.893799999999999</v>
      </c>
      <c r="M1522" s="186">
        <v>18.473849999999999</v>
      </c>
      <c r="N1522" s="186">
        <v>34.954349999999998</v>
      </c>
      <c r="O1522" s="186">
        <v>17.665300000000002</v>
      </c>
      <c r="P1522" s="186">
        <v>12.04</v>
      </c>
      <c r="Q1522" s="186">
        <v>11.77755</v>
      </c>
      <c r="R1522" s="186">
        <v>22.9207</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44482</v>
      </c>
      <c r="E1525" s="184">
        <v>180.97</v>
      </c>
      <c r="F1525" s="184">
        <v>1.2929999999999999</v>
      </c>
      <c r="G1525" s="184">
        <v>2.5384000000000002</v>
      </c>
      <c r="H1525" s="184">
        <v>5.4542000000000002</v>
      </c>
      <c r="I1525" s="184">
        <v>6.8930999999999996</v>
      </c>
      <c r="J1525" s="184">
        <v>8.7821999999999996</v>
      </c>
      <c r="K1525" s="184">
        <v>20.678799999999999</v>
      </c>
      <c r="L1525" s="184">
        <v>40.6248</v>
      </c>
      <c r="M1525" s="184">
        <v>43.410699999999999</v>
      </c>
      <c r="N1525" s="184">
        <v>79.908500000000004</v>
      </c>
      <c r="O1525" s="184">
        <v>26.454999999999998</v>
      </c>
      <c r="P1525" s="184">
        <v>16.5121</v>
      </c>
      <c r="Q1525" s="184">
        <v>17.350899999999999</v>
      </c>
      <c r="R1525" s="184">
        <v>37.8596</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44482</v>
      </c>
      <c r="E1526" s="184">
        <v>195.43</v>
      </c>
      <c r="F1526" s="184">
        <v>1.3010999999999999</v>
      </c>
      <c r="G1526" s="184">
        <v>2.5556000000000001</v>
      </c>
      <c r="H1526" s="184">
        <v>5.4725000000000001</v>
      </c>
      <c r="I1526" s="184">
        <v>6.9325999999999999</v>
      </c>
      <c r="J1526" s="184">
        <v>8.8686000000000007</v>
      </c>
      <c r="K1526" s="184">
        <v>20.949400000000001</v>
      </c>
      <c r="L1526" s="184">
        <v>41.206600000000002</v>
      </c>
      <c r="M1526" s="184">
        <v>44.314</v>
      </c>
      <c r="N1526" s="184">
        <v>81.424099999999996</v>
      </c>
      <c r="O1526" s="184">
        <v>27.5061</v>
      </c>
      <c r="P1526" s="184">
        <v>17.564399999999999</v>
      </c>
      <c r="Q1526" s="184">
        <v>16.6325</v>
      </c>
      <c r="R1526" s="184">
        <v>38.976399999999998</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44482</v>
      </c>
      <c r="E1527" s="184">
        <v>80.106999999999999</v>
      </c>
      <c r="F1527" s="184">
        <v>1.1438999999999999</v>
      </c>
      <c r="G1527" s="184">
        <v>1.9329000000000001</v>
      </c>
      <c r="H1527" s="184">
        <v>3.95</v>
      </c>
      <c r="I1527" s="184">
        <v>5.2267000000000001</v>
      </c>
      <c r="J1527" s="184">
        <v>6.1567999999999996</v>
      </c>
      <c r="K1527" s="184">
        <v>14.607200000000001</v>
      </c>
      <c r="L1527" s="184">
        <v>35.062600000000003</v>
      </c>
      <c r="M1527" s="184">
        <v>38.811999999999998</v>
      </c>
      <c r="N1527" s="184">
        <v>68.674700000000001</v>
      </c>
      <c r="O1527" s="184">
        <v>23.221</v>
      </c>
      <c r="P1527" s="184">
        <v>16.4283</v>
      </c>
      <c r="Q1527" s="184">
        <v>13.807700000000001</v>
      </c>
      <c r="R1527" s="184">
        <v>30.930299999999999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44482</v>
      </c>
      <c r="E1528" s="184">
        <v>90.914000000000001</v>
      </c>
      <c r="F1528" s="184">
        <v>1.1482000000000001</v>
      </c>
      <c r="G1528" s="184">
        <v>1.9535</v>
      </c>
      <c r="H1528" s="184">
        <v>3.9801000000000002</v>
      </c>
      <c r="I1528" s="184">
        <v>5.2854999999999999</v>
      </c>
      <c r="J1528" s="184">
        <v>6.2836999999999996</v>
      </c>
      <c r="K1528" s="184">
        <v>15.0213</v>
      </c>
      <c r="L1528" s="184">
        <v>36.031599999999997</v>
      </c>
      <c r="M1528" s="184">
        <v>40.312399999999997</v>
      </c>
      <c r="N1528" s="184">
        <v>71.116100000000003</v>
      </c>
      <c r="O1528" s="184">
        <v>24.949100000000001</v>
      </c>
      <c r="P1528" s="184">
        <v>18.186299999999999</v>
      </c>
      <c r="Q1528" s="184">
        <v>18.258700000000001</v>
      </c>
      <c r="R1528" s="184">
        <v>32.743000000000002</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44482</v>
      </c>
      <c r="E1529" s="184">
        <v>461.6</v>
      </c>
      <c r="F1529" s="184">
        <v>1.2546999999999999</v>
      </c>
      <c r="G1529" s="184">
        <v>2.2959000000000001</v>
      </c>
      <c r="H1529" s="184">
        <v>4.1352000000000002</v>
      </c>
      <c r="I1529" s="184">
        <v>4.4532999999999996</v>
      </c>
      <c r="J1529" s="184">
        <v>5.1576000000000004</v>
      </c>
      <c r="K1529" s="184">
        <v>12.0932</v>
      </c>
      <c r="L1529" s="184">
        <v>31.3977</v>
      </c>
      <c r="M1529" s="184">
        <v>33.898000000000003</v>
      </c>
      <c r="N1529" s="184">
        <v>72.457599999999999</v>
      </c>
      <c r="O1529" s="184">
        <v>19.1843</v>
      </c>
      <c r="P1529" s="184">
        <v>14.4352</v>
      </c>
      <c r="Q1529" s="184">
        <v>15.2181</v>
      </c>
      <c r="R1529" s="184">
        <v>28.7818</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44482</v>
      </c>
      <c r="E1530" s="184">
        <v>498.95</v>
      </c>
      <c r="F1530" s="184">
        <v>1.2562</v>
      </c>
      <c r="G1530" s="184">
        <v>2.3088000000000002</v>
      </c>
      <c r="H1530" s="184">
        <v>4.1540999999999997</v>
      </c>
      <c r="I1530" s="184">
        <v>4.4878</v>
      </c>
      <c r="J1530" s="184">
        <v>5.2393000000000001</v>
      </c>
      <c r="K1530" s="184">
        <v>12.3508</v>
      </c>
      <c r="L1530" s="184">
        <v>31.997399999999999</v>
      </c>
      <c r="M1530" s="184">
        <v>34.8003</v>
      </c>
      <c r="N1530" s="184">
        <v>74.038200000000003</v>
      </c>
      <c r="O1530" s="184">
        <v>20.3125</v>
      </c>
      <c r="P1530" s="184">
        <v>15.605700000000001</v>
      </c>
      <c r="Q1530" s="184">
        <v>17.295200000000001</v>
      </c>
      <c r="R1530" s="184">
        <v>30.002400000000002</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44482</v>
      </c>
      <c r="E1533" s="184">
        <v>81.98</v>
      </c>
      <c r="F1533" s="184">
        <v>1.2599</v>
      </c>
      <c r="G1533" s="184">
        <v>1.8512</v>
      </c>
      <c r="H1533" s="184">
        <v>3.8115999999999999</v>
      </c>
      <c r="I1533" s="184">
        <v>3.3664999999999998</v>
      </c>
      <c r="J1533" s="184">
        <v>3.9563999999999999</v>
      </c>
      <c r="K1533" s="184">
        <v>10.336499999999999</v>
      </c>
      <c r="L1533" s="184">
        <v>34.107599999999998</v>
      </c>
      <c r="M1533" s="184">
        <v>36.656100000000002</v>
      </c>
      <c r="N1533" s="184">
        <v>69.977199999999996</v>
      </c>
      <c r="O1533" s="184">
        <v>22.341999999999999</v>
      </c>
      <c r="P1533" s="184">
        <v>15.527900000000001</v>
      </c>
      <c r="Q1533" s="184">
        <v>16.752400000000002</v>
      </c>
      <c r="R1533" s="184">
        <v>33.441499999999998</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44482</v>
      </c>
      <c r="E1534" s="184">
        <v>92.88</v>
      </c>
      <c r="F1534" s="184">
        <v>1.2537</v>
      </c>
      <c r="G1534" s="184">
        <v>1.8644000000000001</v>
      </c>
      <c r="H1534" s="184">
        <v>3.8344999999999998</v>
      </c>
      <c r="I1534" s="184">
        <v>3.4182999999999999</v>
      </c>
      <c r="J1534" s="184">
        <v>4.0671999999999997</v>
      </c>
      <c r="K1534" s="184">
        <v>10.703200000000001</v>
      </c>
      <c r="L1534" s="184">
        <v>35</v>
      </c>
      <c r="M1534" s="184">
        <v>38.008899999999997</v>
      </c>
      <c r="N1534" s="184">
        <v>72.255200000000002</v>
      </c>
      <c r="O1534" s="184">
        <v>24.014399999999998</v>
      </c>
      <c r="P1534" s="184">
        <v>17.264299999999999</v>
      </c>
      <c r="Q1534" s="184">
        <v>20.6873</v>
      </c>
      <c r="R1534" s="184">
        <v>35.195399999999999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44482</v>
      </c>
      <c r="E1535" s="184">
        <v>16.205500000000001</v>
      </c>
      <c r="F1535" s="184">
        <v>0.3337</v>
      </c>
      <c r="G1535" s="184">
        <v>3.2921</v>
      </c>
      <c r="H1535" s="184">
        <v>4.6306000000000003</v>
      </c>
      <c r="I1535" s="184">
        <v>4.0061</v>
      </c>
      <c r="J1535" s="184">
        <v>5.2687999999999997</v>
      </c>
      <c r="K1535" s="184">
        <v>7.3232999999999997</v>
      </c>
      <c r="L1535" s="184">
        <v>22.1342</v>
      </c>
      <c r="M1535" s="184">
        <v>28.3767</v>
      </c>
      <c r="N1535" s="184">
        <v>60.1524</v>
      </c>
      <c r="O1535" s="184"/>
      <c r="P1535" s="184"/>
      <c r="Q1535" s="184">
        <v>22.113900000000001</v>
      </c>
      <c r="R1535" s="184">
        <v>23.760999999999999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44482</v>
      </c>
      <c r="E1536" s="184">
        <v>15.388500000000001</v>
      </c>
      <c r="F1536" s="184">
        <v>0.32790000000000002</v>
      </c>
      <c r="G1536" s="184">
        <v>3.2618999999999998</v>
      </c>
      <c r="H1536" s="184">
        <v>4.5869</v>
      </c>
      <c r="I1536" s="184">
        <v>3.9201999999999999</v>
      </c>
      <c r="J1536" s="184">
        <v>5.0833000000000004</v>
      </c>
      <c r="K1536" s="184">
        <v>6.7438000000000002</v>
      </c>
      <c r="L1536" s="184">
        <v>20.8249</v>
      </c>
      <c r="M1536" s="184">
        <v>26.334099999999999</v>
      </c>
      <c r="N1536" s="184">
        <v>56.758400000000002</v>
      </c>
      <c r="O1536" s="184"/>
      <c r="P1536" s="184"/>
      <c r="Q1536" s="184">
        <v>19.5275</v>
      </c>
      <c r="R1536" s="184">
        <v>21.119</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44482</v>
      </c>
      <c r="E1537" s="184">
        <v>23.464300000000001</v>
      </c>
      <c r="F1537" s="184">
        <v>1.3529</v>
      </c>
      <c r="G1537" s="184">
        <v>2.5017999999999998</v>
      </c>
      <c r="H1537" s="184">
        <v>4.6657999999999999</v>
      </c>
      <c r="I1537" s="184">
        <v>5.7664999999999997</v>
      </c>
      <c r="J1537" s="184">
        <v>7.6794000000000002</v>
      </c>
      <c r="K1537" s="184">
        <v>17.707599999999999</v>
      </c>
      <c r="L1537" s="184">
        <v>41.468800000000002</v>
      </c>
      <c r="M1537" s="184">
        <v>51.7517</v>
      </c>
      <c r="N1537" s="184">
        <v>87.181299999999993</v>
      </c>
      <c r="O1537" s="184">
        <v>32.1755</v>
      </c>
      <c r="P1537" s="184"/>
      <c r="Q1537" s="184">
        <v>21.244700000000002</v>
      </c>
      <c r="R1537" s="184">
        <v>43.427999999999997</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44482</v>
      </c>
      <c r="E1538" s="184">
        <v>21.482399999999998</v>
      </c>
      <c r="F1538" s="184">
        <v>1.3479000000000001</v>
      </c>
      <c r="G1538" s="184">
        <v>2.4752999999999998</v>
      </c>
      <c r="H1538" s="184">
        <v>4.6273</v>
      </c>
      <c r="I1538" s="184">
        <v>5.6886999999999999</v>
      </c>
      <c r="J1538" s="184">
        <v>7.5109000000000004</v>
      </c>
      <c r="K1538" s="184">
        <v>17.173100000000002</v>
      </c>
      <c r="L1538" s="184">
        <v>40.200699999999998</v>
      </c>
      <c r="M1538" s="184">
        <v>49.758400000000002</v>
      </c>
      <c r="N1538" s="184">
        <v>83.916799999999995</v>
      </c>
      <c r="O1538" s="184">
        <v>29.898800000000001</v>
      </c>
      <c r="P1538" s="184"/>
      <c r="Q1538" s="184">
        <v>18.852</v>
      </c>
      <c r="R1538" s="184">
        <v>40.965600000000002</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44482</v>
      </c>
      <c r="E1539" s="184">
        <v>151.14859999999999</v>
      </c>
      <c r="F1539" s="184">
        <v>0.8649</v>
      </c>
      <c r="G1539" s="184">
        <v>1.4654</v>
      </c>
      <c r="H1539" s="184">
        <v>3.4832999999999998</v>
      </c>
      <c r="I1539" s="184">
        <v>4.1980000000000004</v>
      </c>
      <c r="J1539" s="184">
        <v>6.4116</v>
      </c>
      <c r="K1539" s="184">
        <v>17.897300000000001</v>
      </c>
      <c r="L1539" s="184">
        <v>37.4223</v>
      </c>
      <c r="M1539" s="184">
        <v>45.147199999999998</v>
      </c>
      <c r="N1539" s="184">
        <v>87.875</v>
      </c>
      <c r="O1539" s="184">
        <v>20.465199999999999</v>
      </c>
      <c r="P1539" s="184">
        <v>15.1503</v>
      </c>
      <c r="Q1539" s="184">
        <v>17.8248</v>
      </c>
      <c r="R1539" s="184">
        <v>28.9069</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44482</v>
      </c>
      <c r="E1540" s="184">
        <v>161.14830000000001</v>
      </c>
      <c r="F1540" s="184">
        <v>0.86670000000000003</v>
      </c>
      <c r="G1540" s="184">
        <v>1.4745999999999999</v>
      </c>
      <c r="H1540" s="184">
        <v>3.4965000000000002</v>
      </c>
      <c r="I1540" s="184">
        <v>4.2248000000000001</v>
      </c>
      <c r="J1540" s="184">
        <v>6.4718</v>
      </c>
      <c r="K1540" s="184">
        <v>18.082999999999998</v>
      </c>
      <c r="L1540" s="184">
        <v>37.858400000000003</v>
      </c>
      <c r="M1540" s="184">
        <v>45.831200000000003</v>
      </c>
      <c r="N1540" s="184">
        <v>89.074399999999997</v>
      </c>
      <c r="O1540" s="184">
        <v>21.267600000000002</v>
      </c>
      <c r="P1540" s="184">
        <v>15.9681</v>
      </c>
      <c r="Q1540" s="184">
        <v>15.7182</v>
      </c>
      <c r="R1540" s="184">
        <v>29.7774</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44482</v>
      </c>
      <c r="E1541" s="184">
        <v>243.63</v>
      </c>
      <c r="F1541" s="184">
        <v>0.99909999999999999</v>
      </c>
      <c r="G1541" s="184">
        <v>1.9628000000000001</v>
      </c>
      <c r="H1541" s="184">
        <v>4.2222999999999997</v>
      </c>
      <c r="I1541" s="184">
        <v>5.8846999999999996</v>
      </c>
      <c r="J1541" s="184">
        <v>6.2725999999999997</v>
      </c>
      <c r="K1541" s="184">
        <v>16.4468</v>
      </c>
      <c r="L1541" s="184">
        <v>38.057499999999997</v>
      </c>
      <c r="M1541" s="184">
        <v>42.008600000000001</v>
      </c>
      <c r="N1541" s="184">
        <v>71.860900000000001</v>
      </c>
      <c r="O1541" s="184">
        <v>22.360299999999999</v>
      </c>
      <c r="P1541" s="184">
        <v>17.255299999999998</v>
      </c>
      <c r="Q1541" s="184">
        <v>16.438099999999999</v>
      </c>
      <c r="R1541" s="184">
        <v>35.040199999999999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44482</v>
      </c>
      <c r="E1542" s="184">
        <v>260.22000000000003</v>
      </c>
      <c r="F1542" s="184">
        <v>1.0014000000000001</v>
      </c>
      <c r="G1542" s="184">
        <v>1.9711000000000001</v>
      </c>
      <c r="H1542" s="184">
        <v>4.2381000000000002</v>
      </c>
      <c r="I1542" s="184">
        <v>5.9139999999999997</v>
      </c>
      <c r="J1542" s="184">
        <v>6.3338000000000001</v>
      </c>
      <c r="K1542" s="184">
        <v>16.659199999999998</v>
      </c>
      <c r="L1542" s="184">
        <v>38.569699999999997</v>
      </c>
      <c r="M1542" s="184">
        <v>42.7819</v>
      </c>
      <c r="N1542" s="184">
        <v>73.145300000000006</v>
      </c>
      <c r="O1542" s="184">
        <v>23.386099999999999</v>
      </c>
      <c r="P1542" s="184">
        <v>18.247</v>
      </c>
      <c r="Q1542" s="184">
        <v>18.581700000000001</v>
      </c>
      <c r="R1542" s="184">
        <v>36.108600000000003</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44482</v>
      </c>
      <c r="E1543" s="184">
        <v>424.39789999999999</v>
      </c>
      <c r="F1543" s="184">
        <v>1.1045</v>
      </c>
      <c r="G1543" s="184">
        <v>2.8140000000000001</v>
      </c>
      <c r="H1543" s="184">
        <v>4.2053000000000003</v>
      </c>
      <c r="I1543" s="184">
        <v>4.8981000000000003</v>
      </c>
      <c r="J1543" s="184">
        <v>6.1252000000000004</v>
      </c>
      <c r="K1543" s="184">
        <v>14.9131</v>
      </c>
      <c r="L1543" s="184">
        <v>35.674999999999997</v>
      </c>
      <c r="M1543" s="184">
        <v>51.364699999999999</v>
      </c>
      <c r="N1543" s="184">
        <v>89.129800000000003</v>
      </c>
      <c r="O1543" s="184">
        <v>35.660600000000002</v>
      </c>
      <c r="P1543" s="184">
        <v>24.7818</v>
      </c>
      <c r="Q1543" s="184">
        <v>19.975300000000001</v>
      </c>
      <c r="R1543" s="184">
        <v>56.5167</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44482</v>
      </c>
      <c r="E1544" s="184">
        <v>441.31549999999999</v>
      </c>
      <c r="F1544" s="184">
        <v>1.1108</v>
      </c>
      <c r="G1544" s="184">
        <v>2.8405</v>
      </c>
      <c r="H1544" s="184">
        <v>4.2435</v>
      </c>
      <c r="I1544" s="184">
        <v>4.9714</v>
      </c>
      <c r="J1544" s="184">
        <v>6.2850999999999999</v>
      </c>
      <c r="K1544" s="184">
        <v>15.4582</v>
      </c>
      <c r="L1544" s="184">
        <v>36.985199999999999</v>
      </c>
      <c r="M1544" s="184">
        <v>53.616700000000002</v>
      </c>
      <c r="N1544" s="184">
        <v>92.937399999999997</v>
      </c>
      <c r="O1544" s="184">
        <v>37.012599999999999</v>
      </c>
      <c r="P1544" s="184">
        <v>25.6496</v>
      </c>
      <c r="Q1544" s="184">
        <v>22.6022</v>
      </c>
      <c r="R1544" s="184">
        <v>58.503599999999999</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44482</v>
      </c>
      <c r="E1545" s="184">
        <v>17.8674</v>
      </c>
      <c r="F1545" s="184">
        <v>0.93089999999999995</v>
      </c>
      <c r="G1545" s="184">
        <v>1.9998</v>
      </c>
      <c r="H1545" s="184">
        <v>4.3364000000000003</v>
      </c>
      <c r="I1545" s="184">
        <v>4.8532000000000002</v>
      </c>
      <c r="J1545" s="184">
        <v>6.4276999999999997</v>
      </c>
      <c r="K1545" s="184">
        <v>14.481</v>
      </c>
      <c r="L1545" s="184">
        <v>32.966700000000003</v>
      </c>
      <c r="M1545" s="184">
        <v>37.342199999999998</v>
      </c>
      <c r="N1545" s="184">
        <v>66.117199999999997</v>
      </c>
      <c r="O1545" s="184"/>
      <c r="P1545" s="184"/>
      <c r="Q1545" s="184">
        <v>31.763400000000001</v>
      </c>
      <c r="R1545" s="184">
        <v>31.717600000000001</v>
      </c>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44482</v>
      </c>
      <c r="E1546" s="184">
        <v>17.177800000000001</v>
      </c>
      <c r="F1546" s="184">
        <v>0.92659999999999998</v>
      </c>
      <c r="G1546" s="184">
        <v>1.9762999999999999</v>
      </c>
      <c r="H1546" s="184">
        <v>4.3026</v>
      </c>
      <c r="I1546" s="184">
        <v>4.7849000000000004</v>
      </c>
      <c r="J1546" s="184">
        <v>6.2785000000000002</v>
      </c>
      <c r="K1546" s="184">
        <v>13.992800000000001</v>
      </c>
      <c r="L1546" s="184">
        <v>31.849900000000002</v>
      </c>
      <c r="M1546" s="184">
        <v>35.719900000000003</v>
      </c>
      <c r="N1546" s="184">
        <v>63.343000000000004</v>
      </c>
      <c r="O1546" s="184"/>
      <c r="P1546" s="184"/>
      <c r="Q1546" s="184">
        <v>29.3215</v>
      </c>
      <c r="R1546" s="184">
        <v>29.280200000000001</v>
      </c>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1.0539000000000001</v>
      </c>
      <c r="G1547" s="186">
        <v>2.2668150000000002</v>
      </c>
      <c r="H1547" s="186">
        <v>4.2915399999999995</v>
      </c>
      <c r="I1547" s="186">
        <v>4.9587199999999996</v>
      </c>
      <c r="J1547" s="186">
        <v>6.2330249999999996</v>
      </c>
      <c r="K1547" s="186">
        <v>14.680979999999996</v>
      </c>
      <c r="L1547" s="186">
        <v>34.972079999999998</v>
      </c>
      <c r="M1547" s="186">
        <v>41.012284999999999</v>
      </c>
      <c r="N1547" s="186">
        <v>75.567174999999992</v>
      </c>
      <c r="O1547" s="186">
        <v>25.638193750000003</v>
      </c>
      <c r="P1547" s="186">
        <v>17.755449999999996</v>
      </c>
      <c r="Q1547" s="186">
        <v>19.498304999999998</v>
      </c>
      <c r="R1547" s="186">
        <v>35.152760000000001</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1.1273499999999999</v>
      </c>
      <c r="G1548" s="186">
        <v>2.14785</v>
      </c>
      <c r="H1548" s="186">
        <v>4.2302</v>
      </c>
      <c r="I1548" s="186">
        <v>4.8756500000000003</v>
      </c>
      <c r="J1548" s="186">
        <v>6.2811000000000003</v>
      </c>
      <c r="K1548" s="186">
        <v>14.9672</v>
      </c>
      <c r="L1548" s="186">
        <v>35.853299999999997</v>
      </c>
      <c r="M1548" s="186">
        <v>41.160499999999999</v>
      </c>
      <c r="N1548" s="186">
        <v>72.801450000000003</v>
      </c>
      <c r="O1548" s="186">
        <v>23.700249999999997</v>
      </c>
      <c r="P1548" s="186">
        <v>16.883699999999997</v>
      </c>
      <c r="Q1548" s="186">
        <v>18.420200000000001</v>
      </c>
      <c r="R1548" s="186">
        <v>33.09225</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44482</v>
      </c>
      <c r="E1551" s="184">
        <v>1131.9413</v>
      </c>
      <c r="F1551" s="184">
        <v>2.9636</v>
      </c>
      <c r="G1551" s="184">
        <v>2.9887999999999999</v>
      </c>
      <c r="H1551" s="184">
        <v>3.0425</v>
      </c>
      <c r="I1551" s="184">
        <v>3.1272000000000002</v>
      </c>
      <c r="J1551" s="184">
        <v>3.1667999999999998</v>
      </c>
      <c r="K1551" s="184">
        <v>3.1084999999999998</v>
      </c>
      <c r="L1551" s="184">
        <v>3.1778</v>
      </c>
      <c r="M1551" s="184">
        <v>3.1678000000000002</v>
      </c>
      <c r="N1551" s="184">
        <v>3.1236999999999999</v>
      </c>
      <c r="O1551" s="184"/>
      <c r="P1551" s="184"/>
      <c r="Q1551" s="184">
        <v>4.2896000000000001</v>
      </c>
      <c r="R1551" s="184">
        <v>3.4653999999999998</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44482</v>
      </c>
      <c r="E1552" s="184">
        <v>1127.8366000000001</v>
      </c>
      <c r="F1552" s="184">
        <v>2.8416999999999999</v>
      </c>
      <c r="G1552" s="184">
        <v>2.8691</v>
      </c>
      <c r="H1552" s="184">
        <v>2.9226000000000001</v>
      </c>
      <c r="I1552" s="184">
        <v>3.01</v>
      </c>
      <c r="J1552" s="184">
        <v>3.0478999999999998</v>
      </c>
      <c r="K1552" s="184">
        <v>2.9922</v>
      </c>
      <c r="L1552" s="184">
        <v>3.06</v>
      </c>
      <c r="M1552" s="184">
        <v>3.0545</v>
      </c>
      <c r="N1552" s="184">
        <v>3.0083000000000002</v>
      </c>
      <c r="O1552" s="184"/>
      <c r="P1552" s="184"/>
      <c r="Q1552" s="184">
        <v>4.1612999999999998</v>
      </c>
      <c r="R1552" s="184">
        <v>3.3437999999999999</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44482</v>
      </c>
      <c r="E1553" s="184">
        <v>1106.4184</v>
      </c>
      <c r="F1553" s="184">
        <v>2.9561000000000002</v>
      </c>
      <c r="G1553" s="184">
        <v>2.9863</v>
      </c>
      <c r="H1553" s="184">
        <v>3.0112999999999999</v>
      </c>
      <c r="I1553" s="184">
        <v>3.1255000000000002</v>
      </c>
      <c r="J1553" s="184">
        <v>3.1737000000000002</v>
      </c>
      <c r="K1553" s="184">
        <v>3.1089000000000002</v>
      </c>
      <c r="L1553" s="184">
        <v>3.1707000000000001</v>
      </c>
      <c r="M1553" s="184">
        <v>3.1610999999999998</v>
      </c>
      <c r="N1553" s="184">
        <v>3.1251000000000002</v>
      </c>
      <c r="O1553" s="184"/>
      <c r="P1553" s="184"/>
      <c r="Q1553" s="184">
        <v>3.9918999999999998</v>
      </c>
      <c r="R1553" s="184">
        <v>3.4763999999999999</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44482</v>
      </c>
      <c r="E1554" s="184">
        <v>1104.7291</v>
      </c>
      <c r="F1554" s="184">
        <v>2.8978000000000002</v>
      </c>
      <c r="G1554" s="184">
        <v>2.9258000000000002</v>
      </c>
      <c r="H1554" s="184">
        <v>2.9512</v>
      </c>
      <c r="I1554" s="184">
        <v>3.0653999999999999</v>
      </c>
      <c r="J1554" s="184">
        <v>3.1137000000000001</v>
      </c>
      <c r="K1554" s="184">
        <v>3.0484</v>
      </c>
      <c r="L1554" s="184">
        <v>3.1097000000000001</v>
      </c>
      <c r="M1554" s="184">
        <v>3.1015999999999999</v>
      </c>
      <c r="N1554" s="184">
        <v>3.0672999999999999</v>
      </c>
      <c r="O1554" s="184"/>
      <c r="P1554" s="184"/>
      <c r="Q1554" s="184">
        <v>3.9304000000000001</v>
      </c>
      <c r="R1554" s="184">
        <v>3.4216000000000002</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44482</v>
      </c>
      <c r="E1555" s="184">
        <v>1099.2933</v>
      </c>
      <c r="F1555" s="184">
        <v>2.9586000000000001</v>
      </c>
      <c r="G1555" s="184">
        <v>2.9813000000000001</v>
      </c>
      <c r="H1555" s="184">
        <v>2.9943</v>
      </c>
      <c r="I1555" s="184">
        <v>3.0666000000000002</v>
      </c>
      <c r="J1555" s="184">
        <v>3.1286999999999998</v>
      </c>
      <c r="K1555" s="184">
        <v>3.1053000000000002</v>
      </c>
      <c r="L1555" s="184">
        <v>3.1604999999999999</v>
      </c>
      <c r="M1555" s="184">
        <v>3.1614</v>
      </c>
      <c r="N1555" s="184">
        <v>3.1320999999999999</v>
      </c>
      <c r="O1555" s="184"/>
      <c r="P1555" s="184"/>
      <c r="Q1555" s="184">
        <v>3.8978999999999999</v>
      </c>
      <c r="R1555" s="184">
        <v>3.5024000000000002</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44482</v>
      </c>
      <c r="E1556" s="184">
        <v>1097.8072</v>
      </c>
      <c r="F1556" s="184">
        <v>2.8995000000000002</v>
      </c>
      <c r="G1556" s="184">
        <v>2.9220999999999999</v>
      </c>
      <c r="H1556" s="184">
        <v>2.9346000000000001</v>
      </c>
      <c r="I1556" s="184">
        <v>3.0066999999999999</v>
      </c>
      <c r="J1556" s="184">
        <v>3.0687000000000002</v>
      </c>
      <c r="K1556" s="184">
        <v>3.0476999999999999</v>
      </c>
      <c r="L1556" s="184">
        <v>3.1072000000000002</v>
      </c>
      <c r="M1556" s="184">
        <v>3.1084999999999998</v>
      </c>
      <c r="N1556" s="184">
        <v>3.0752999999999999</v>
      </c>
      <c r="O1556" s="184"/>
      <c r="P1556" s="184"/>
      <c r="Q1556" s="184">
        <v>3.8411</v>
      </c>
      <c r="R1556" s="184">
        <v>3.4445999999999999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44482</v>
      </c>
      <c r="E1557" s="184">
        <v>1101.5289</v>
      </c>
      <c r="F1557" s="184">
        <v>2.9525999999999999</v>
      </c>
      <c r="G1557" s="184">
        <v>2.9476</v>
      </c>
      <c r="H1557" s="184">
        <v>2.9792000000000001</v>
      </c>
      <c r="I1557" s="184">
        <v>3.0499000000000001</v>
      </c>
      <c r="J1557" s="184">
        <v>3.1225000000000001</v>
      </c>
      <c r="K1557" s="184">
        <v>3.0991</v>
      </c>
      <c r="L1557" s="184">
        <v>3.1417000000000002</v>
      </c>
      <c r="M1557" s="184">
        <v>3.14</v>
      </c>
      <c r="N1557" s="184">
        <v>3.1191</v>
      </c>
      <c r="O1557" s="184"/>
      <c r="P1557" s="184"/>
      <c r="Q1557" s="184">
        <v>3.9237000000000002</v>
      </c>
      <c r="R1557" s="184">
        <v>3.4823</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44482</v>
      </c>
      <c r="E1558" s="184">
        <v>1098.5642</v>
      </c>
      <c r="F1558" s="184">
        <v>2.8509000000000002</v>
      </c>
      <c r="G1558" s="184">
        <v>2.847</v>
      </c>
      <c r="H1558" s="184">
        <v>2.8788999999999998</v>
      </c>
      <c r="I1558" s="184">
        <v>2.9499</v>
      </c>
      <c r="J1558" s="184">
        <v>3.0226000000000002</v>
      </c>
      <c r="K1558" s="184">
        <v>2.9982000000000002</v>
      </c>
      <c r="L1558" s="184">
        <v>3.0400999999999998</v>
      </c>
      <c r="M1558" s="184">
        <v>3.0375999999999999</v>
      </c>
      <c r="N1558" s="184">
        <v>3.0158</v>
      </c>
      <c r="O1558" s="184"/>
      <c r="P1558" s="184"/>
      <c r="Q1558" s="184">
        <v>3.8121999999999998</v>
      </c>
      <c r="R1558" s="184">
        <v>3.3753000000000002</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44482</v>
      </c>
      <c r="E1559" s="184">
        <v>1058.8206</v>
      </c>
      <c r="F1559" s="184">
        <v>3.0752000000000002</v>
      </c>
      <c r="G1559" s="184">
        <v>3.109</v>
      </c>
      <c r="H1559" s="184">
        <v>3.1486999999999998</v>
      </c>
      <c r="I1559" s="184">
        <v>3.2077</v>
      </c>
      <c r="J1559" s="184">
        <v>3.2425999999999999</v>
      </c>
      <c r="K1559" s="184">
        <v>3.1465000000000001</v>
      </c>
      <c r="L1559" s="184">
        <v>3.2147000000000001</v>
      </c>
      <c r="M1559" s="184">
        <v>3.2033999999999998</v>
      </c>
      <c r="N1559" s="184">
        <v>3.1829999999999998</v>
      </c>
      <c r="O1559" s="184"/>
      <c r="P1559" s="184"/>
      <c r="Q1559" s="184">
        <v>3.3919999999999999</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44482</v>
      </c>
      <c r="E1560" s="184">
        <v>1057.1842999999999</v>
      </c>
      <c r="F1560" s="184">
        <v>3.0247000000000002</v>
      </c>
      <c r="G1560" s="184">
        <v>3.0586000000000002</v>
      </c>
      <c r="H1560" s="184">
        <v>3.081</v>
      </c>
      <c r="I1560" s="184">
        <v>3.1297999999999999</v>
      </c>
      <c r="J1560" s="184">
        <v>3.1627000000000001</v>
      </c>
      <c r="K1560" s="184">
        <v>3.0655999999999999</v>
      </c>
      <c r="L1560" s="184">
        <v>3.1332</v>
      </c>
      <c r="M1560" s="184">
        <v>3.1164999999999998</v>
      </c>
      <c r="N1560" s="184">
        <v>3.0931999999999999</v>
      </c>
      <c r="O1560" s="184"/>
      <c r="P1560" s="184"/>
      <c r="Q1560" s="184">
        <v>3.2987000000000002</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44482</v>
      </c>
      <c r="E1561" s="184">
        <v>1083.6380999999999</v>
      </c>
      <c r="F1561" s="184">
        <v>2.9306000000000001</v>
      </c>
      <c r="G1561" s="184">
        <v>2.9603000000000002</v>
      </c>
      <c r="H1561" s="184">
        <v>2.9744000000000002</v>
      </c>
      <c r="I1561" s="184">
        <v>3.0707</v>
      </c>
      <c r="J1561" s="184">
        <v>3.1230000000000002</v>
      </c>
      <c r="K1561" s="184">
        <v>3.0729000000000002</v>
      </c>
      <c r="L1561" s="184">
        <v>3.1242000000000001</v>
      </c>
      <c r="M1561" s="184">
        <v>3.1156000000000001</v>
      </c>
      <c r="N1561" s="184">
        <v>3.0872000000000002</v>
      </c>
      <c r="O1561" s="184"/>
      <c r="P1561" s="184"/>
      <c r="Q1561" s="184">
        <v>3.6674000000000002</v>
      </c>
      <c r="R1561" s="184">
        <v>3.4817999999999998</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44482</v>
      </c>
      <c r="E1562" s="184">
        <v>1083.0020999999999</v>
      </c>
      <c r="F1562" s="184">
        <v>2.9121000000000001</v>
      </c>
      <c r="G1562" s="184">
        <v>2.9396</v>
      </c>
      <c r="H1562" s="184">
        <v>2.9544999999999999</v>
      </c>
      <c r="I1562" s="184">
        <v>3.0508000000000002</v>
      </c>
      <c r="J1562" s="184">
        <v>3.1029</v>
      </c>
      <c r="K1562" s="184">
        <v>3.0528</v>
      </c>
      <c r="L1562" s="184">
        <v>3.1038000000000001</v>
      </c>
      <c r="M1562" s="184">
        <v>3.0981000000000001</v>
      </c>
      <c r="N1562" s="184">
        <v>3.0687000000000002</v>
      </c>
      <c r="O1562" s="184"/>
      <c r="P1562" s="184"/>
      <c r="Q1562" s="184">
        <v>3.6400999999999999</v>
      </c>
      <c r="R1562" s="184">
        <v>3.4594999999999998</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44482</v>
      </c>
      <c r="E1563" s="184">
        <v>1120.8294000000001</v>
      </c>
      <c r="F1563" s="184">
        <v>2.9702000000000002</v>
      </c>
      <c r="G1563" s="184">
        <v>2.9870000000000001</v>
      </c>
      <c r="H1563" s="184">
        <v>3.0097999999999998</v>
      </c>
      <c r="I1563" s="184">
        <v>3.0792000000000002</v>
      </c>
      <c r="J1563" s="184">
        <v>3.1452</v>
      </c>
      <c r="K1563" s="184">
        <v>3.1111</v>
      </c>
      <c r="L1563" s="184">
        <v>3.1429</v>
      </c>
      <c r="M1563" s="184">
        <v>3.1301000000000001</v>
      </c>
      <c r="N1563" s="184">
        <v>3.1092</v>
      </c>
      <c r="O1563" s="184"/>
      <c r="P1563" s="184"/>
      <c r="Q1563" s="184">
        <v>4.2102000000000004</v>
      </c>
      <c r="R1563" s="184">
        <v>3.5356999999999998</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44482</v>
      </c>
      <c r="E1564" s="184">
        <v>1118.1944000000001</v>
      </c>
      <c r="F1564" s="184">
        <v>2.8956</v>
      </c>
      <c r="G1564" s="184">
        <v>2.9079999999999999</v>
      </c>
      <c r="H1564" s="184">
        <v>2.9300999999999999</v>
      </c>
      <c r="I1564" s="184">
        <v>3.0034999999999998</v>
      </c>
      <c r="J1564" s="184">
        <v>3.0724999999999998</v>
      </c>
      <c r="K1564" s="184">
        <v>3.0396999999999998</v>
      </c>
      <c r="L1564" s="184">
        <v>3.0703999999999998</v>
      </c>
      <c r="M1564" s="184">
        <v>3.0516999999999999</v>
      </c>
      <c r="N1564" s="184">
        <v>3.0299</v>
      </c>
      <c r="O1564" s="184"/>
      <c r="P1564" s="184"/>
      <c r="Q1564" s="184">
        <v>4.1215999999999999</v>
      </c>
      <c r="R1564" s="184">
        <v>3.4533999999999998</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44482</v>
      </c>
      <c r="E1565" s="184">
        <v>1085.4579000000001</v>
      </c>
      <c r="F1565" s="184">
        <v>2.9594</v>
      </c>
      <c r="G1565" s="184">
        <v>2.9542000000000002</v>
      </c>
      <c r="H1565" s="184">
        <v>2.9626999999999999</v>
      </c>
      <c r="I1565" s="184">
        <v>3.0287000000000002</v>
      </c>
      <c r="J1565" s="184">
        <v>3.0945</v>
      </c>
      <c r="K1565" s="184">
        <v>3.0554999999999999</v>
      </c>
      <c r="L1565" s="184">
        <v>3.1063000000000001</v>
      </c>
      <c r="M1565" s="184">
        <v>3.1078000000000001</v>
      </c>
      <c r="N1565" s="184">
        <v>3.1091000000000002</v>
      </c>
      <c r="O1565" s="184"/>
      <c r="P1565" s="184"/>
      <c r="Q1565" s="184">
        <v>3.7475999999999998</v>
      </c>
      <c r="R1565" s="184">
        <v>3.5648</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44482</v>
      </c>
      <c r="E1566" s="184">
        <v>1083.9371000000001</v>
      </c>
      <c r="F1566" s="184">
        <v>2.9062999999999999</v>
      </c>
      <c r="G1566" s="184">
        <v>2.9045000000000001</v>
      </c>
      <c r="H1566" s="184">
        <v>2.9129</v>
      </c>
      <c r="I1566" s="184">
        <v>2.9784999999999999</v>
      </c>
      <c r="J1566" s="184">
        <v>3.0444</v>
      </c>
      <c r="K1566" s="184">
        <v>3.0051000000000001</v>
      </c>
      <c r="L1566" s="184">
        <v>3.0554999999999999</v>
      </c>
      <c r="M1566" s="184">
        <v>3.0566</v>
      </c>
      <c r="N1566" s="184">
        <v>3.0575999999999999</v>
      </c>
      <c r="O1566" s="184"/>
      <c r="P1566" s="184"/>
      <c r="Q1566" s="184">
        <v>3.6823999999999999</v>
      </c>
      <c r="R1566" s="184">
        <v>3.5028000000000001</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44482</v>
      </c>
      <c r="E1567" s="184">
        <v>1091.9708000000001</v>
      </c>
      <c r="F1567" s="184">
        <v>2.8481000000000001</v>
      </c>
      <c r="G1567" s="184">
        <v>2.8675000000000002</v>
      </c>
      <c r="H1567" s="184">
        <v>2.8976999999999999</v>
      </c>
      <c r="I1567" s="184">
        <v>3.0676000000000001</v>
      </c>
      <c r="J1567" s="184">
        <v>3.0794999999999999</v>
      </c>
      <c r="K1567" s="184">
        <v>3.0066999999999999</v>
      </c>
      <c r="L1567" s="184">
        <v>3.0546000000000002</v>
      </c>
      <c r="M1567" s="184">
        <v>3.0405000000000002</v>
      </c>
      <c r="N1567" s="184">
        <v>3.0005000000000002</v>
      </c>
      <c r="O1567" s="184"/>
      <c r="P1567" s="184"/>
      <c r="Q1567" s="184">
        <v>3.6783999999999999</v>
      </c>
      <c r="R1567" s="184">
        <v>3.3033999999999999</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44482</v>
      </c>
      <c r="E1568" s="184">
        <v>1093.4713999999999</v>
      </c>
      <c r="F1568" s="184">
        <v>2.8976000000000002</v>
      </c>
      <c r="G1568" s="184">
        <v>2.9169999999999998</v>
      </c>
      <c r="H1568" s="184">
        <v>2.9477000000000002</v>
      </c>
      <c r="I1568" s="184">
        <v>3.1175999999999999</v>
      </c>
      <c r="J1568" s="184">
        <v>3.1294</v>
      </c>
      <c r="K1568" s="184">
        <v>3.0573000000000001</v>
      </c>
      <c r="L1568" s="184">
        <v>3.1061999999999999</v>
      </c>
      <c r="M1568" s="184">
        <v>3.0924</v>
      </c>
      <c r="N1568" s="184">
        <v>3.0528</v>
      </c>
      <c r="O1568" s="184"/>
      <c r="P1568" s="184"/>
      <c r="Q1568" s="184">
        <v>3.7368999999999999</v>
      </c>
      <c r="R1568" s="184">
        <v>3.3620999999999999</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44482</v>
      </c>
      <c r="E1569" s="184">
        <v>3089.692</v>
      </c>
      <c r="F1569" s="184">
        <v>2.8414000000000001</v>
      </c>
      <c r="G1569" s="184">
        <v>2.8769</v>
      </c>
      <c r="H1569" s="184">
        <v>2.8826000000000001</v>
      </c>
      <c r="I1569" s="184">
        <v>2.9544999999999999</v>
      </c>
      <c r="J1569" s="184">
        <v>3.0158999999999998</v>
      </c>
      <c r="K1569" s="184">
        <v>2.9702000000000002</v>
      </c>
      <c r="L1569" s="184">
        <v>3.0261</v>
      </c>
      <c r="M1569" s="184">
        <v>3.0165000000000002</v>
      </c>
      <c r="N1569" s="184">
        <v>2.9759000000000002</v>
      </c>
      <c r="O1569" s="184">
        <v>4.1689999999999996</v>
      </c>
      <c r="P1569" s="184">
        <v>4.8857999999999997</v>
      </c>
      <c r="Q1569" s="184">
        <v>5.8945999999999996</v>
      </c>
      <c r="R1569" s="184">
        <v>3.3157999999999999</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44482</v>
      </c>
      <c r="E1570" s="184">
        <v>3109.4014000000002</v>
      </c>
      <c r="F1570" s="184">
        <v>2.9407999999999999</v>
      </c>
      <c r="G1570" s="184">
        <v>2.9769000000000001</v>
      </c>
      <c r="H1570" s="184">
        <v>2.9826000000000001</v>
      </c>
      <c r="I1570" s="184">
        <v>3.0546000000000002</v>
      </c>
      <c r="J1570" s="184">
        <v>3.1158999999999999</v>
      </c>
      <c r="K1570" s="184">
        <v>3.0707</v>
      </c>
      <c r="L1570" s="184">
        <v>3.1274999999999999</v>
      </c>
      <c r="M1570" s="184">
        <v>3.1187</v>
      </c>
      <c r="N1570" s="184">
        <v>3.0790000000000002</v>
      </c>
      <c r="O1570" s="184">
        <v>4.2736000000000001</v>
      </c>
      <c r="P1570" s="184">
        <v>4.9709000000000003</v>
      </c>
      <c r="Q1570" s="184">
        <v>6.1220999999999997</v>
      </c>
      <c r="R1570" s="184">
        <v>3.4198</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44482</v>
      </c>
      <c r="E1571" s="184">
        <v>1094.6975</v>
      </c>
      <c r="F1571" s="184">
        <v>2.9910999999999999</v>
      </c>
      <c r="G1571" s="184">
        <v>3.0449000000000002</v>
      </c>
      <c r="H1571" s="184">
        <v>3.1194000000000002</v>
      </c>
      <c r="I1571" s="184">
        <v>3.1825999999999999</v>
      </c>
      <c r="J1571" s="184">
        <v>3.2383999999999999</v>
      </c>
      <c r="K1571" s="184">
        <v>3.1726999999999999</v>
      </c>
      <c r="L1571" s="184">
        <v>3.2187000000000001</v>
      </c>
      <c r="M1571" s="184">
        <v>3.2105000000000001</v>
      </c>
      <c r="N1571" s="184">
        <v>3.1705999999999999</v>
      </c>
      <c r="O1571" s="184"/>
      <c r="P1571" s="184"/>
      <c r="Q1571" s="184">
        <v>3.8393999999999999</v>
      </c>
      <c r="R1571" s="184">
        <v>3.5129999999999999</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44482</v>
      </c>
      <c r="E1572" s="184">
        <v>1090.7547</v>
      </c>
      <c r="F1572" s="184">
        <v>2.8412000000000002</v>
      </c>
      <c r="G1572" s="184">
        <v>2.8940999999999999</v>
      </c>
      <c r="H1572" s="184">
        <v>2.9689000000000001</v>
      </c>
      <c r="I1572" s="184">
        <v>3.0322</v>
      </c>
      <c r="J1572" s="184">
        <v>3.0880000000000001</v>
      </c>
      <c r="K1572" s="184">
        <v>3.0215000000000001</v>
      </c>
      <c r="L1572" s="184">
        <v>3.0663</v>
      </c>
      <c r="M1572" s="184">
        <v>3.0569000000000002</v>
      </c>
      <c r="N1572" s="184">
        <v>3.0158999999999998</v>
      </c>
      <c r="O1572" s="184"/>
      <c r="P1572" s="184"/>
      <c r="Q1572" s="184">
        <v>3.6833999999999998</v>
      </c>
      <c r="R1572" s="184">
        <v>3.3574999999999999</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44482</v>
      </c>
      <c r="E1573" s="184">
        <v>112.5239</v>
      </c>
      <c r="F1573" s="184">
        <v>2.8222999999999998</v>
      </c>
      <c r="G1573" s="184">
        <v>2.8552</v>
      </c>
      <c r="H1573" s="184">
        <v>2.8885000000000001</v>
      </c>
      <c r="I1573" s="184">
        <v>2.99</v>
      </c>
      <c r="J1573" s="184">
        <v>3.0318000000000001</v>
      </c>
      <c r="K1573" s="184">
        <v>2.9767999999999999</v>
      </c>
      <c r="L1573" s="184">
        <v>3.0375000000000001</v>
      </c>
      <c r="M1573" s="184">
        <v>3.0293999999999999</v>
      </c>
      <c r="N1573" s="184">
        <v>2.9903</v>
      </c>
      <c r="O1573" s="184"/>
      <c r="P1573" s="184"/>
      <c r="Q1573" s="184">
        <v>4.1292</v>
      </c>
      <c r="R1573" s="184">
        <v>3.3275999999999999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44482</v>
      </c>
      <c r="E1574" s="184">
        <v>112.8524</v>
      </c>
      <c r="F1574" s="184">
        <v>2.9434999999999998</v>
      </c>
      <c r="G1574" s="184">
        <v>2.9546999999999999</v>
      </c>
      <c r="H1574" s="184">
        <v>2.9910999999999999</v>
      </c>
      <c r="I1574" s="184">
        <v>3.0924</v>
      </c>
      <c r="J1574" s="184">
        <v>3.1324000000000001</v>
      </c>
      <c r="K1574" s="184">
        <v>3.0777000000000001</v>
      </c>
      <c r="L1574" s="184">
        <v>3.1391</v>
      </c>
      <c r="M1574" s="184">
        <v>3.1316999999999999</v>
      </c>
      <c r="N1574" s="184">
        <v>3.0933999999999999</v>
      </c>
      <c r="O1574" s="184"/>
      <c r="P1574" s="184"/>
      <c r="Q1574" s="184">
        <v>4.2333999999999996</v>
      </c>
      <c r="R1574" s="184">
        <v>3.431</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44482</v>
      </c>
      <c r="E1575" s="184">
        <v>1116.3391999999999</v>
      </c>
      <c r="F1575" s="184">
        <v>2.9462000000000002</v>
      </c>
      <c r="G1575" s="184">
        <v>2.9466000000000001</v>
      </c>
      <c r="H1575" s="184">
        <v>2.9470999999999998</v>
      </c>
      <c r="I1575" s="184">
        <v>3.0356000000000001</v>
      </c>
      <c r="J1575" s="184">
        <v>3.1067</v>
      </c>
      <c r="K1575" s="184">
        <v>3.0750999999999999</v>
      </c>
      <c r="L1575" s="184">
        <v>3.1354000000000002</v>
      </c>
      <c r="M1575" s="184">
        <v>3.1221999999999999</v>
      </c>
      <c r="N1575" s="184">
        <v>3.0865</v>
      </c>
      <c r="O1575" s="184"/>
      <c r="P1575" s="184"/>
      <c r="Q1575" s="184">
        <v>4.1029999999999998</v>
      </c>
      <c r="R1575" s="184">
        <v>3.4348999999999998</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44482</v>
      </c>
      <c r="E1576" s="184">
        <v>1112.7062000000001</v>
      </c>
      <c r="F1576" s="184">
        <v>2.8475000000000001</v>
      </c>
      <c r="G1576" s="184">
        <v>2.8469000000000002</v>
      </c>
      <c r="H1576" s="184">
        <v>2.847</v>
      </c>
      <c r="I1576" s="184">
        <v>2.9352</v>
      </c>
      <c r="J1576" s="184">
        <v>3.0061</v>
      </c>
      <c r="K1576" s="184">
        <v>2.9741</v>
      </c>
      <c r="L1576" s="184">
        <v>3.0335000000000001</v>
      </c>
      <c r="M1576" s="184">
        <v>3.0190999999999999</v>
      </c>
      <c r="N1576" s="184">
        <v>2.9752000000000001</v>
      </c>
      <c r="O1576" s="184"/>
      <c r="P1576" s="184"/>
      <c r="Q1576" s="184">
        <v>3.9790000000000001</v>
      </c>
      <c r="R1576" s="184">
        <v>3.3107000000000002</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44482</v>
      </c>
      <c r="E1577" s="184">
        <v>1084.855</v>
      </c>
      <c r="F1577" s="184">
        <v>2.8734999999999999</v>
      </c>
      <c r="G1577" s="184">
        <v>2.7707000000000002</v>
      </c>
      <c r="H1577" s="184">
        <v>2.8898000000000001</v>
      </c>
      <c r="I1577" s="184">
        <v>2.9746999999999999</v>
      </c>
      <c r="J1577" s="184">
        <v>3.0512999999999999</v>
      </c>
      <c r="K1577" s="184">
        <v>3.0244</v>
      </c>
      <c r="L1577" s="184">
        <v>3.0741999999999998</v>
      </c>
      <c r="M1577" s="184">
        <v>3.0708000000000002</v>
      </c>
      <c r="N1577" s="184">
        <v>3.0379</v>
      </c>
      <c r="O1577" s="184"/>
      <c r="P1577" s="184"/>
      <c r="Q1577" s="184">
        <v>3.6556000000000002</v>
      </c>
      <c r="R1577" s="184">
        <v>3.3904999999999998</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44482</v>
      </c>
      <c r="E1578" s="184">
        <v>1082.3858</v>
      </c>
      <c r="F1578" s="184">
        <v>2.7755000000000001</v>
      </c>
      <c r="G1578" s="184">
        <v>2.6680000000000001</v>
      </c>
      <c r="H1578" s="184">
        <v>2.7927</v>
      </c>
      <c r="I1578" s="184">
        <v>2.8805999999999998</v>
      </c>
      <c r="J1578" s="184">
        <v>2.9558</v>
      </c>
      <c r="K1578" s="184">
        <v>2.9249000000000001</v>
      </c>
      <c r="L1578" s="184">
        <v>2.9727000000000001</v>
      </c>
      <c r="M1578" s="184">
        <v>2.9687000000000001</v>
      </c>
      <c r="N1578" s="184">
        <v>2.9350000000000001</v>
      </c>
      <c r="O1578" s="184"/>
      <c r="P1578" s="184"/>
      <c r="Q1578" s="184">
        <v>3.5514999999999999</v>
      </c>
      <c r="R1578" s="184">
        <v>3.2869000000000002</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44482</v>
      </c>
      <c r="E1579" s="184">
        <v>1057.9124999999999</v>
      </c>
      <c r="F1579" s="184">
        <v>2.9502000000000002</v>
      </c>
      <c r="G1579" s="184">
        <v>2.9506000000000001</v>
      </c>
      <c r="H1579" s="184">
        <v>2.9727999999999999</v>
      </c>
      <c r="I1579" s="184">
        <v>3.0623999999999998</v>
      </c>
      <c r="J1579" s="184">
        <v>3.1196999999999999</v>
      </c>
      <c r="K1579" s="184">
        <v>3.0762</v>
      </c>
      <c r="L1579" s="184">
        <v>3.1263000000000001</v>
      </c>
      <c r="M1579" s="184">
        <v>3.1213000000000002</v>
      </c>
      <c r="N1579" s="184">
        <v>3.0859000000000001</v>
      </c>
      <c r="O1579" s="184"/>
      <c r="P1579" s="184"/>
      <c r="Q1579" s="184">
        <v>3.2422</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44482</v>
      </c>
      <c r="E1580" s="184">
        <v>1056.7889</v>
      </c>
      <c r="F1580" s="184">
        <v>2.8877000000000002</v>
      </c>
      <c r="G1580" s="184">
        <v>2.8904000000000001</v>
      </c>
      <c r="H1580" s="184">
        <v>2.9121999999999999</v>
      </c>
      <c r="I1580" s="184">
        <v>3.0021</v>
      </c>
      <c r="J1580" s="184">
        <v>3.0594999999999999</v>
      </c>
      <c r="K1580" s="184">
        <v>3.0156999999999998</v>
      </c>
      <c r="L1580" s="184">
        <v>3.0653000000000001</v>
      </c>
      <c r="M1580" s="184">
        <v>3.0598000000000001</v>
      </c>
      <c r="N1580" s="184">
        <v>3.0238999999999998</v>
      </c>
      <c r="O1580" s="184"/>
      <c r="P1580" s="184"/>
      <c r="Q1580" s="184">
        <v>3.1800999999999999</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44482</v>
      </c>
      <c r="E1581" s="184">
        <v>1068.0118</v>
      </c>
      <c r="F1581" s="184">
        <v>2.8778000000000001</v>
      </c>
      <c r="G1581" s="184">
        <v>2.9033000000000002</v>
      </c>
      <c r="H1581" s="184">
        <v>2.9388000000000001</v>
      </c>
      <c r="I1581" s="184">
        <v>3.0848</v>
      </c>
      <c r="J1581" s="184">
        <v>3.1053999999999999</v>
      </c>
      <c r="K1581" s="184">
        <v>3.0421999999999998</v>
      </c>
      <c r="L1581" s="184">
        <v>3.1004</v>
      </c>
      <c r="M1581" s="184">
        <v>3.0796000000000001</v>
      </c>
      <c r="N1581" s="184">
        <v>3.0415000000000001</v>
      </c>
      <c r="O1581" s="184"/>
      <c r="P1581" s="184"/>
      <c r="Q1581" s="184">
        <v>3.3919000000000001</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44482</v>
      </c>
      <c r="E1582" s="184">
        <v>1065.9086</v>
      </c>
      <c r="F1582" s="184">
        <v>2.7772999999999999</v>
      </c>
      <c r="G1582" s="184">
        <v>2.8029000000000002</v>
      </c>
      <c r="H1582" s="184">
        <v>2.8388</v>
      </c>
      <c r="I1582" s="184">
        <v>2.9847999999999999</v>
      </c>
      <c r="J1582" s="184">
        <v>3.0049999999999999</v>
      </c>
      <c r="K1582" s="184">
        <v>2.9413999999999998</v>
      </c>
      <c r="L1582" s="184">
        <v>2.9988000000000001</v>
      </c>
      <c r="M1582" s="184">
        <v>2.9773000000000001</v>
      </c>
      <c r="N1582" s="184">
        <v>2.9384999999999999</v>
      </c>
      <c r="O1582" s="184"/>
      <c r="P1582" s="184"/>
      <c r="Q1582" s="184">
        <v>3.2886000000000002</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44482</v>
      </c>
      <c r="E1583" s="184">
        <v>1063.7909999999999</v>
      </c>
      <c r="F1583" s="184">
        <v>2.9819</v>
      </c>
      <c r="G1583" s="184">
        <v>2.9641000000000002</v>
      </c>
      <c r="H1583" s="184">
        <v>3.0192000000000001</v>
      </c>
      <c r="I1583" s="184">
        <v>3.0846</v>
      </c>
      <c r="J1583" s="184">
        <v>3.1368999999999998</v>
      </c>
      <c r="K1583" s="184">
        <v>3.1038000000000001</v>
      </c>
      <c r="L1583" s="184">
        <v>3.1772</v>
      </c>
      <c r="M1583" s="184">
        <v>3.1722000000000001</v>
      </c>
      <c r="N1583" s="184">
        <v>3.1364999999999998</v>
      </c>
      <c r="O1583" s="184"/>
      <c r="P1583" s="184"/>
      <c r="Q1583" s="184">
        <v>3.375</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44482</v>
      </c>
      <c r="E1584" s="184">
        <v>1062.4150999999999</v>
      </c>
      <c r="F1584" s="184">
        <v>2.9136000000000002</v>
      </c>
      <c r="G1584" s="184">
        <v>2.8946000000000001</v>
      </c>
      <c r="H1584" s="184">
        <v>2.9493999999999998</v>
      </c>
      <c r="I1584" s="184">
        <v>3.0143</v>
      </c>
      <c r="J1584" s="184">
        <v>3.0667</v>
      </c>
      <c r="K1584" s="184">
        <v>3.0331000000000001</v>
      </c>
      <c r="L1584" s="184">
        <v>3.1061000000000001</v>
      </c>
      <c r="M1584" s="184">
        <v>3.1004999999999998</v>
      </c>
      <c r="N1584" s="184">
        <v>3.0642999999999998</v>
      </c>
      <c r="O1584" s="184"/>
      <c r="P1584" s="184"/>
      <c r="Q1584" s="184">
        <v>3.3031999999999999</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44482</v>
      </c>
      <c r="E1585" s="184">
        <v>1116.3686</v>
      </c>
      <c r="F1585" s="184">
        <v>2.9329999999999998</v>
      </c>
      <c r="G1585" s="184">
        <v>2.9672999999999998</v>
      </c>
      <c r="H1585" s="184">
        <v>2.9834999999999998</v>
      </c>
      <c r="I1585" s="184">
        <v>3.0585</v>
      </c>
      <c r="J1585" s="184">
        <v>3.1223999999999998</v>
      </c>
      <c r="K1585" s="184">
        <v>3.0804999999999998</v>
      </c>
      <c r="L1585" s="184">
        <v>3.1312000000000002</v>
      </c>
      <c r="M1585" s="184">
        <v>3.1229</v>
      </c>
      <c r="N1585" s="184">
        <v>3.0911</v>
      </c>
      <c r="O1585" s="184"/>
      <c r="P1585" s="184"/>
      <c r="Q1585" s="184">
        <v>4.0914000000000001</v>
      </c>
      <c r="R1585" s="184">
        <v>3.4363000000000001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44482</v>
      </c>
      <c r="E1586" s="184">
        <v>1113.9867999999999</v>
      </c>
      <c r="F1586" s="184">
        <v>2.8311000000000002</v>
      </c>
      <c r="G1586" s="184">
        <v>2.8664999999999998</v>
      </c>
      <c r="H1586" s="184">
        <v>2.8831000000000002</v>
      </c>
      <c r="I1586" s="184">
        <v>2.9581</v>
      </c>
      <c r="J1586" s="184">
        <v>3.0219999999999998</v>
      </c>
      <c r="K1586" s="184">
        <v>2.9794999999999998</v>
      </c>
      <c r="L1586" s="184">
        <v>3.0295000000000001</v>
      </c>
      <c r="M1586" s="184">
        <v>3.0205000000000002</v>
      </c>
      <c r="N1586" s="184">
        <v>2.9878</v>
      </c>
      <c r="O1586" s="184"/>
      <c r="P1586" s="184"/>
      <c r="Q1586" s="184">
        <v>4.0105000000000004</v>
      </c>
      <c r="R1586" s="184">
        <v>3.3456999999999999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44482</v>
      </c>
      <c r="E1587" s="184">
        <v>2721.5590000000002</v>
      </c>
      <c r="F1587" s="184">
        <v>2.9418000000000002</v>
      </c>
      <c r="G1587" s="184">
        <v>2.9870000000000001</v>
      </c>
      <c r="H1587" s="184">
        <v>3.01</v>
      </c>
      <c r="I1587" s="184">
        <v>3.0899000000000001</v>
      </c>
      <c r="J1587" s="184">
        <v>3.1486999999999998</v>
      </c>
      <c r="K1587" s="184">
        <v>3.1093000000000002</v>
      </c>
      <c r="L1587" s="184">
        <v>3.1650999999999998</v>
      </c>
      <c r="M1587" s="184">
        <v>3.1589</v>
      </c>
      <c r="N1587" s="184">
        <v>3.1118000000000001</v>
      </c>
      <c r="O1587" s="184">
        <v>4.3209999999999997</v>
      </c>
      <c r="P1587" s="184">
        <v>5.1016000000000004</v>
      </c>
      <c r="Q1587" s="184">
        <v>6.5193000000000003</v>
      </c>
      <c r="R1587" s="184">
        <v>3.4695999999999998</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44482</v>
      </c>
      <c r="E1588" s="184">
        <v>2590.4911666666699</v>
      </c>
      <c r="F1588" s="184">
        <v>2.8416999999999999</v>
      </c>
      <c r="G1588" s="184">
        <v>2.8868</v>
      </c>
      <c r="H1588" s="184">
        <v>2.9098999999999999</v>
      </c>
      <c r="I1588" s="184">
        <v>2.9897</v>
      </c>
      <c r="J1588" s="184">
        <v>3.0482</v>
      </c>
      <c r="K1588" s="184">
        <v>3.0084</v>
      </c>
      <c r="L1588" s="184">
        <v>3.0634999999999999</v>
      </c>
      <c r="M1588" s="184">
        <v>3.0566</v>
      </c>
      <c r="N1588" s="184">
        <v>3.0087999999999999</v>
      </c>
      <c r="O1588" s="184">
        <v>3.8957000000000002</v>
      </c>
      <c r="P1588" s="184">
        <v>4.5068999999999999</v>
      </c>
      <c r="Q1588" s="184">
        <v>6.6022999999999996</v>
      </c>
      <c r="R1588" s="184">
        <v>3.2084000000000001</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44482</v>
      </c>
      <c r="E1589" s="184">
        <v>1084.7779</v>
      </c>
      <c r="F1589" s="184">
        <v>2.9914999999999998</v>
      </c>
      <c r="G1589" s="184">
        <v>3.0346000000000002</v>
      </c>
      <c r="H1589" s="184">
        <v>3.0628000000000002</v>
      </c>
      <c r="I1589" s="184">
        <v>3.1423999999999999</v>
      </c>
      <c r="J1589" s="184">
        <v>3.1903000000000001</v>
      </c>
      <c r="K1589" s="184">
        <v>3.1259000000000001</v>
      </c>
      <c r="L1589" s="184">
        <v>3.1833999999999998</v>
      </c>
      <c r="M1589" s="184">
        <v>3.1656</v>
      </c>
      <c r="N1589" s="184">
        <v>3.1173000000000002</v>
      </c>
      <c r="O1589" s="184"/>
      <c r="P1589" s="184"/>
      <c r="Q1589" s="184">
        <v>3.6722000000000001</v>
      </c>
      <c r="R1589" s="184">
        <v>3.4744999999999999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44482</v>
      </c>
      <c r="E1590" s="184">
        <v>1081.6169</v>
      </c>
      <c r="F1590" s="184">
        <v>2.8584999999999998</v>
      </c>
      <c r="G1590" s="184">
        <v>2.9039999999999999</v>
      </c>
      <c r="H1590" s="184">
        <v>2.9327000000000001</v>
      </c>
      <c r="I1590" s="184">
        <v>3.0122</v>
      </c>
      <c r="J1590" s="184">
        <v>3.0598000000000001</v>
      </c>
      <c r="K1590" s="184">
        <v>2.9948000000000001</v>
      </c>
      <c r="L1590" s="184">
        <v>3.0512000000000001</v>
      </c>
      <c r="M1590" s="184">
        <v>3.0324</v>
      </c>
      <c r="N1590" s="184">
        <v>2.9830999999999999</v>
      </c>
      <c r="O1590" s="184"/>
      <c r="P1590" s="184"/>
      <c r="Q1590" s="184">
        <v>3.5375000000000001</v>
      </c>
      <c r="R1590" s="184">
        <v>3.34</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44482</v>
      </c>
      <c r="E1591" s="184">
        <v>1083.1827000000001</v>
      </c>
      <c r="F1591" s="184">
        <v>3.0059999999999998</v>
      </c>
      <c r="G1591" s="184">
        <v>3.0491999999999999</v>
      </c>
      <c r="H1591" s="184">
        <v>3.0851000000000002</v>
      </c>
      <c r="I1591" s="184">
        <v>3.1465000000000001</v>
      </c>
      <c r="J1591" s="184">
        <v>3.1909999999999998</v>
      </c>
      <c r="K1591" s="184">
        <v>3.1581000000000001</v>
      </c>
      <c r="L1591" s="184">
        <v>3.2037</v>
      </c>
      <c r="M1591" s="184">
        <v>3.1844000000000001</v>
      </c>
      <c r="N1591" s="184">
        <v>3.1436999999999999</v>
      </c>
      <c r="O1591" s="184"/>
      <c r="P1591" s="184"/>
      <c r="Q1591" s="184">
        <v>3.6524000000000001</v>
      </c>
      <c r="R1591" s="184">
        <v>3.4624999999999999</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44482</v>
      </c>
      <c r="E1592" s="184">
        <v>1080.7303999999999</v>
      </c>
      <c r="F1592" s="184">
        <v>2.9047000000000001</v>
      </c>
      <c r="G1592" s="184">
        <v>2.9491000000000001</v>
      </c>
      <c r="H1592" s="184">
        <v>2.9849000000000001</v>
      </c>
      <c r="I1592" s="184">
        <v>3.0366</v>
      </c>
      <c r="J1592" s="184">
        <v>3.0840999999999998</v>
      </c>
      <c r="K1592" s="184">
        <v>3.0548000000000002</v>
      </c>
      <c r="L1592" s="184">
        <v>3.0990000000000002</v>
      </c>
      <c r="M1592" s="184">
        <v>3.0798999999999999</v>
      </c>
      <c r="N1592" s="184">
        <v>3.0390000000000001</v>
      </c>
      <c r="O1592" s="184"/>
      <c r="P1592" s="184"/>
      <c r="Q1592" s="184">
        <v>3.5470000000000002</v>
      </c>
      <c r="R1592" s="184">
        <v>3.3572000000000002</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44482</v>
      </c>
      <c r="E1593" s="184">
        <v>1072.4519</v>
      </c>
      <c r="F1593" s="184">
        <v>3.0156999999999998</v>
      </c>
      <c r="G1593" s="184">
        <v>3.0695000000000001</v>
      </c>
      <c r="H1593" s="184">
        <v>3.0998999999999999</v>
      </c>
      <c r="I1593" s="184">
        <v>3.1682999999999999</v>
      </c>
      <c r="J1593" s="184">
        <v>3.2006999999999999</v>
      </c>
      <c r="K1593" s="184">
        <v>3.1558999999999999</v>
      </c>
      <c r="L1593" s="184">
        <v>3.2113</v>
      </c>
      <c r="M1593" s="184">
        <v>3.2058</v>
      </c>
      <c r="N1593" s="184">
        <v>3.1747000000000001</v>
      </c>
      <c r="O1593" s="184"/>
      <c r="P1593" s="184"/>
      <c r="Q1593" s="184">
        <v>3.5642</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44482</v>
      </c>
      <c r="E1594" s="184">
        <v>1070.3454999999999</v>
      </c>
      <c r="F1594" s="184">
        <v>2.9329000000000001</v>
      </c>
      <c r="G1594" s="184">
        <v>2.9811999999999999</v>
      </c>
      <c r="H1594" s="184">
        <v>3.0124</v>
      </c>
      <c r="I1594" s="184">
        <v>3.08</v>
      </c>
      <c r="J1594" s="184">
        <v>3.1126</v>
      </c>
      <c r="K1594" s="184">
        <v>3.0642</v>
      </c>
      <c r="L1594" s="184">
        <v>3.1196999999999999</v>
      </c>
      <c r="M1594" s="184">
        <v>3.1112000000000002</v>
      </c>
      <c r="N1594" s="184">
        <v>3.0779999999999998</v>
      </c>
      <c r="O1594" s="184"/>
      <c r="P1594" s="184"/>
      <c r="Q1594" s="184">
        <v>3.4622999999999999</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44482</v>
      </c>
      <c r="E1595" s="184">
        <v>112.3344</v>
      </c>
      <c r="F1595" s="184">
        <v>2.9245000000000001</v>
      </c>
      <c r="G1595" s="184">
        <v>2.9575</v>
      </c>
      <c r="H1595" s="184">
        <v>2.9678</v>
      </c>
      <c r="I1595" s="184">
        <v>3.0531999999999999</v>
      </c>
      <c r="J1595" s="184">
        <v>3.1164000000000001</v>
      </c>
      <c r="K1595" s="184">
        <v>3.0823</v>
      </c>
      <c r="L1595" s="184">
        <v>3.1374</v>
      </c>
      <c r="M1595" s="184">
        <v>3.1263000000000001</v>
      </c>
      <c r="N1595" s="184">
        <v>3.0979999999999999</v>
      </c>
      <c r="O1595" s="184"/>
      <c r="P1595" s="184"/>
      <c r="Q1595" s="184">
        <v>4.2077999999999998</v>
      </c>
      <c r="R1595" s="184">
        <v>3.4784000000000002</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44482</v>
      </c>
      <c r="E1596" s="184">
        <v>112.0312</v>
      </c>
      <c r="F1596" s="184">
        <v>2.8673000000000002</v>
      </c>
      <c r="G1596" s="184">
        <v>2.8786</v>
      </c>
      <c r="H1596" s="184">
        <v>2.8780000000000001</v>
      </c>
      <c r="I1596" s="184">
        <v>2.9658000000000002</v>
      </c>
      <c r="J1596" s="184">
        <v>3.0276999999999998</v>
      </c>
      <c r="K1596" s="184">
        <v>2.9918</v>
      </c>
      <c r="L1596" s="184">
        <v>3.0461</v>
      </c>
      <c r="M1596" s="184">
        <v>3.0343</v>
      </c>
      <c r="N1596" s="184">
        <v>3.0053999999999998</v>
      </c>
      <c r="O1596" s="184"/>
      <c r="P1596" s="184"/>
      <c r="Q1596" s="184">
        <v>4.1079999999999997</v>
      </c>
      <c r="R1596" s="184">
        <v>3.3812000000000002</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44482</v>
      </c>
      <c r="E1597" s="184">
        <v>1080.3484000000001</v>
      </c>
      <c r="F1597" s="184">
        <v>3.0207000000000002</v>
      </c>
      <c r="G1597" s="184">
        <v>3.0550000000000002</v>
      </c>
      <c r="H1597" s="184">
        <v>3.0971000000000002</v>
      </c>
      <c r="I1597" s="184">
        <v>3.1553</v>
      </c>
      <c r="J1597" s="184">
        <v>3.1947000000000001</v>
      </c>
      <c r="K1597" s="184">
        <v>3.1667000000000001</v>
      </c>
      <c r="L1597" s="184">
        <v>3.2212000000000001</v>
      </c>
      <c r="M1597" s="184">
        <v>3.2040000000000002</v>
      </c>
      <c r="N1597" s="184">
        <v>3.1703000000000001</v>
      </c>
      <c r="O1597" s="184"/>
      <c r="P1597" s="184"/>
      <c r="Q1597" s="184">
        <v>3.6922999999999999</v>
      </c>
      <c r="R1597" s="184">
        <v>3.5802</v>
      </c>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44482</v>
      </c>
      <c r="E1598" s="184">
        <v>1078.2231999999999</v>
      </c>
      <c r="F1598" s="184">
        <v>2.9723999999999999</v>
      </c>
      <c r="G1598" s="184">
        <v>3.0057</v>
      </c>
      <c r="H1598" s="184">
        <v>3.0474999999999999</v>
      </c>
      <c r="I1598" s="184">
        <v>3.1053000000000002</v>
      </c>
      <c r="J1598" s="184">
        <v>3.1444999999999999</v>
      </c>
      <c r="K1598" s="184">
        <v>3.1162000000000001</v>
      </c>
      <c r="L1598" s="184">
        <v>3.1701999999999999</v>
      </c>
      <c r="M1598" s="184">
        <v>3.1381999999999999</v>
      </c>
      <c r="N1598" s="184">
        <v>3.0945999999999998</v>
      </c>
      <c r="O1598" s="184"/>
      <c r="P1598" s="184"/>
      <c r="Q1598" s="184">
        <v>3.5966</v>
      </c>
      <c r="R1598" s="184">
        <v>3.4864999999999999</v>
      </c>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44482</v>
      </c>
      <c r="E1599" s="184">
        <v>3408.3851</v>
      </c>
      <c r="F1599" s="184">
        <v>2.9409000000000001</v>
      </c>
      <c r="G1599" s="184">
        <v>2.9641999999999999</v>
      </c>
      <c r="H1599" s="184">
        <v>3.0030000000000001</v>
      </c>
      <c r="I1599" s="184">
        <v>3.0669</v>
      </c>
      <c r="J1599" s="184">
        <v>3.1305999999999998</v>
      </c>
      <c r="K1599" s="184">
        <v>3.0868000000000002</v>
      </c>
      <c r="L1599" s="184">
        <v>3.1482000000000001</v>
      </c>
      <c r="M1599" s="184">
        <v>3.1345999999999998</v>
      </c>
      <c r="N1599" s="184">
        <v>3.0931999999999999</v>
      </c>
      <c r="O1599" s="184">
        <v>4.2965999999999998</v>
      </c>
      <c r="P1599" s="184">
        <v>4.9813000000000001</v>
      </c>
      <c r="Q1599" s="184">
        <v>6.4119000000000002</v>
      </c>
      <c r="R1599" s="184">
        <v>3.4416000000000002</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44482</v>
      </c>
      <c r="E1600" s="184">
        <v>3374.1206999999999</v>
      </c>
      <c r="F1600" s="184">
        <v>2.8614999999999999</v>
      </c>
      <c r="G1600" s="184">
        <v>2.8843000000000001</v>
      </c>
      <c r="H1600" s="184">
        <v>2.9228999999999998</v>
      </c>
      <c r="I1600" s="184">
        <v>2.9868000000000001</v>
      </c>
      <c r="J1600" s="184">
        <v>3.0503999999999998</v>
      </c>
      <c r="K1600" s="184">
        <v>3.0114000000000001</v>
      </c>
      <c r="L1600" s="184">
        <v>3.0745</v>
      </c>
      <c r="M1600" s="184">
        <v>3.0611999999999999</v>
      </c>
      <c r="N1600" s="184">
        <v>3.0198</v>
      </c>
      <c r="O1600" s="184">
        <v>4.2256</v>
      </c>
      <c r="P1600" s="184">
        <v>4.8966000000000003</v>
      </c>
      <c r="Q1600" s="184">
        <v>6.5865</v>
      </c>
      <c r="R1600" s="184">
        <v>3.3685</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44482</v>
      </c>
      <c r="E1601" s="184">
        <v>1112.7161000000001</v>
      </c>
      <c r="F1601" s="184">
        <v>2.9228999999999998</v>
      </c>
      <c r="G1601" s="184">
        <v>3.1181000000000001</v>
      </c>
      <c r="H1601" s="184">
        <v>3.0598999999999998</v>
      </c>
      <c r="I1601" s="184">
        <v>3.0958000000000001</v>
      </c>
      <c r="J1601" s="184">
        <v>3.1315</v>
      </c>
      <c r="K1601" s="184">
        <v>3.0602</v>
      </c>
      <c r="L1601" s="184">
        <v>3.1175999999999999</v>
      </c>
      <c r="M1601" s="184">
        <v>3.1055000000000001</v>
      </c>
      <c r="N1601" s="184">
        <v>3.0687000000000002</v>
      </c>
      <c r="O1601" s="184"/>
      <c r="P1601" s="184"/>
      <c r="Q1601" s="184">
        <v>4.2435999999999998</v>
      </c>
      <c r="R1601" s="184">
        <v>3.4678</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44482</v>
      </c>
      <c r="E1602" s="184">
        <v>1109.6916000000001</v>
      </c>
      <c r="F1602" s="184">
        <v>2.8125</v>
      </c>
      <c r="G1602" s="184">
        <v>3.0049000000000001</v>
      </c>
      <c r="H1602" s="184">
        <v>2.9468999999999999</v>
      </c>
      <c r="I1602" s="184">
        <v>2.9826999999999999</v>
      </c>
      <c r="J1602" s="184">
        <v>3.0181</v>
      </c>
      <c r="K1602" s="184">
        <v>2.9460999999999999</v>
      </c>
      <c r="L1602" s="184">
        <v>2.9963000000000002</v>
      </c>
      <c r="M1602" s="184">
        <v>2.9887000000000001</v>
      </c>
      <c r="N1602" s="184">
        <v>2.9546999999999999</v>
      </c>
      <c r="O1602" s="184"/>
      <c r="P1602" s="184"/>
      <c r="Q1602" s="184">
        <v>4.1332000000000004</v>
      </c>
      <c r="R1602" s="184">
        <v>3.3569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44482</v>
      </c>
      <c r="E1603" s="184">
        <v>1104.2687000000001</v>
      </c>
      <c r="F1603" s="184">
        <v>2.9651000000000001</v>
      </c>
      <c r="G1603" s="184">
        <v>2.9788999999999999</v>
      </c>
      <c r="H1603" s="184">
        <v>3.0068000000000001</v>
      </c>
      <c r="I1603" s="184">
        <v>3.0878000000000001</v>
      </c>
      <c r="J1603" s="184">
        <v>3.1364000000000001</v>
      </c>
      <c r="K1603" s="184">
        <v>3.0874999999999999</v>
      </c>
      <c r="L1603" s="184">
        <v>3.1469</v>
      </c>
      <c r="M1603" s="184">
        <v>3.1555</v>
      </c>
      <c r="N1603" s="184">
        <v>3.1215000000000002</v>
      </c>
      <c r="O1603" s="184"/>
      <c r="P1603" s="184"/>
      <c r="Q1603" s="184">
        <v>3.9514</v>
      </c>
      <c r="R1603" s="184">
        <v>3.4691999999999998</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44482</v>
      </c>
      <c r="E1604" s="184">
        <v>1101.3014000000001</v>
      </c>
      <c r="F1604" s="184">
        <v>2.8671000000000002</v>
      </c>
      <c r="G1604" s="184">
        <v>2.8786</v>
      </c>
      <c r="H1604" s="184">
        <v>2.9068000000000001</v>
      </c>
      <c r="I1604" s="184">
        <v>2.9876999999999998</v>
      </c>
      <c r="J1604" s="184">
        <v>3.0360999999999998</v>
      </c>
      <c r="K1604" s="184">
        <v>2.9866999999999999</v>
      </c>
      <c r="L1604" s="184">
        <v>3.0453000000000001</v>
      </c>
      <c r="M1604" s="184">
        <v>3.0390000000000001</v>
      </c>
      <c r="N1604" s="184">
        <v>3.0078</v>
      </c>
      <c r="O1604" s="184"/>
      <c r="P1604" s="184"/>
      <c r="Q1604" s="184">
        <v>3.8420000000000001</v>
      </c>
      <c r="R1604" s="184">
        <v>3.3595999999999999</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44482</v>
      </c>
      <c r="E1605" s="184">
        <v>1102.0334</v>
      </c>
      <c r="F1605" s="184">
        <v>2.9115000000000002</v>
      </c>
      <c r="G1605" s="184">
        <v>2.9483999999999999</v>
      </c>
      <c r="H1605" s="184">
        <v>3.0057999999999998</v>
      </c>
      <c r="I1605" s="184">
        <v>3.0703</v>
      </c>
      <c r="J1605" s="184">
        <v>3.1383999999999999</v>
      </c>
      <c r="K1605" s="184">
        <v>3.1019000000000001</v>
      </c>
      <c r="L1605" s="184">
        <v>3.1452</v>
      </c>
      <c r="M1605" s="184">
        <v>3.1335000000000002</v>
      </c>
      <c r="N1605" s="184">
        <v>3.0924999999999998</v>
      </c>
      <c r="O1605" s="184"/>
      <c r="P1605" s="184"/>
      <c r="Q1605" s="184">
        <v>3.8759000000000001</v>
      </c>
      <c r="R1605" s="184">
        <v>3.4196</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44482</v>
      </c>
      <c r="E1606" s="184">
        <v>1099.2739999999999</v>
      </c>
      <c r="F1606" s="184">
        <v>2.8126000000000002</v>
      </c>
      <c r="G1606" s="184">
        <v>2.8483999999999998</v>
      </c>
      <c r="H1606" s="184">
        <v>2.9055</v>
      </c>
      <c r="I1606" s="184">
        <v>2.9701</v>
      </c>
      <c r="J1606" s="184">
        <v>3.0383</v>
      </c>
      <c r="K1606" s="184">
        <v>3.0009999999999999</v>
      </c>
      <c r="L1606" s="184">
        <v>3.0474999999999999</v>
      </c>
      <c r="M1606" s="184">
        <v>3.0373000000000001</v>
      </c>
      <c r="N1606" s="184">
        <v>2.9941</v>
      </c>
      <c r="O1606" s="184"/>
      <c r="P1606" s="184"/>
      <c r="Q1606" s="184">
        <v>3.774</v>
      </c>
      <c r="R1606" s="184">
        <v>3.3184</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44482</v>
      </c>
      <c r="E1607" s="184">
        <v>2865.2781</v>
      </c>
      <c r="F1607" s="184">
        <v>2.9683999999999999</v>
      </c>
      <c r="G1607" s="184">
        <v>2.9744000000000002</v>
      </c>
      <c r="H1607" s="184">
        <v>3.0135000000000001</v>
      </c>
      <c r="I1607" s="184">
        <v>3.1440999999999999</v>
      </c>
      <c r="J1607" s="184">
        <v>3.1629</v>
      </c>
      <c r="K1607" s="184">
        <v>3.1027999999999998</v>
      </c>
      <c r="L1607" s="184">
        <v>3.1539000000000001</v>
      </c>
      <c r="M1607" s="184">
        <v>3.1415000000000002</v>
      </c>
      <c r="N1607" s="184">
        <v>3.1046</v>
      </c>
      <c r="O1607" s="184">
        <v>4.3265000000000002</v>
      </c>
      <c r="P1607" s="184">
        <v>4.9164000000000003</v>
      </c>
      <c r="Q1607" s="184">
        <v>6.5114000000000001</v>
      </c>
      <c r="R1607" s="184">
        <v>3.4733000000000001</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44482</v>
      </c>
      <c r="E1608" s="184">
        <v>2839.9908</v>
      </c>
      <c r="F1608" s="184">
        <v>2.91</v>
      </c>
      <c r="G1608" s="184">
        <v>2.9146999999999998</v>
      </c>
      <c r="H1608" s="184">
        <v>2.9538000000000002</v>
      </c>
      <c r="I1608" s="184">
        <v>3.0840000000000001</v>
      </c>
      <c r="J1608" s="184">
        <v>3.1027</v>
      </c>
      <c r="K1608" s="184">
        <v>3.0423</v>
      </c>
      <c r="L1608" s="184">
        <v>3.0929000000000002</v>
      </c>
      <c r="M1608" s="184">
        <v>3.0802</v>
      </c>
      <c r="N1608" s="184">
        <v>3.0427</v>
      </c>
      <c r="O1608" s="184">
        <v>4.2565</v>
      </c>
      <c r="P1608" s="184">
        <v>4.8135000000000003</v>
      </c>
      <c r="Q1608" s="184">
        <v>6.0194000000000001</v>
      </c>
      <c r="R1608" s="184">
        <v>3.4076</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44482</v>
      </c>
      <c r="E1609" s="184">
        <v>1076.6075000000001</v>
      </c>
      <c r="F1609" s="184">
        <v>2.7395999999999998</v>
      </c>
      <c r="G1609" s="184">
        <v>2.7728000000000002</v>
      </c>
      <c r="H1609" s="184">
        <v>2.8130000000000002</v>
      </c>
      <c r="I1609" s="184">
        <v>2.8835000000000002</v>
      </c>
      <c r="J1609" s="184">
        <v>2.9430000000000001</v>
      </c>
      <c r="K1609" s="184">
        <v>2.923</v>
      </c>
      <c r="L1609" s="184">
        <v>3.0804999999999998</v>
      </c>
      <c r="M1609" s="184">
        <v>3.0590000000000002</v>
      </c>
      <c r="N1609" s="184">
        <v>3.0137999999999998</v>
      </c>
      <c r="O1609" s="184"/>
      <c r="P1609" s="184"/>
      <c r="Q1609" s="184">
        <v>3.5053999999999998</v>
      </c>
      <c r="R1609" s="184">
        <v>3.3531</v>
      </c>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44482</v>
      </c>
      <c r="E1610" s="184">
        <v>1075.1355000000001</v>
      </c>
      <c r="F1610" s="184">
        <v>2.6787999999999998</v>
      </c>
      <c r="G1610" s="184">
        <v>2.7086000000000001</v>
      </c>
      <c r="H1610" s="184">
        <v>2.7484000000000002</v>
      </c>
      <c r="I1610" s="184">
        <v>2.8176999999999999</v>
      </c>
      <c r="J1610" s="184">
        <v>2.8656999999999999</v>
      </c>
      <c r="K1610" s="184">
        <v>2.8458999999999999</v>
      </c>
      <c r="L1610" s="184">
        <v>3.0038</v>
      </c>
      <c r="M1610" s="184">
        <v>2.9863</v>
      </c>
      <c r="N1610" s="184">
        <v>2.9420000000000002</v>
      </c>
      <c r="O1610" s="184"/>
      <c r="P1610" s="184"/>
      <c r="Q1610" s="184">
        <v>3.4392999999999998</v>
      </c>
      <c r="R1610" s="184">
        <v>3.2879999999999998</v>
      </c>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2.9064133333333331</v>
      </c>
      <c r="G1611" s="186">
        <v>2.9317133333333332</v>
      </c>
      <c r="H1611" s="186">
        <v>2.9619333333333331</v>
      </c>
      <c r="I1611" s="186">
        <v>3.0439983333333327</v>
      </c>
      <c r="J1611" s="186">
        <v>3.0949</v>
      </c>
      <c r="K1611" s="186">
        <v>3.0484333333333349</v>
      </c>
      <c r="L1611" s="186">
        <v>3.1061616666666665</v>
      </c>
      <c r="M1611" s="186">
        <v>3.096061666666666</v>
      </c>
      <c r="N1611" s="186">
        <v>3.0611200000000003</v>
      </c>
      <c r="O1611" s="186">
        <v>4.2205624999999998</v>
      </c>
      <c r="P1611" s="186">
        <v>4.884125</v>
      </c>
      <c r="Q1611" s="186">
        <v>4.1092233333333334</v>
      </c>
      <c r="R1611" s="186">
        <v>3.4141420000000009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2.9118000000000004</v>
      </c>
      <c r="G1612" s="186">
        <v>2.9470999999999998</v>
      </c>
      <c r="H1612" s="186">
        <v>2.9585999999999997</v>
      </c>
      <c r="I1612" s="186">
        <v>3.0539000000000001</v>
      </c>
      <c r="J1612" s="186">
        <v>3.1060499999999998</v>
      </c>
      <c r="K1612" s="186">
        <v>3.0551500000000003</v>
      </c>
      <c r="L1612" s="186">
        <v>3.1067499999999999</v>
      </c>
      <c r="M1612" s="186">
        <v>3.1035500000000003</v>
      </c>
      <c r="N1612" s="186">
        <v>3.0687000000000002</v>
      </c>
      <c r="O1612" s="186">
        <v>4.2650500000000005</v>
      </c>
      <c r="P1612" s="186">
        <v>4.9065000000000003</v>
      </c>
      <c r="Q1612" s="186">
        <v>3.8402500000000002</v>
      </c>
      <c r="R1612" s="186">
        <v>3.4263000000000003</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44482</v>
      </c>
      <c r="E1615" s="184">
        <v>65.621300000000005</v>
      </c>
      <c r="F1615" s="184">
        <v>56.0976</v>
      </c>
      <c r="G1615" s="184">
        <v>12.8491</v>
      </c>
      <c r="H1615" s="184">
        <v>7.4401000000000002</v>
      </c>
      <c r="I1615" s="184">
        <v>0.84650000000000003</v>
      </c>
      <c r="J1615" s="184">
        <v>3.8016000000000001</v>
      </c>
      <c r="K1615" s="184">
        <v>8.4084000000000003</v>
      </c>
      <c r="L1615" s="184">
        <v>6.8825000000000003</v>
      </c>
      <c r="M1615" s="184">
        <v>4.3465999999999996</v>
      </c>
      <c r="N1615" s="184">
        <v>4.4543999999999997</v>
      </c>
      <c r="O1615" s="184">
        <v>10.2949</v>
      </c>
      <c r="P1615" s="184">
        <v>7.7953000000000001</v>
      </c>
      <c r="Q1615" s="184">
        <v>8.9184000000000001</v>
      </c>
      <c r="R1615" s="184">
        <v>7.9406999999999996</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44482</v>
      </c>
      <c r="E1616" s="184">
        <v>68.828599999999994</v>
      </c>
      <c r="F1616" s="184">
        <v>56.724400000000003</v>
      </c>
      <c r="G1616" s="184">
        <v>13.4946</v>
      </c>
      <c r="H1616" s="184">
        <v>8.0883000000000003</v>
      </c>
      <c r="I1616" s="184">
        <v>1.4933000000000001</v>
      </c>
      <c r="J1616" s="184">
        <v>4.4512999999999998</v>
      </c>
      <c r="K1616" s="184">
        <v>9.0721000000000007</v>
      </c>
      <c r="L1616" s="184">
        <v>7.5835999999999997</v>
      </c>
      <c r="M1616" s="184">
        <v>5.0312999999999999</v>
      </c>
      <c r="N1616" s="184">
        <v>5.1314000000000002</v>
      </c>
      <c r="O1616" s="184">
        <v>10.9741</v>
      </c>
      <c r="P1616" s="184">
        <v>8.4238999999999997</v>
      </c>
      <c r="Q1616" s="184">
        <v>9.8424999999999994</v>
      </c>
      <c r="R1616" s="184">
        <v>8.6138999999999992</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44482</v>
      </c>
      <c r="E1617" s="184">
        <v>68.828599999999994</v>
      </c>
      <c r="F1617" s="184">
        <v>56.724400000000003</v>
      </c>
      <c r="G1617" s="184">
        <v>13.4946</v>
      </c>
      <c r="H1617" s="184">
        <v>8.0883000000000003</v>
      </c>
      <c r="I1617" s="184">
        <v>1.4933000000000001</v>
      </c>
      <c r="J1617" s="184">
        <v>4.4512999999999998</v>
      </c>
      <c r="K1617" s="184">
        <v>9.0721000000000007</v>
      </c>
      <c r="L1617" s="184">
        <v>7.5835999999999997</v>
      </c>
      <c r="M1617" s="184">
        <v>5.0312999999999999</v>
      </c>
      <c r="N1617" s="184">
        <v>5.1314000000000002</v>
      </c>
      <c r="O1617" s="184">
        <v>10.9741</v>
      </c>
      <c r="P1617" s="184">
        <v>8.4238999999999997</v>
      </c>
      <c r="Q1617" s="184">
        <v>9.8424999999999994</v>
      </c>
      <c r="R1617" s="184">
        <v>8.6138999999999992</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44482</v>
      </c>
      <c r="E1618" s="184">
        <v>21.290099999999999</v>
      </c>
      <c r="F1618" s="184">
        <v>12.004799999999999</v>
      </c>
      <c r="G1618" s="184">
        <v>9.6477000000000004</v>
      </c>
      <c r="H1618" s="184">
        <v>2.8426</v>
      </c>
      <c r="I1618" s="184">
        <v>-2.8256999999999999</v>
      </c>
      <c r="J1618" s="184">
        <v>4.2839</v>
      </c>
      <c r="K1618" s="184">
        <v>7.9687000000000001</v>
      </c>
      <c r="L1618" s="184">
        <v>5.8631000000000002</v>
      </c>
      <c r="M1618" s="184">
        <v>3.6840000000000002</v>
      </c>
      <c r="N1618" s="184">
        <v>4.7499000000000002</v>
      </c>
      <c r="O1618" s="184">
        <v>11.0771</v>
      </c>
      <c r="P1618" s="184">
        <v>7.6310000000000002</v>
      </c>
      <c r="Q1618" s="184">
        <v>8.1613000000000007</v>
      </c>
      <c r="R1618" s="184">
        <v>8.7811000000000003</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44482</v>
      </c>
      <c r="E1619" s="184">
        <v>20.346499999999999</v>
      </c>
      <c r="F1619" s="184">
        <v>11.4847</v>
      </c>
      <c r="G1619" s="184">
        <v>9.0526</v>
      </c>
      <c r="H1619" s="184">
        <v>2.2305000000000001</v>
      </c>
      <c r="I1619" s="184">
        <v>-3.4296000000000002</v>
      </c>
      <c r="J1619" s="184">
        <v>3.6766999999999999</v>
      </c>
      <c r="K1619" s="184">
        <v>7.3544</v>
      </c>
      <c r="L1619" s="184">
        <v>5.2427999999999999</v>
      </c>
      <c r="M1619" s="184">
        <v>3.0665</v>
      </c>
      <c r="N1619" s="184">
        <v>4.1204999999999998</v>
      </c>
      <c r="O1619" s="184">
        <v>10.512</v>
      </c>
      <c r="P1619" s="184">
        <v>7.077</v>
      </c>
      <c r="Q1619" s="184">
        <v>7.5743999999999998</v>
      </c>
      <c r="R1619" s="184">
        <v>8.1986000000000008</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44482</v>
      </c>
      <c r="E1620" s="184">
        <v>34.078099999999999</v>
      </c>
      <c r="F1620" s="184">
        <v>44.718299999999999</v>
      </c>
      <c r="G1620" s="184">
        <v>7.2262000000000004</v>
      </c>
      <c r="H1620" s="184">
        <v>1.9439</v>
      </c>
      <c r="I1620" s="184">
        <v>-3.8273000000000001</v>
      </c>
      <c r="J1620" s="184">
        <v>1.5443</v>
      </c>
      <c r="K1620" s="184">
        <v>7.0465</v>
      </c>
      <c r="L1620" s="184">
        <v>5.2889999999999997</v>
      </c>
      <c r="M1620" s="184">
        <v>2.5211000000000001</v>
      </c>
      <c r="N1620" s="184">
        <v>3.1604000000000001</v>
      </c>
      <c r="O1620" s="184">
        <v>8.4895999999999994</v>
      </c>
      <c r="P1620" s="184">
        <v>5.9865000000000004</v>
      </c>
      <c r="Q1620" s="184">
        <v>6.4626999999999999</v>
      </c>
      <c r="R1620" s="184">
        <v>6.1976000000000004</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44482</v>
      </c>
      <c r="E1621" s="184">
        <v>36.738399999999999</v>
      </c>
      <c r="F1621" s="184">
        <v>45.46</v>
      </c>
      <c r="G1621" s="184">
        <v>7.9568000000000003</v>
      </c>
      <c r="H1621" s="184">
        <v>2.6981000000000002</v>
      </c>
      <c r="I1621" s="184">
        <v>-3.0691999999999999</v>
      </c>
      <c r="J1621" s="184">
        <v>2.3027000000000002</v>
      </c>
      <c r="K1621" s="184">
        <v>7.8071999999999999</v>
      </c>
      <c r="L1621" s="184">
        <v>6.0608000000000004</v>
      </c>
      <c r="M1621" s="184">
        <v>3.2974999999999999</v>
      </c>
      <c r="N1621" s="184">
        <v>3.9525999999999999</v>
      </c>
      <c r="O1621" s="184">
        <v>9.3231000000000002</v>
      </c>
      <c r="P1621" s="184">
        <v>6.8373999999999997</v>
      </c>
      <c r="Q1621" s="184">
        <v>8.4521999999999995</v>
      </c>
      <c r="R1621" s="184">
        <v>7.0313999999999997</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44482</v>
      </c>
      <c r="E1622" s="184">
        <v>64.182500000000005</v>
      </c>
      <c r="F1622" s="184">
        <v>18.434899999999999</v>
      </c>
      <c r="G1622" s="184">
        <v>1.8885000000000001</v>
      </c>
      <c r="H1622" s="184">
        <v>-1.9734</v>
      </c>
      <c r="I1622" s="184">
        <v>-2.7227999999999999</v>
      </c>
      <c r="J1622" s="184">
        <v>2.6901999999999999</v>
      </c>
      <c r="K1622" s="184">
        <v>5.3070000000000004</v>
      </c>
      <c r="L1622" s="184">
        <v>4.3954000000000004</v>
      </c>
      <c r="M1622" s="184">
        <v>2.8235000000000001</v>
      </c>
      <c r="N1622" s="184">
        <v>3.3182</v>
      </c>
      <c r="O1622" s="184">
        <v>8.8858999999999995</v>
      </c>
      <c r="P1622" s="184">
        <v>7.1627000000000001</v>
      </c>
      <c r="Q1622" s="184">
        <v>8.8539999999999992</v>
      </c>
      <c r="R1622" s="184">
        <v>6.8906999999999998</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44482</v>
      </c>
      <c r="E1623" s="184">
        <v>61.162100000000002</v>
      </c>
      <c r="F1623" s="184">
        <v>17.673100000000002</v>
      </c>
      <c r="G1623" s="184">
        <v>1.1698999999999999</v>
      </c>
      <c r="H1623" s="184">
        <v>-2.7097000000000002</v>
      </c>
      <c r="I1623" s="184">
        <v>-3.4651999999999998</v>
      </c>
      <c r="J1623" s="184">
        <v>1.9406000000000001</v>
      </c>
      <c r="K1623" s="184">
        <v>4.5494000000000003</v>
      </c>
      <c r="L1623" s="184">
        <v>3.629</v>
      </c>
      <c r="M1623" s="184">
        <v>2.0630000000000002</v>
      </c>
      <c r="N1623" s="184">
        <v>2.5343</v>
      </c>
      <c r="O1623" s="184">
        <v>8.1377000000000006</v>
      </c>
      <c r="P1623" s="184">
        <v>6.4611999999999998</v>
      </c>
      <c r="Q1623" s="184">
        <v>8.6595999999999993</v>
      </c>
      <c r="R1623" s="184">
        <v>6.1349</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44482</v>
      </c>
      <c r="E1624" s="184">
        <v>79.155500000000004</v>
      </c>
      <c r="F1624" s="184">
        <v>34.154600000000002</v>
      </c>
      <c r="G1624" s="184">
        <v>7.6902999999999997</v>
      </c>
      <c r="H1624" s="184">
        <v>2.0032999999999999</v>
      </c>
      <c r="I1624" s="184">
        <v>-2.3100999999999998</v>
      </c>
      <c r="J1624" s="184">
        <v>3.5796000000000001</v>
      </c>
      <c r="K1624" s="184">
        <v>7.9861000000000004</v>
      </c>
      <c r="L1624" s="184">
        <v>5.9771000000000001</v>
      </c>
      <c r="M1624" s="184">
        <v>4.1593</v>
      </c>
      <c r="N1624" s="184">
        <v>4.6733000000000002</v>
      </c>
      <c r="O1624" s="184">
        <v>11.6013</v>
      </c>
      <c r="P1624" s="184">
        <v>8.5196000000000005</v>
      </c>
      <c r="Q1624" s="184">
        <v>8.9109999999999996</v>
      </c>
      <c r="R1624" s="184">
        <v>8.9016000000000002</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44482</v>
      </c>
      <c r="E1625" s="184">
        <v>75.874700000000004</v>
      </c>
      <c r="F1625" s="184">
        <v>33.608600000000003</v>
      </c>
      <c r="G1625" s="184">
        <v>7.1650999999999998</v>
      </c>
      <c r="H1625" s="184">
        <v>1.4779</v>
      </c>
      <c r="I1625" s="184">
        <v>-2.8283</v>
      </c>
      <c r="J1625" s="184">
        <v>3.0705</v>
      </c>
      <c r="K1625" s="184">
        <v>7.4737999999999998</v>
      </c>
      <c r="L1625" s="184">
        <v>5.4539999999999997</v>
      </c>
      <c r="M1625" s="184">
        <v>3.6271</v>
      </c>
      <c r="N1625" s="184">
        <v>4.1311999999999998</v>
      </c>
      <c r="O1625" s="184">
        <v>10.9559</v>
      </c>
      <c r="P1625" s="184">
        <v>7.8117000000000001</v>
      </c>
      <c r="Q1625" s="184">
        <v>9.6250999999999998</v>
      </c>
      <c r="R1625" s="184">
        <v>8.3101000000000003</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44482</v>
      </c>
      <c r="E1626" s="184">
        <v>20.5198</v>
      </c>
      <c r="F1626" s="184">
        <v>17.2622</v>
      </c>
      <c r="G1626" s="184">
        <v>4.3428000000000004</v>
      </c>
      <c r="H1626" s="184">
        <v>2.6185999999999998</v>
      </c>
      <c r="I1626" s="184">
        <v>-2.7921999999999998</v>
      </c>
      <c r="J1626" s="184">
        <v>3.5619999999999998</v>
      </c>
      <c r="K1626" s="184">
        <v>8.1893999999999991</v>
      </c>
      <c r="L1626" s="184">
        <v>6.6988000000000003</v>
      </c>
      <c r="M1626" s="184">
        <v>6.2614999999999998</v>
      </c>
      <c r="N1626" s="184">
        <v>6.9146000000000001</v>
      </c>
      <c r="O1626" s="184">
        <v>11.4908</v>
      </c>
      <c r="P1626" s="184">
        <v>8.6343999999999994</v>
      </c>
      <c r="Q1626" s="184">
        <v>9.8269000000000002</v>
      </c>
      <c r="R1626" s="184">
        <v>9.6305999999999994</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44482</v>
      </c>
      <c r="E1627" s="184">
        <v>19.764500000000002</v>
      </c>
      <c r="F1627" s="184">
        <v>16.4434</v>
      </c>
      <c r="G1627" s="184">
        <v>3.6953999999999998</v>
      </c>
      <c r="H1627" s="184">
        <v>1.9794</v>
      </c>
      <c r="I1627" s="184">
        <v>-3.4645999999999999</v>
      </c>
      <c r="J1627" s="184">
        <v>2.8445</v>
      </c>
      <c r="K1627" s="184">
        <v>7.4375</v>
      </c>
      <c r="L1627" s="184">
        <v>5.9322999999999997</v>
      </c>
      <c r="M1627" s="184">
        <v>5.5114999999999998</v>
      </c>
      <c r="N1627" s="184">
        <v>6.2115999999999998</v>
      </c>
      <c r="O1627" s="184">
        <v>10.9131</v>
      </c>
      <c r="P1627" s="184">
        <v>8.0803999999999991</v>
      </c>
      <c r="Q1627" s="184">
        <v>9.2911000000000001</v>
      </c>
      <c r="R1627" s="184">
        <v>9.0288000000000004</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44482</v>
      </c>
      <c r="E1628" s="184">
        <v>48.457299999999996</v>
      </c>
      <c r="F1628" s="184">
        <v>38.833199999999998</v>
      </c>
      <c r="G1628" s="184">
        <v>11.149900000000001</v>
      </c>
      <c r="H1628" s="184">
        <v>7.2626999999999997</v>
      </c>
      <c r="I1628" s="184">
        <v>-0.73150000000000004</v>
      </c>
      <c r="J1628" s="184">
        <v>2.2967</v>
      </c>
      <c r="K1628" s="184">
        <v>6.7588999999999997</v>
      </c>
      <c r="L1628" s="184">
        <v>5.3548999999999998</v>
      </c>
      <c r="M1628" s="184">
        <v>2.8368000000000002</v>
      </c>
      <c r="N1628" s="184">
        <v>2.8965999999999998</v>
      </c>
      <c r="O1628" s="184">
        <v>8.2047000000000008</v>
      </c>
      <c r="P1628" s="184">
        <v>4.8028000000000004</v>
      </c>
      <c r="Q1628" s="184">
        <v>8.2690000000000001</v>
      </c>
      <c r="R1628" s="184">
        <v>5.6092000000000004</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44482</v>
      </c>
      <c r="E1629" s="184">
        <v>52.1404</v>
      </c>
      <c r="F1629" s="184">
        <v>39.3142</v>
      </c>
      <c r="G1629" s="184">
        <v>11.611000000000001</v>
      </c>
      <c r="H1629" s="184">
        <v>7.7118000000000002</v>
      </c>
      <c r="I1629" s="184">
        <v>-0.27500000000000002</v>
      </c>
      <c r="J1629" s="184">
        <v>2.7526999999999999</v>
      </c>
      <c r="K1629" s="184">
        <v>7.2222999999999997</v>
      </c>
      <c r="L1629" s="184">
        <v>5.8080999999999996</v>
      </c>
      <c r="M1629" s="184">
        <v>3.2808000000000002</v>
      </c>
      <c r="N1629" s="184">
        <v>3.3502000000000001</v>
      </c>
      <c r="O1629" s="184">
        <v>8.8063000000000002</v>
      </c>
      <c r="P1629" s="184">
        <v>5.5578000000000003</v>
      </c>
      <c r="Q1629" s="184">
        <v>7.8575999999999997</v>
      </c>
      <c r="R1629" s="184">
        <v>6.1159999999999997</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44482</v>
      </c>
      <c r="E1630" s="184">
        <v>44.6554</v>
      </c>
      <c r="F1630" s="184">
        <v>55.584000000000003</v>
      </c>
      <c r="G1630" s="184">
        <v>10.034700000000001</v>
      </c>
      <c r="H1630" s="184">
        <v>1.4834000000000001</v>
      </c>
      <c r="I1630" s="184">
        <v>-4.3015999999999996</v>
      </c>
      <c r="J1630" s="184">
        <v>2.0522999999999998</v>
      </c>
      <c r="K1630" s="184">
        <v>7.1101000000000001</v>
      </c>
      <c r="L1630" s="184">
        <v>5.3068</v>
      </c>
      <c r="M1630" s="184">
        <v>2.6634000000000002</v>
      </c>
      <c r="N1630" s="184">
        <v>3.2309000000000001</v>
      </c>
      <c r="O1630" s="184">
        <v>8.0911000000000008</v>
      </c>
      <c r="P1630" s="184">
        <v>5.8259999999999996</v>
      </c>
      <c r="Q1630" s="184">
        <v>7.6761999999999997</v>
      </c>
      <c r="R1630" s="184">
        <v>6.6577000000000002</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44482</v>
      </c>
      <c r="E1631" s="184">
        <v>46.258800000000001</v>
      </c>
      <c r="F1631" s="184">
        <v>56.107900000000001</v>
      </c>
      <c r="G1631" s="184">
        <v>10.5093</v>
      </c>
      <c r="H1631" s="184">
        <v>1.9508000000000001</v>
      </c>
      <c r="I1631" s="184">
        <v>-3.8380999999999998</v>
      </c>
      <c r="J1631" s="184">
        <v>2.5143</v>
      </c>
      <c r="K1631" s="184">
        <v>7.5751999999999997</v>
      </c>
      <c r="L1631" s="184">
        <v>5.7603999999999997</v>
      </c>
      <c r="M1631" s="184">
        <v>3.1183000000000001</v>
      </c>
      <c r="N1631" s="184">
        <v>3.7018</v>
      </c>
      <c r="O1631" s="184">
        <v>8.5366999999999997</v>
      </c>
      <c r="P1631" s="184">
        <v>6.2565</v>
      </c>
      <c r="Q1631" s="184">
        <v>8.3609000000000009</v>
      </c>
      <c r="R1631" s="184">
        <v>7.1303999999999998</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44482</v>
      </c>
      <c r="E1632" s="184">
        <v>80.299499999999995</v>
      </c>
      <c r="F1632" s="184">
        <v>14.960800000000001</v>
      </c>
      <c r="G1632" s="184">
        <v>-8.0820000000000007</v>
      </c>
      <c r="H1632" s="184">
        <v>-16.751300000000001</v>
      </c>
      <c r="I1632" s="184">
        <v>-15.296200000000001</v>
      </c>
      <c r="J1632" s="184">
        <v>-1.5647</v>
      </c>
      <c r="K1632" s="184">
        <v>9.4910999999999994</v>
      </c>
      <c r="L1632" s="184">
        <v>6.0433000000000003</v>
      </c>
      <c r="M1632" s="184">
        <v>4.1273</v>
      </c>
      <c r="N1632" s="184">
        <v>4.5693999999999999</v>
      </c>
      <c r="O1632" s="184">
        <v>9.6539000000000001</v>
      </c>
      <c r="P1632" s="184">
        <v>7.4950000000000001</v>
      </c>
      <c r="Q1632" s="184">
        <v>9.8533000000000008</v>
      </c>
      <c r="R1632" s="184">
        <v>8.8524999999999991</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44482</v>
      </c>
      <c r="E1633" s="184">
        <v>84.789000000000001</v>
      </c>
      <c r="F1633" s="184">
        <v>15.547000000000001</v>
      </c>
      <c r="G1633" s="184">
        <v>-7.4654999999999996</v>
      </c>
      <c r="H1633" s="184">
        <v>-16.142099999999999</v>
      </c>
      <c r="I1633" s="184">
        <v>-14.6914</v>
      </c>
      <c r="J1633" s="184">
        <v>-0.95630000000000004</v>
      </c>
      <c r="K1633" s="184">
        <v>10.116099999999999</v>
      </c>
      <c r="L1633" s="184">
        <v>6.673</v>
      </c>
      <c r="M1633" s="184">
        <v>4.7575000000000003</v>
      </c>
      <c r="N1633" s="184">
        <v>5.2092999999999998</v>
      </c>
      <c r="O1633" s="184">
        <v>10.242699999999999</v>
      </c>
      <c r="P1633" s="184">
        <v>8.0767000000000007</v>
      </c>
      <c r="Q1633" s="184">
        <v>9.2478999999999996</v>
      </c>
      <c r="R1633" s="184">
        <v>9.4413</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44482</v>
      </c>
      <c r="E1634" s="184">
        <v>17.439800000000002</v>
      </c>
      <c r="F1634" s="184">
        <v>63.525700000000001</v>
      </c>
      <c r="G1634" s="184">
        <v>13.6714</v>
      </c>
      <c r="H1634" s="184">
        <v>0.83730000000000004</v>
      </c>
      <c r="I1634" s="184">
        <v>-6.5909000000000004</v>
      </c>
      <c r="J1634" s="184">
        <v>-0.94110000000000005</v>
      </c>
      <c r="K1634" s="184">
        <v>3.4674</v>
      </c>
      <c r="L1634" s="184">
        <v>3.8248000000000002</v>
      </c>
      <c r="M1634" s="184">
        <v>2.3902000000000001</v>
      </c>
      <c r="N1634" s="184">
        <v>2.8502000000000001</v>
      </c>
      <c r="O1634" s="184">
        <v>7.3327999999999998</v>
      </c>
      <c r="P1634" s="184">
        <v>4.5145</v>
      </c>
      <c r="Q1634" s="184">
        <v>6.5115999999999996</v>
      </c>
      <c r="R1634" s="184">
        <v>5.3853</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44482</v>
      </c>
      <c r="E1635" s="184">
        <v>18.515899999999998</v>
      </c>
      <c r="F1635" s="184">
        <v>64.376999999999995</v>
      </c>
      <c r="G1635" s="184">
        <v>14.458299999999999</v>
      </c>
      <c r="H1635" s="184">
        <v>1.6338999999999999</v>
      </c>
      <c r="I1635" s="184">
        <v>-5.8163</v>
      </c>
      <c r="J1635" s="184">
        <v>-0.1643</v>
      </c>
      <c r="K1635" s="184">
        <v>4.2468000000000004</v>
      </c>
      <c r="L1635" s="184">
        <v>4.6119000000000003</v>
      </c>
      <c r="M1635" s="184">
        <v>3.1779999999999999</v>
      </c>
      <c r="N1635" s="184">
        <v>3.6440000000000001</v>
      </c>
      <c r="O1635" s="184">
        <v>8.1819000000000006</v>
      </c>
      <c r="P1635" s="184">
        <v>5.4606000000000003</v>
      </c>
      <c r="Q1635" s="184">
        <v>7.1893000000000002</v>
      </c>
      <c r="R1635" s="184">
        <v>6.2759999999999998</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44482</v>
      </c>
      <c r="E1636" s="184">
        <v>30.005099999999999</v>
      </c>
      <c r="F1636" s="184">
        <v>62.389200000000002</v>
      </c>
      <c r="G1636" s="184">
        <v>20.0535</v>
      </c>
      <c r="H1636" s="184">
        <v>14.5861</v>
      </c>
      <c r="I1636" s="184">
        <v>3.4279999999999999</v>
      </c>
      <c r="J1636" s="184">
        <v>3.5747</v>
      </c>
      <c r="K1636" s="184">
        <v>6.9969000000000001</v>
      </c>
      <c r="L1636" s="184">
        <v>6.62</v>
      </c>
      <c r="M1636" s="184">
        <v>3.26</v>
      </c>
      <c r="N1636" s="184">
        <v>4.0538999999999996</v>
      </c>
      <c r="O1636" s="184">
        <v>11.8459</v>
      </c>
      <c r="P1636" s="184">
        <v>8.8651</v>
      </c>
      <c r="Q1636" s="184">
        <v>9.8523999999999994</v>
      </c>
      <c r="R1636" s="184">
        <v>9.1438000000000006</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44482</v>
      </c>
      <c r="E1637" s="184">
        <v>28.406700000000001</v>
      </c>
      <c r="F1637" s="184">
        <v>61.6511</v>
      </c>
      <c r="G1637" s="184">
        <v>19.428000000000001</v>
      </c>
      <c r="H1637" s="184">
        <v>13.950900000000001</v>
      </c>
      <c r="I1637" s="184">
        <v>2.8022999999999998</v>
      </c>
      <c r="J1637" s="184">
        <v>2.9539</v>
      </c>
      <c r="K1637" s="184">
        <v>6.3658999999999999</v>
      </c>
      <c r="L1637" s="184">
        <v>5.9801000000000002</v>
      </c>
      <c r="M1637" s="184">
        <v>2.6236000000000002</v>
      </c>
      <c r="N1637" s="184">
        <v>3.4076</v>
      </c>
      <c r="O1637" s="184">
        <v>11.186500000000001</v>
      </c>
      <c r="P1637" s="184">
        <v>8.2338000000000005</v>
      </c>
      <c r="Q1637" s="184">
        <v>8.4585000000000008</v>
      </c>
      <c r="R1637" s="184">
        <v>8.4763999999999999</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44482</v>
      </c>
      <c r="E1638" s="184">
        <v>10.4354</v>
      </c>
      <c r="F1638" s="184">
        <v>67.981999999999999</v>
      </c>
      <c r="G1638" s="184">
        <v>16.0547</v>
      </c>
      <c r="H1638" s="184">
        <v>11.7186</v>
      </c>
      <c r="I1638" s="184">
        <v>0.4748</v>
      </c>
      <c r="J1638" s="184">
        <v>4.5993000000000004</v>
      </c>
      <c r="K1638" s="184">
        <v>8.7545999999999999</v>
      </c>
      <c r="L1638" s="184">
        <v>7.0308000000000002</v>
      </c>
      <c r="M1638" s="184"/>
      <c r="N1638" s="184"/>
      <c r="O1638" s="184"/>
      <c r="P1638" s="184"/>
      <c r="Q1638" s="184">
        <v>7.7901999999999996</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44482</v>
      </c>
      <c r="E1639" s="184">
        <v>10.420999999999999</v>
      </c>
      <c r="F1639" s="184">
        <v>67.373000000000005</v>
      </c>
      <c r="G1639" s="184">
        <v>15.795500000000001</v>
      </c>
      <c r="H1639" s="184">
        <v>11.433299999999999</v>
      </c>
      <c r="I1639" s="184">
        <v>0.22520000000000001</v>
      </c>
      <c r="J1639" s="184">
        <v>4.3470000000000004</v>
      </c>
      <c r="K1639" s="184">
        <v>8.5007000000000001</v>
      </c>
      <c r="L1639" s="184">
        <v>6.7758000000000003</v>
      </c>
      <c r="M1639" s="184"/>
      <c r="N1639" s="184"/>
      <c r="O1639" s="184"/>
      <c r="P1639" s="184"/>
      <c r="Q1639" s="184">
        <v>7.5326000000000004</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44482</v>
      </c>
      <c r="E1640" s="184">
        <v>10.425800000000001</v>
      </c>
      <c r="F1640" s="184">
        <v>33.639899999999997</v>
      </c>
      <c r="G1640" s="184">
        <v>8.6926000000000005</v>
      </c>
      <c r="H1640" s="184">
        <v>2.3016000000000001</v>
      </c>
      <c r="I1640" s="184">
        <v>-4.2192999999999996</v>
      </c>
      <c r="J1640" s="184">
        <v>2.1158999999999999</v>
      </c>
      <c r="K1640" s="184">
        <v>8.3934999999999995</v>
      </c>
      <c r="L1640" s="184">
        <v>6.85</v>
      </c>
      <c r="M1640" s="184"/>
      <c r="N1640" s="184"/>
      <c r="O1640" s="184"/>
      <c r="P1640" s="184"/>
      <c r="Q1640" s="184">
        <v>7.6185</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44482</v>
      </c>
      <c r="E1641" s="184">
        <v>10.411</v>
      </c>
      <c r="F1641" s="184">
        <v>33.336500000000001</v>
      </c>
      <c r="G1641" s="184">
        <v>8.4238999999999997</v>
      </c>
      <c r="H1641" s="184">
        <v>2.0543</v>
      </c>
      <c r="I1641" s="184">
        <v>-4.4748999999999999</v>
      </c>
      <c r="J1641" s="184">
        <v>1.861</v>
      </c>
      <c r="K1641" s="184">
        <v>8.1356000000000002</v>
      </c>
      <c r="L1641" s="184">
        <v>6.5891999999999999</v>
      </c>
      <c r="M1641" s="184"/>
      <c r="N1641" s="184"/>
      <c r="O1641" s="184"/>
      <c r="P1641" s="184"/>
      <c r="Q1641" s="184">
        <v>7.3536999999999999</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44482</v>
      </c>
      <c r="E1642" s="184">
        <v>2261.5823999999998</v>
      </c>
      <c r="F1642" s="184">
        <v>38.183199999999999</v>
      </c>
      <c r="G1642" s="184">
        <v>-1.2831999999999999</v>
      </c>
      <c r="H1642" s="184">
        <v>-11.3239</v>
      </c>
      <c r="I1642" s="184">
        <v>-15.9587</v>
      </c>
      <c r="J1642" s="184">
        <v>-7.5106999999999999</v>
      </c>
      <c r="K1642" s="184">
        <v>2.1577000000000002</v>
      </c>
      <c r="L1642" s="184">
        <v>0.92220000000000002</v>
      </c>
      <c r="M1642" s="184">
        <v>-4.8899999999999999E-2</v>
      </c>
      <c r="N1642" s="184">
        <v>0.84550000000000003</v>
      </c>
      <c r="O1642" s="184">
        <v>7.4044999999999996</v>
      </c>
      <c r="P1642" s="184">
        <v>5.5776000000000003</v>
      </c>
      <c r="Q1642" s="184">
        <v>6.1445999999999996</v>
      </c>
      <c r="R1642" s="184">
        <v>4.3639000000000001</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44482</v>
      </c>
      <c r="E1643" s="184">
        <v>2431.4675000000002</v>
      </c>
      <c r="F1643" s="184">
        <v>38.9529</v>
      </c>
      <c r="G1643" s="184">
        <v>-0.51339999999999997</v>
      </c>
      <c r="H1643" s="184">
        <v>-10.5557</v>
      </c>
      <c r="I1643" s="184">
        <v>-15.193300000000001</v>
      </c>
      <c r="J1643" s="184">
        <v>-6.7451999999999996</v>
      </c>
      <c r="K1643" s="184">
        <v>2.9325999999999999</v>
      </c>
      <c r="L1643" s="184">
        <v>1.6973</v>
      </c>
      <c r="M1643" s="184">
        <v>0.7238</v>
      </c>
      <c r="N1643" s="184">
        <v>1.6257999999999999</v>
      </c>
      <c r="O1643" s="184">
        <v>8.2504000000000008</v>
      </c>
      <c r="P1643" s="184">
        <v>6.3945999999999996</v>
      </c>
      <c r="Q1643" s="184">
        <v>7.9149000000000003</v>
      </c>
      <c r="R1643" s="184">
        <v>5.2050999999999998</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44482</v>
      </c>
      <c r="E1644" s="184">
        <v>85.836200000000005</v>
      </c>
      <c r="F1644" s="184">
        <v>22.380700000000001</v>
      </c>
      <c r="G1644" s="184">
        <v>12.173299999999999</v>
      </c>
      <c r="H1644" s="184">
        <v>11.286899999999999</v>
      </c>
      <c r="I1644" s="184">
        <v>5.1127000000000002</v>
      </c>
      <c r="J1644" s="184">
        <v>9.8811</v>
      </c>
      <c r="K1644" s="184">
        <v>12.543200000000001</v>
      </c>
      <c r="L1644" s="184">
        <v>8.4376999999999995</v>
      </c>
      <c r="M1644" s="184">
        <v>4.5437000000000003</v>
      </c>
      <c r="N1644" s="184">
        <v>6.1851000000000003</v>
      </c>
      <c r="O1644" s="184">
        <v>11.167899999999999</v>
      </c>
      <c r="P1644" s="184">
        <v>8.1965000000000003</v>
      </c>
      <c r="Q1644" s="184">
        <v>9.1062999999999992</v>
      </c>
      <c r="R1644" s="184">
        <v>9.5256000000000007</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44482</v>
      </c>
      <c r="E1645" s="184">
        <v>87.909400000000005</v>
      </c>
      <c r="F1645" s="184">
        <v>22.4346</v>
      </c>
      <c r="G1645" s="184">
        <v>12.185700000000001</v>
      </c>
      <c r="H1645" s="184">
        <v>11.2941</v>
      </c>
      <c r="I1645" s="184">
        <v>5.117</v>
      </c>
      <c r="J1645" s="184">
        <v>9.8811</v>
      </c>
      <c r="K1645" s="184">
        <v>12.5435</v>
      </c>
      <c r="L1645" s="184">
        <v>8.4380000000000006</v>
      </c>
      <c r="M1645" s="184">
        <v>4.5446</v>
      </c>
      <c r="N1645" s="184">
        <v>6.1859999999999999</v>
      </c>
      <c r="O1645" s="184">
        <v>11.168200000000001</v>
      </c>
      <c r="P1645" s="184">
        <v>8.2005999999999997</v>
      </c>
      <c r="Q1645" s="184">
        <v>9.1442999999999994</v>
      </c>
      <c r="R1645" s="184">
        <v>9.5259</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44482</v>
      </c>
      <c r="E1646" s="184">
        <v>78.631699999999995</v>
      </c>
      <c r="F1646" s="184">
        <v>21.179300000000001</v>
      </c>
      <c r="G1646" s="184">
        <v>11.064500000000001</v>
      </c>
      <c r="H1646" s="184">
        <v>10.212199999999999</v>
      </c>
      <c r="I1646" s="184">
        <v>4.0846</v>
      </c>
      <c r="J1646" s="184">
        <v>8.8745999999999992</v>
      </c>
      <c r="K1646" s="184">
        <v>11.5351</v>
      </c>
      <c r="L1646" s="184">
        <v>7.4108999999999998</v>
      </c>
      <c r="M1646" s="184">
        <v>3.5196999999999998</v>
      </c>
      <c r="N1646" s="184">
        <v>5.1218000000000004</v>
      </c>
      <c r="O1646" s="184">
        <v>10.0449</v>
      </c>
      <c r="P1646" s="184">
        <v>7.1086</v>
      </c>
      <c r="Q1646" s="184">
        <v>9.4640000000000004</v>
      </c>
      <c r="R1646" s="184">
        <v>8.4276</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44482</v>
      </c>
      <c r="E1647" s="184">
        <v>60.073599999999999</v>
      </c>
      <c r="F1647" s="184">
        <v>28.152999999999999</v>
      </c>
      <c r="G1647" s="184">
        <v>6.5191999999999997</v>
      </c>
      <c r="H1647" s="184">
        <v>4.6391999999999998</v>
      </c>
      <c r="I1647" s="184">
        <v>0.1085</v>
      </c>
      <c r="J1647" s="184">
        <v>1.8682000000000001</v>
      </c>
      <c r="K1647" s="184">
        <v>6.6859999999999999</v>
      </c>
      <c r="L1647" s="184">
        <v>5.3548</v>
      </c>
      <c r="M1647" s="184">
        <v>2.3328000000000002</v>
      </c>
      <c r="N1647" s="184">
        <v>3.4304999999999999</v>
      </c>
      <c r="O1647" s="184">
        <v>9.4428999999999998</v>
      </c>
      <c r="P1647" s="184">
        <v>7.327</v>
      </c>
      <c r="Q1647" s="184">
        <v>9.7087000000000003</v>
      </c>
      <c r="R1647" s="184">
        <v>7.8003999999999998</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44482</v>
      </c>
      <c r="E1648" s="184">
        <v>54.796900000000001</v>
      </c>
      <c r="F1648" s="184">
        <v>26.9968</v>
      </c>
      <c r="G1648" s="184">
        <v>5.3193000000000001</v>
      </c>
      <c r="H1648" s="184">
        <v>3.4373999999999998</v>
      </c>
      <c r="I1648" s="184">
        <v>-1.0891</v>
      </c>
      <c r="J1648" s="184">
        <v>0.66649999999999998</v>
      </c>
      <c r="K1648" s="184">
        <v>5.4683000000000002</v>
      </c>
      <c r="L1648" s="184">
        <v>4.1265999999999998</v>
      </c>
      <c r="M1648" s="184">
        <v>1.1063000000000001</v>
      </c>
      <c r="N1648" s="184">
        <v>2.2063000000000001</v>
      </c>
      <c r="O1648" s="184">
        <v>8.1302000000000003</v>
      </c>
      <c r="P1648" s="184">
        <v>5.9396000000000004</v>
      </c>
      <c r="Q1648" s="184">
        <v>8.2110000000000003</v>
      </c>
      <c r="R1648" s="184">
        <v>6.5141999999999998</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44482</v>
      </c>
      <c r="E1649" s="184">
        <v>52.491</v>
      </c>
      <c r="F1649" s="184">
        <v>38.284799999999997</v>
      </c>
      <c r="G1649" s="184">
        <v>11.212400000000001</v>
      </c>
      <c r="H1649" s="184">
        <v>3.2900999999999998</v>
      </c>
      <c r="I1649" s="184">
        <v>-0.72499999999999998</v>
      </c>
      <c r="J1649" s="184">
        <v>1.1322000000000001</v>
      </c>
      <c r="K1649" s="184">
        <v>3.4891000000000001</v>
      </c>
      <c r="L1649" s="184">
        <v>4.4615</v>
      </c>
      <c r="M1649" s="184">
        <v>3.1008</v>
      </c>
      <c r="N1649" s="184">
        <v>3.4962</v>
      </c>
      <c r="O1649" s="184">
        <v>10.095800000000001</v>
      </c>
      <c r="P1649" s="184">
        <v>7.6957000000000004</v>
      </c>
      <c r="Q1649" s="184">
        <v>8.2538999999999998</v>
      </c>
      <c r="R1649" s="184">
        <v>7.3258999999999999</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44482</v>
      </c>
      <c r="E1650" s="184">
        <v>48.938600000000001</v>
      </c>
      <c r="F1650" s="184">
        <v>37.554000000000002</v>
      </c>
      <c r="G1650" s="184">
        <v>10.5015</v>
      </c>
      <c r="H1650" s="184">
        <v>2.5691000000000002</v>
      </c>
      <c r="I1650" s="184">
        <v>-1.4429000000000001</v>
      </c>
      <c r="J1650" s="184">
        <v>0.4128</v>
      </c>
      <c r="K1650" s="184">
        <v>2.7641</v>
      </c>
      <c r="L1650" s="184">
        <v>3.7273999999999998</v>
      </c>
      <c r="M1650" s="184">
        <v>2.3675000000000002</v>
      </c>
      <c r="N1650" s="184">
        <v>2.7555999999999998</v>
      </c>
      <c r="O1650" s="184">
        <v>9.2651000000000003</v>
      </c>
      <c r="P1650" s="184">
        <v>6.8223000000000003</v>
      </c>
      <c r="Q1650" s="184">
        <v>7.5247999999999999</v>
      </c>
      <c r="R1650" s="184">
        <v>6.6002000000000001</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44482</v>
      </c>
      <c r="E1652" s="184">
        <v>30.866</v>
      </c>
      <c r="F1652" s="184">
        <v>43.569099999999999</v>
      </c>
      <c r="G1652" s="184">
        <v>9.1643000000000008</v>
      </c>
      <c r="H1652" s="184">
        <v>2.8227000000000002</v>
      </c>
      <c r="I1652" s="184">
        <v>-4.1490999999999998</v>
      </c>
      <c r="J1652" s="184">
        <v>1.1165</v>
      </c>
      <c r="K1652" s="184">
        <v>6.6787999999999998</v>
      </c>
      <c r="L1652" s="184">
        <v>4.8125999999999998</v>
      </c>
      <c r="M1652" s="184">
        <v>2.4674</v>
      </c>
      <c r="N1652" s="184">
        <v>2.8719000000000001</v>
      </c>
      <c r="O1652" s="184">
        <v>9.9207999999999998</v>
      </c>
      <c r="P1652" s="184">
        <v>7.7900999999999998</v>
      </c>
      <c r="Q1652" s="184">
        <v>8.9483999999999995</v>
      </c>
      <c r="R1652" s="184">
        <v>7.0663999999999998</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44482</v>
      </c>
      <c r="E1653" s="184">
        <v>33.719799999999999</v>
      </c>
      <c r="F1653" s="184">
        <v>44.4345</v>
      </c>
      <c r="G1653" s="184">
        <v>10.1241</v>
      </c>
      <c r="H1653" s="184">
        <v>3.7604000000000002</v>
      </c>
      <c r="I1653" s="184">
        <v>-3.1970000000000001</v>
      </c>
      <c r="J1653" s="184">
        <v>2.0746000000000002</v>
      </c>
      <c r="K1653" s="184">
        <v>7.6524999999999999</v>
      </c>
      <c r="L1653" s="184">
        <v>5.8011999999999997</v>
      </c>
      <c r="M1653" s="184">
        <v>3.4531999999999998</v>
      </c>
      <c r="N1653" s="184">
        <v>3.8704999999999998</v>
      </c>
      <c r="O1653" s="184">
        <v>10.9521</v>
      </c>
      <c r="P1653" s="184">
        <v>8.8651999999999997</v>
      </c>
      <c r="Q1653" s="184">
        <v>10.184100000000001</v>
      </c>
      <c r="R1653" s="184">
        <v>8.0894999999999992</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44482</v>
      </c>
      <c r="E1654" s="184">
        <v>33.811</v>
      </c>
      <c r="F1654" s="184">
        <v>44.530900000000003</v>
      </c>
      <c r="G1654" s="184">
        <v>10.1401</v>
      </c>
      <c r="H1654" s="184">
        <v>3.7656999999999998</v>
      </c>
      <c r="I1654" s="184">
        <v>-3.1960999999999999</v>
      </c>
      <c r="J1654" s="184">
        <v>2.0762</v>
      </c>
      <c r="K1654" s="184">
        <v>7.6535000000000002</v>
      </c>
      <c r="L1654" s="184">
        <v>5.8013000000000003</v>
      </c>
      <c r="M1654" s="184">
        <v>3.4537</v>
      </c>
      <c r="N1654" s="184">
        <v>3.8712</v>
      </c>
      <c r="O1654" s="184">
        <v>10.9543</v>
      </c>
      <c r="P1654" s="184">
        <v>8.8663000000000007</v>
      </c>
      <c r="Q1654" s="184">
        <v>10.527799999999999</v>
      </c>
      <c r="R1654" s="184">
        <v>8.0900999999999996</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44482</v>
      </c>
      <c r="E1655" s="184">
        <v>24.610299999999999</v>
      </c>
      <c r="F1655" s="184">
        <v>31.766400000000001</v>
      </c>
      <c r="G1655" s="184">
        <v>13.4321</v>
      </c>
      <c r="H1655" s="184">
        <v>11.083299999999999</v>
      </c>
      <c r="I1655" s="184">
        <v>4.4356999999999998</v>
      </c>
      <c r="J1655" s="184">
        <v>6.4260000000000002</v>
      </c>
      <c r="K1655" s="184">
        <v>7.2022000000000004</v>
      </c>
      <c r="L1655" s="184">
        <v>5.6760999999999999</v>
      </c>
      <c r="M1655" s="184">
        <v>4.0225</v>
      </c>
      <c r="N1655" s="184">
        <v>3.8151000000000002</v>
      </c>
      <c r="O1655" s="184">
        <v>8.7809000000000008</v>
      </c>
      <c r="P1655" s="184">
        <v>6.6715</v>
      </c>
      <c r="Q1655" s="184">
        <v>7.1904000000000003</v>
      </c>
      <c r="R1655" s="184">
        <v>6.6494</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44482</v>
      </c>
      <c r="E1656" s="184">
        <v>25.6372</v>
      </c>
      <c r="F1656" s="184">
        <v>32.774799999999999</v>
      </c>
      <c r="G1656" s="184">
        <v>14.5794</v>
      </c>
      <c r="H1656" s="184">
        <v>12.2319</v>
      </c>
      <c r="I1656" s="184">
        <v>5.5848000000000004</v>
      </c>
      <c r="J1656" s="184">
        <v>7.5831999999999997</v>
      </c>
      <c r="K1656" s="184">
        <v>8.3394999999999992</v>
      </c>
      <c r="L1656" s="184">
        <v>6.8472</v>
      </c>
      <c r="M1656" s="184">
        <v>5.2039999999999997</v>
      </c>
      <c r="N1656" s="184">
        <v>5.0385999999999997</v>
      </c>
      <c r="O1656" s="184">
        <v>9.6565999999999992</v>
      </c>
      <c r="P1656" s="184">
        <v>7.3558000000000003</v>
      </c>
      <c r="Q1656" s="184">
        <v>8.3413000000000004</v>
      </c>
      <c r="R1656" s="184">
        <v>7.6521999999999997</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44482</v>
      </c>
      <c r="E1657" s="184">
        <v>53.6768</v>
      </c>
      <c r="F1657" s="184">
        <v>24.292000000000002</v>
      </c>
      <c r="G1657" s="184">
        <v>1.4282999999999999</v>
      </c>
      <c r="H1657" s="184">
        <v>-6.0643000000000002</v>
      </c>
      <c r="I1657" s="184">
        <v>-8.3420000000000005</v>
      </c>
      <c r="J1657" s="184">
        <v>2.7199999999999998E-2</v>
      </c>
      <c r="K1657" s="184">
        <v>5.5460000000000003</v>
      </c>
      <c r="L1657" s="184">
        <v>4.3259999999999996</v>
      </c>
      <c r="M1657" s="184">
        <v>3.8774000000000002</v>
      </c>
      <c r="N1657" s="184">
        <v>4.2339000000000002</v>
      </c>
      <c r="O1657" s="184">
        <v>10.748699999999999</v>
      </c>
      <c r="P1657" s="184">
        <v>8.4072999999999993</v>
      </c>
      <c r="Q1657" s="184">
        <v>10.0626</v>
      </c>
      <c r="R1657" s="184">
        <v>8.3193999999999999</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44482</v>
      </c>
      <c r="E1658" s="184">
        <v>51.592700000000001</v>
      </c>
      <c r="F1658" s="184">
        <v>23.786300000000001</v>
      </c>
      <c r="G1658" s="184">
        <v>0.93400000000000005</v>
      </c>
      <c r="H1658" s="184">
        <v>-6.5510000000000002</v>
      </c>
      <c r="I1658" s="184">
        <v>-8.8233999999999995</v>
      </c>
      <c r="J1658" s="184">
        <v>-0.45500000000000002</v>
      </c>
      <c r="K1658" s="184">
        <v>5.0590000000000002</v>
      </c>
      <c r="L1658" s="184">
        <v>3.8357999999999999</v>
      </c>
      <c r="M1658" s="184">
        <v>3.3847999999999998</v>
      </c>
      <c r="N1658" s="184">
        <v>3.7288999999999999</v>
      </c>
      <c r="O1658" s="184">
        <v>10.2325</v>
      </c>
      <c r="P1658" s="184">
        <v>7.8640999999999996</v>
      </c>
      <c r="Q1658" s="184">
        <v>8.2001000000000008</v>
      </c>
      <c r="R1658" s="184">
        <v>7.8122999999999996</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44482</v>
      </c>
      <c r="E1659" s="184">
        <v>67.812299999999993</v>
      </c>
      <c r="F1659" s="184">
        <v>57.845799999999997</v>
      </c>
      <c r="G1659" s="184">
        <v>13.4163</v>
      </c>
      <c r="H1659" s="184">
        <v>3.9476</v>
      </c>
      <c r="I1659" s="184">
        <v>-4.4062000000000001</v>
      </c>
      <c r="J1659" s="184">
        <v>0.3105</v>
      </c>
      <c r="K1659" s="184">
        <v>6.2812999999999999</v>
      </c>
      <c r="L1659" s="184">
        <v>5.3520000000000003</v>
      </c>
      <c r="M1659" s="184">
        <v>2.0164</v>
      </c>
      <c r="N1659" s="184">
        <v>3.0346000000000002</v>
      </c>
      <c r="O1659" s="184">
        <v>8.9443999999999999</v>
      </c>
      <c r="P1659" s="184">
        <v>6.8716999999999997</v>
      </c>
      <c r="Q1659" s="184">
        <v>8.7233000000000001</v>
      </c>
      <c r="R1659" s="184">
        <v>6.2907999999999999</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44482</v>
      </c>
      <c r="E1660" s="184">
        <v>62.781199999999998</v>
      </c>
      <c r="F1660" s="184">
        <v>57.181399999999996</v>
      </c>
      <c r="G1660" s="184">
        <v>12.742900000000001</v>
      </c>
      <c r="H1660" s="184">
        <v>3.2744</v>
      </c>
      <c r="I1660" s="184">
        <v>-5.0731000000000002</v>
      </c>
      <c r="J1660" s="184">
        <v>-0.56169999999999998</v>
      </c>
      <c r="K1660" s="184">
        <v>5.3484999999999996</v>
      </c>
      <c r="L1660" s="184">
        <v>4.5033000000000003</v>
      </c>
      <c r="M1660" s="184">
        <v>1.1055999999999999</v>
      </c>
      <c r="N1660" s="184">
        <v>2.1349</v>
      </c>
      <c r="O1660" s="184">
        <v>8.0762</v>
      </c>
      <c r="P1660" s="184">
        <v>5.891</v>
      </c>
      <c r="Q1660" s="184">
        <v>8.6583000000000006</v>
      </c>
      <c r="R1660" s="184">
        <v>5.4659000000000004</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44482</v>
      </c>
      <c r="E1661" s="184">
        <v>51.7746</v>
      </c>
      <c r="F1661" s="184">
        <v>18.5504</v>
      </c>
      <c r="G1661" s="184">
        <v>7.3109000000000002</v>
      </c>
      <c r="H1661" s="184">
        <v>4.0617999999999999</v>
      </c>
      <c r="I1661" s="184">
        <v>0.88660000000000005</v>
      </c>
      <c r="J1661" s="184">
        <v>5.0046999999999997</v>
      </c>
      <c r="K1661" s="184">
        <v>7.7061999999999999</v>
      </c>
      <c r="L1661" s="184">
        <v>5.4272999999999998</v>
      </c>
      <c r="M1661" s="184">
        <v>3.6678000000000002</v>
      </c>
      <c r="N1661" s="184">
        <v>3.8224999999999998</v>
      </c>
      <c r="O1661" s="184">
        <v>9.5388000000000002</v>
      </c>
      <c r="P1661" s="184">
        <v>8.0045999999999999</v>
      </c>
      <c r="Q1661" s="184">
        <v>9.2303999999999995</v>
      </c>
      <c r="R1661" s="184">
        <v>7.0361000000000002</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44482</v>
      </c>
      <c r="E1662" s="184">
        <v>50.5075</v>
      </c>
      <c r="F1662" s="184">
        <v>18.2926</v>
      </c>
      <c r="G1662" s="184">
        <v>7.0311000000000003</v>
      </c>
      <c r="H1662" s="184">
        <v>3.7812000000000001</v>
      </c>
      <c r="I1662" s="184">
        <v>0.60919999999999996</v>
      </c>
      <c r="J1662" s="184">
        <v>4.7228000000000003</v>
      </c>
      <c r="K1662" s="184">
        <v>7.4210000000000003</v>
      </c>
      <c r="L1662" s="184">
        <v>5.1398000000000001</v>
      </c>
      <c r="M1662" s="184">
        <v>3.3702999999999999</v>
      </c>
      <c r="N1662" s="184">
        <v>3.5215000000000001</v>
      </c>
      <c r="O1662" s="184">
        <v>9.2287999999999997</v>
      </c>
      <c r="P1662" s="184">
        <v>7.7077999999999998</v>
      </c>
      <c r="Q1662" s="184">
        <v>8.5503999999999998</v>
      </c>
      <c r="R1662" s="184">
        <v>6.7287999999999997</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37.586297872340417</v>
      </c>
      <c r="G1663" s="186">
        <v>8.7551425531914919</v>
      </c>
      <c r="H1663" s="186">
        <v>3.0153680851063833</v>
      </c>
      <c r="I1663" s="186">
        <v>-2.6779489361702127</v>
      </c>
      <c r="J1663" s="186">
        <v>2.434600000000001</v>
      </c>
      <c r="K1663" s="186">
        <v>7.1450170212765967</v>
      </c>
      <c r="L1663" s="186">
        <v>5.5727680851063814</v>
      </c>
      <c r="M1663" s="186">
        <v>3.2993837209302326</v>
      </c>
      <c r="N1663" s="186">
        <v>3.8882348837209308</v>
      </c>
      <c r="O1663" s="186">
        <v>9.7143279069767416</v>
      </c>
      <c r="P1663" s="186">
        <v>7.2439930232558138</v>
      </c>
      <c r="Q1663" s="186">
        <v>8.5549574468085101</v>
      </c>
      <c r="R1663" s="186">
        <v>7.4849348837209284</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37.554000000000002</v>
      </c>
      <c r="G1664" s="186">
        <v>10.034700000000001</v>
      </c>
      <c r="H1664" s="186">
        <v>2.8426</v>
      </c>
      <c r="I1664" s="186">
        <v>-2.8256999999999999</v>
      </c>
      <c r="J1664" s="186">
        <v>2.3027000000000002</v>
      </c>
      <c r="K1664" s="186">
        <v>7.4210000000000003</v>
      </c>
      <c r="L1664" s="186">
        <v>5.7603999999999997</v>
      </c>
      <c r="M1664" s="186">
        <v>3.2974999999999999</v>
      </c>
      <c r="N1664" s="186">
        <v>3.8151000000000002</v>
      </c>
      <c r="O1664" s="186">
        <v>9.6565999999999992</v>
      </c>
      <c r="P1664" s="186">
        <v>7.4950000000000001</v>
      </c>
      <c r="Q1664" s="186">
        <v>8.5503999999999998</v>
      </c>
      <c r="R1664" s="186">
        <v>7.6521999999999997</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44482</v>
      </c>
      <c r="E1667" s="184">
        <v>37.673699999999997</v>
      </c>
      <c r="F1667" s="184">
        <v>12.4054</v>
      </c>
      <c r="G1667" s="184">
        <v>6.3612000000000002</v>
      </c>
      <c r="H1667" s="184">
        <v>5.2370000000000001</v>
      </c>
      <c r="I1667" s="184">
        <v>1.8282</v>
      </c>
      <c r="J1667" s="184">
        <v>1.7756000000000001</v>
      </c>
      <c r="K1667" s="184">
        <v>5.4099000000000004</v>
      </c>
      <c r="L1667" s="184">
        <v>5.3689999999999998</v>
      </c>
      <c r="M1667" s="184">
        <v>4.3810000000000002</v>
      </c>
      <c r="N1667" s="184">
        <v>4.9222999999999999</v>
      </c>
      <c r="O1667" s="184">
        <v>8.3865999999999996</v>
      </c>
      <c r="P1667" s="184">
        <v>7.2361000000000004</v>
      </c>
      <c r="Q1667" s="184">
        <v>7.4562999999999997</v>
      </c>
      <c r="R1667" s="184">
        <v>7.6692999999999998</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44482</v>
      </c>
      <c r="E1668" s="184">
        <v>39.761600000000001</v>
      </c>
      <c r="F1668" s="184">
        <v>13.0398</v>
      </c>
      <c r="G1668" s="184">
        <v>7.0568</v>
      </c>
      <c r="H1668" s="184">
        <v>5.9341999999999997</v>
      </c>
      <c r="I1668" s="184">
        <v>2.5268999999999999</v>
      </c>
      <c r="J1668" s="184">
        <v>2.4744000000000002</v>
      </c>
      <c r="K1668" s="184">
        <v>6.1185999999999998</v>
      </c>
      <c r="L1668" s="184">
        <v>6.0309999999999997</v>
      </c>
      <c r="M1668" s="184">
        <v>5.0685000000000002</v>
      </c>
      <c r="N1668" s="184">
        <v>5.6342999999999996</v>
      </c>
      <c r="O1668" s="184">
        <v>9.1305999999999994</v>
      </c>
      <c r="P1668" s="184">
        <v>7.9781000000000004</v>
      </c>
      <c r="Q1668" s="184">
        <v>9.2990999999999993</v>
      </c>
      <c r="R1668" s="184">
        <v>8.4130000000000003</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44482</v>
      </c>
      <c r="E1669" s="184">
        <v>26.1981</v>
      </c>
      <c r="F1669" s="184">
        <v>11.2887</v>
      </c>
      <c r="G1669" s="184">
        <v>7.1124000000000001</v>
      </c>
      <c r="H1669" s="184">
        <v>5.5389999999999997</v>
      </c>
      <c r="I1669" s="184">
        <v>2.7097000000000002</v>
      </c>
      <c r="J1669" s="184">
        <v>2.8628</v>
      </c>
      <c r="K1669" s="184">
        <v>5.8517999999999999</v>
      </c>
      <c r="L1669" s="184">
        <v>5.6595000000000004</v>
      </c>
      <c r="M1669" s="184">
        <v>4.7088999999999999</v>
      </c>
      <c r="N1669" s="184">
        <v>5.1654999999999998</v>
      </c>
      <c r="O1669" s="184">
        <v>9.0665999999999993</v>
      </c>
      <c r="P1669" s="184">
        <v>8.0421999999999993</v>
      </c>
      <c r="Q1669" s="184">
        <v>8.7630999999999997</v>
      </c>
      <c r="R1669" s="184">
        <v>8.1798000000000002</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44482</v>
      </c>
      <c r="E1670" s="184">
        <v>24.550999999999998</v>
      </c>
      <c r="F1670" s="184">
        <v>10.5586</v>
      </c>
      <c r="G1670" s="184">
        <v>6.4282000000000004</v>
      </c>
      <c r="H1670" s="184">
        <v>4.8468999999999998</v>
      </c>
      <c r="I1670" s="184">
        <v>2.0192000000000001</v>
      </c>
      <c r="J1670" s="184">
        <v>2.1745000000000001</v>
      </c>
      <c r="K1670" s="184">
        <v>5.1515000000000004</v>
      </c>
      <c r="L1670" s="184">
        <v>4.9489999999999998</v>
      </c>
      <c r="M1670" s="184">
        <v>4.0019</v>
      </c>
      <c r="N1670" s="184">
        <v>4.4420999999999999</v>
      </c>
      <c r="O1670" s="184">
        <v>8.3491</v>
      </c>
      <c r="P1670" s="184">
        <v>7.3154000000000003</v>
      </c>
      <c r="Q1670" s="184">
        <v>7.9566999999999997</v>
      </c>
      <c r="R1670" s="184">
        <v>7.4444999999999997</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44482</v>
      </c>
      <c r="E1671" s="184">
        <v>23.446999999999999</v>
      </c>
      <c r="F1671" s="184">
        <v>16.196899999999999</v>
      </c>
      <c r="G1671" s="184">
        <v>8.0725999999999996</v>
      </c>
      <c r="H1671" s="184">
        <v>6.9253999999999998</v>
      </c>
      <c r="I1671" s="184">
        <v>2.6156999999999999</v>
      </c>
      <c r="J1671" s="184">
        <v>1.7771999999999999</v>
      </c>
      <c r="K1671" s="184">
        <v>4.4936999999999996</v>
      </c>
      <c r="L1671" s="184">
        <v>4.3532999999999999</v>
      </c>
      <c r="M1671" s="184">
        <v>4.1756000000000002</v>
      </c>
      <c r="N1671" s="184">
        <v>4.2529000000000003</v>
      </c>
      <c r="O1671" s="184">
        <v>7.2253999999999996</v>
      </c>
      <c r="P1671" s="184">
        <v>7.1131000000000002</v>
      </c>
      <c r="Q1671" s="184">
        <v>7.8357999999999999</v>
      </c>
      <c r="R1671" s="184">
        <v>6.2080000000000002</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44482</v>
      </c>
      <c r="E1672" s="184">
        <v>24.818300000000001</v>
      </c>
      <c r="F1672" s="184">
        <v>16.9208</v>
      </c>
      <c r="G1672" s="184">
        <v>8.7463999999999995</v>
      </c>
      <c r="H1672" s="184">
        <v>7.6166999999999998</v>
      </c>
      <c r="I1672" s="184">
        <v>3.3027000000000002</v>
      </c>
      <c r="J1672" s="184">
        <v>2.4659</v>
      </c>
      <c r="K1672" s="184">
        <v>5.2035999999999998</v>
      </c>
      <c r="L1672" s="184">
        <v>5.1002000000000001</v>
      </c>
      <c r="M1672" s="184">
        <v>4.9480000000000004</v>
      </c>
      <c r="N1672" s="184">
        <v>5.0377000000000001</v>
      </c>
      <c r="O1672" s="184">
        <v>7.9782000000000002</v>
      </c>
      <c r="P1672" s="184">
        <v>7.8779000000000003</v>
      </c>
      <c r="Q1672" s="184">
        <v>8.6342999999999996</v>
      </c>
      <c r="R1672" s="184">
        <v>6.9832999999999998</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44482</v>
      </c>
      <c r="E1673" s="184">
        <v>25.167000000000002</v>
      </c>
      <c r="F1673" s="184">
        <v>12.476900000000001</v>
      </c>
      <c r="G1673" s="184">
        <v>6.5321999999999996</v>
      </c>
      <c r="H1673" s="184">
        <v>6.4306999999999999</v>
      </c>
      <c r="I1673" s="184">
        <v>2.9350000000000001</v>
      </c>
      <c r="J1673" s="184">
        <v>0.88529999999999998</v>
      </c>
      <c r="K1673" s="184">
        <v>4.5346000000000002</v>
      </c>
      <c r="L1673" s="184">
        <v>4.8141999999999996</v>
      </c>
      <c r="M1673" s="184">
        <v>3.6964999999999999</v>
      </c>
      <c r="N1673" s="184">
        <v>4.3476999999999997</v>
      </c>
      <c r="O1673" s="184">
        <v>7.4021999999999997</v>
      </c>
      <c r="P1673" s="184">
        <v>6.7241</v>
      </c>
      <c r="Q1673" s="184">
        <v>5.548</v>
      </c>
      <c r="R1673" s="184">
        <v>7.3544</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44482</v>
      </c>
      <c r="E1674" s="184">
        <v>26.570599999999999</v>
      </c>
      <c r="F1674" s="184">
        <v>13.192299999999999</v>
      </c>
      <c r="G1674" s="184">
        <v>7.2328000000000001</v>
      </c>
      <c r="H1674" s="184">
        <v>7.1136999999999997</v>
      </c>
      <c r="I1674" s="184">
        <v>3.6059999999999999</v>
      </c>
      <c r="J1674" s="184">
        <v>1.5680000000000001</v>
      </c>
      <c r="K1674" s="184">
        <v>5.2374999999999998</v>
      </c>
      <c r="L1674" s="184">
        <v>5.5297999999999998</v>
      </c>
      <c r="M1674" s="184">
        <v>4.4168000000000003</v>
      </c>
      <c r="N1674" s="184">
        <v>5.0803000000000003</v>
      </c>
      <c r="O1674" s="184">
        <v>8.2263000000000002</v>
      </c>
      <c r="P1674" s="184">
        <v>7.4352999999999998</v>
      </c>
      <c r="Q1674" s="184">
        <v>8.3367000000000004</v>
      </c>
      <c r="R1674" s="184">
        <v>8.1325000000000003</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44482</v>
      </c>
      <c r="E1675" s="184">
        <v>18.618400000000001</v>
      </c>
      <c r="F1675" s="184">
        <v>10.9817</v>
      </c>
      <c r="G1675" s="184">
        <v>5.0613999999999999</v>
      </c>
      <c r="H1675" s="184">
        <v>4.3445999999999998</v>
      </c>
      <c r="I1675" s="184">
        <v>2.2564000000000002</v>
      </c>
      <c r="J1675" s="184">
        <v>0.96140000000000003</v>
      </c>
      <c r="K1675" s="184">
        <v>2.7637</v>
      </c>
      <c r="L1675" s="184">
        <v>3.6246999999999998</v>
      </c>
      <c r="M1675" s="184">
        <v>3.8323</v>
      </c>
      <c r="N1675" s="184">
        <v>3.9321000000000002</v>
      </c>
      <c r="O1675" s="184">
        <v>-3.1219000000000001</v>
      </c>
      <c r="P1675" s="184">
        <v>0.78539999999999999</v>
      </c>
      <c r="Q1675" s="184">
        <v>4.6017999999999999</v>
      </c>
      <c r="R1675" s="184">
        <v>2.3235000000000001</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44482</v>
      </c>
      <c r="E1676" s="184">
        <v>17.4208</v>
      </c>
      <c r="F1676" s="184">
        <v>10.688599999999999</v>
      </c>
      <c r="G1676" s="184">
        <v>4.7801999999999998</v>
      </c>
      <c r="H1676" s="184">
        <v>4.0438999999999998</v>
      </c>
      <c r="I1676" s="184">
        <v>1.9770000000000001</v>
      </c>
      <c r="J1676" s="184">
        <v>0.68479999999999996</v>
      </c>
      <c r="K1676" s="184">
        <v>2.4841000000000002</v>
      </c>
      <c r="L1676" s="184">
        <v>3.3146</v>
      </c>
      <c r="M1676" s="184">
        <v>3.4304999999999999</v>
      </c>
      <c r="N1676" s="184">
        <v>3.4809000000000001</v>
      </c>
      <c r="O1676" s="184">
        <v>-3.6137999999999999</v>
      </c>
      <c r="P1676" s="184">
        <v>0.16769999999999999</v>
      </c>
      <c r="Q1676" s="184">
        <v>4.4222999999999999</v>
      </c>
      <c r="R1676" s="184">
        <v>1.8154999999999999</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44482</v>
      </c>
      <c r="E1677" s="184">
        <v>22.0931</v>
      </c>
      <c r="F1677" s="184">
        <v>10.576499999999999</v>
      </c>
      <c r="G1677" s="184">
        <v>6.6475</v>
      </c>
      <c r="H1677" s="184">
        <v>5.1029</v>
      </c>
      <c r="I1677" s="184">
        <v>1.6886000000000001</v>
      </c>
      <c r="J1677" s="184">
        <v>0.49030000000000001</v>
      </c>
      <c r="K1677" s="184">
        <v>4.2488999999999999</v>
      </c>
      <c r="L1677" s="184">
        <v>4.3689999999999998</v>
      </c>
      <c r="M1677" s="184">
        <v>3.8443000000000001</v>
      </c>
      <c r="N1677" s="184">
        <v>4.2727000000000004</v>
      </c>
      <c r="O1677" s="184">
        <v>8.0265000000000004</v>
      </c>
      <c r="P1677" s="184">
        <v>7.5330000000000004</v>
      </c>
      <c r="Q1677" s="184">
        <v>7.7228000000000003</v>
      </c>
      <c r="R1677" s="184">
        <v>7.0247000000000002</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44482</v>
      </c>
      <c r="E1678" s="184">
        <v>20.7089</v>
      </c>
      <c r="F1678" s="184">
        <v>10.049200000000001</v>
      </c>
      <c r="G1678" s="184">
        <v>6.0681000000000003</v>
      </c>
      <c r="H1678" s="184">
        <v>4.5109000000000004</v>
      </c>
      <c r="I1678" s="184">
        <v>1.0831</v>
      </c>
      <c r="J1678" s="184">
        <v>-0.1351</v>
      </c>
      <c r="K1678" s="184">
        <v>3.5840000000000001</v>
      </c>
      <c r="L1678" s="184">
        <v>3.7170000000000001</v>
      </c>
      <c r="M1678" s="184">
        <v>3.1859999999999999</v>
      </c>
      <c r="N1678" s="184">
        <v>3.6164999999999998</v>
      </c>
      <c r="O1678" s="184">
        <v>7.3070000000000004</v>
      </c>
      <c r="P1678" s="184">
        <v>6.7629000000000001</v>
      </c>
      <c r="Q1678" s="184">
        <v>7.1955999999999998</v>
      </c>
      <c r="R1678" s="184">
        <v>6.3398000000000003</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44482</v>
      </c>
      <c r="E1679" s="184">
        <v>39.922699999999999</v>
      </c>
      <c r="F1679" s="184">
        <v>11.523400000000001</v>
      </c>
      <c r="G1679" s="184">
        <v>7.8345000000000002</v>
      </c>
      <c r="H1679" s="184">
        <v>7.9138999999999999</v>
      </c>
      <c r="I1679" s="184">
        <v>2.2679999999999998</v>
      </c>
      <c r="J1679" s="184">
        <v>0.47870000000000001</v>
      </c>
      <c r="K1679" s="184">
        <v>4.6327999999999996</v>
      </c>
      <c r="L1679" s="184">
        <v>4.9988000000000001</v>
      </c>
      <c r="M1679" s="184">
        <v>4.0880999999999998</v>
      </c>
      <c r="N1679" s="184">
        <v>4.4265999999999996</v>
      </c>
      <c r="O1679" s="184">
        <v>8.4967000000000006</v>
      </c>
      <c r="P1679" s="184">
        <v>7.4645000000000001</v>
      </c>
      <c r="Q1679" s="184">
        <v>8.4565999999999999</v>
      </c>
      <c r="R1679" s="184">
        <v>7.3906999999999998</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44482</v>
      </c>
      <c r="E1680" s="184">
        <v>37.590400000000002</v>
      </c>
      <c r="F1680" s="184">
        <v>10.878399999999999</v>
      </c>
      <c r="G1680" s="184">
        <v>7.2313000000000001</v>
      </c>
      <c r="H1680" s="184">
        <v>7.3064999999999998</v>
      </c>
      <c r="I1680" s="184">
        <v>1.6516999999999999</v>
      </c>
      <c r="J1680" s="184">
        <v>-0.14560000000000001</v>
      </c>
      <c r="K1680" s="184">
        <v>3.9956</v>
      </c>
      <c r="L1680" s="184">
        <v>4.3487999999999998</v>
      </c>
      <c r="M1680" s="184">
        <v>3.4245999999999999</v>
      </c>
      <c r="N1680" s="184">
        <v>3.7543000000000002</v>
      </c>
      <c r="O1680" s="184">
        <v>7.7594000000000003</v>
      </c>
      <c r="P1680" s="184">
        <v>6.6772999999999998</v>
      </c>
      <c r="Q1680" s="184">
        <v>7.1760999999999999</v>
      </c>
      <c r="R1680" s="184">
        <v>6.6973000000000003</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44482</v>
      </c>
      <c r="E1688" s="184">
        <v>4394.0794176706804</v>
      </c>
      <c r="F1688" s="184">
        <v>10.9612</v>
      </c>
      <c r="G1688" s="184">
        <v>8.6801999999999992</v>
      </c>
      <c r="H1688" s="184">
        <v>8.7048000000000005</v>
      </c>
      <c r="I1688" s="184">
        <v>5.5664999999999996</v>
      </c>
      <c r="J1688" s="184">
        <v>88.167699999999996</v>
      </c>
      <c r="K1688" s="184">
        <v>42.238999999999997</v>
      </c>
      <c r="L1688" s="184">
        <v>17.5123</v>
      </c>
      <c r="M1688" s="184">
        <v>17.1814</v>
      </c>
      <c r="N1688" s="184">
        <v>20.036799999999999</v>
      </c>
      <c r="O1688" s="184">
        <v>5.0021000000000004</v>
      </c>
      <c r="P1688" s="184">
        <v>6.1215000000000002</v>
      </c>
      <c r="Q1688" s="184">
        <v>7.7984</v>
      </c>
      <c r="R1688" s="184">
        <v>3.6753</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44482</v>
      </c>
      <c r="E1689" s="184">
        <v>4659.4681</v>
      </c>
      <c r="F1689" s="184">
        <v>10.960800000000001</v>
      </c>
      <c r="G1689" s="184">
        <v>8.6800999999999995</v>
      </c>
      <c r="H1689" s="184">
        <v>8.7048000000000005</v>
      </c>
      <c r="I1689" s="184">
        <v>5.5663999999999998</v>
      </c>
      <c r="J1689" s="184">
        <v>88.167599999999993</v>
      </c>
      <c r="K1689" s="184">
        <v>42.238999999999997</v>
      </c>
      <c r="L1689" s="184">
        <v>17.512</v>
      </c>
      <c r="M1689" s="184">
        <v>17.294499999999999</v>
      </c>
      <c r="N1689" s="184">
        <v>20.354099999999999</v>
      </c>
      <c r="O1689" s="184">
        <v>5.6265999999999998</v>
      </c>
      <c r="P1689" s="184">
        <v>6.7941000000000003</v>
      </c>
      <c r="Q1689" s="184">
        <v>8.3475999999999999</v>
      </c>
      <c r="R1689" s="184">
        <v>4.1959999999999997</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44482</v>
      </c>
      <c r="E1690" s="184">
        <v>25.3307</v>
      </c>
      <c r="F1690" s="184">
        <v>23.3582</v>
      </c>
      <c r="G1690" s="184">
        <v>6.4322999999999997</v>
      </c>
      <c r="H1690" s="184">
        <v>3.5636000000000001</v>
      </c>
      <c r="I1690" s="184">
        <v>1.0089999999999999</v>
      </c>
      <c r="J1690" s="184">
        <v>1.8809</v>
      </c>
      <c r="K1690" s="184">
        <v>5.3349000000000002</v>
      </c>
      <c r="L1690" s="184">
        <v>5.3977000000000004</v>
      </c>
      <c r="M1690" s="184">
        <v>4.2275</v>
      </c>
      <c r="N1690" s="184">
        <v>4.9341999999999997</v>
      </c>
      <c r="O1690" s="184">
        <v>8.7169000000000008</v>
      </c>
      <c r="P1690" s="184">
        <v>7.7621000000000002</v>
      </c>
      <c r="Q1690" s="184">
        <v>8.5652000000000008</v>
      </c>
      <c r="R1690" s="184">
        <v>8.0596999999999994</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44482</v>
      </c>
      <c r="E1691" s="184">
        <v>25.7944</v>
      </c>
      <c r="F1691" s="184">
        <v>23.9298</v>
      </c>
      <c r="G1691" s="184">
        <v>6.9686000000000003</v>
      </c>
      <c r="H1691" s="184">
        <v>4.1067999999999998</v>
      </c>
      <c r="I1691" s="184">
        <v>1.5472999999999999</v>
      </c>
      <c r="J1691" s="184">
        <v>2.4198</v>
      </c>
      <c r="K1691" s="184">
        <v>5.8814000000000002</v>
      </c>
      <c r="L1691" s="184">
        <v>5.9372999999999996</v>
      </c>
      <c r="M1691" s="184">
        <v>4.7641</v>
      </c>
      <c r="N1691" s="184">
        <v>5.4786999999999999</v>
      </c>
      <c r="O1691" s="184">
        <v>9.0648999999999997</v>
      </c>
      <c r="P1691" s="184">
        <v>8.0338999999999992</v>
      </c>
      <c r="Q1691" s="184">
        <v>8.6462000000000003</v>
      </c>
      <c r="R1691" s="184">
        <v>8.4968000000000004</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44482</v>
      </c>
      <c r="E1692" s="184">
        <v>31.819199999999999</v>
      </c>
      <c r="F1692" s="184">
        <v>17.214700000000001</v>
      </c>
      <c r="G1692" s="184">
        <v>7.5788000000000002</v>
      </c>
      <c r="H1692" s="184">
        <v>6.6288999999999998</v>
      </c>
      <c r="I1692" s="184">
        <v>2.2059000000000002</v>
      </c>
      <c r="J1692" s="184">
        <v>-0.13</v>
      </c>
      <c r="K1692" s="184">
        <v>4.4570999999999996</v>
      </c>
      <c r="L1692" s="184">
        <v>4.3840000000000003</v>
      </c>
      <c r="M1692" s="184">
        <v>3.4588000000000001</v>
      </c>
      <c r="N1692" s="184">
        <v>3.9344000000000001</v>
      </c>
      <c r="O1692" s="184">
        <v>3.1804000000000001</v>
      </c>
      <c r="P1692" s="184">
        <v>3.9369000000000001</v>
      </c>
      <c r="Q1692" s="184">
        <v>6.3312999999999997</v>
      </c>
      <c r="R1692" s="184">
        <v>4.8301999999999996</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44482</v>
      </c>
      <c r="E1693" s="184">
        <v>34.5077</v>
      </c>
      <c r="F1693" s="184">
        <v>18.308</v>
      </c>
      <c r="G1693" s="184">
        <v>8.5777000000000001</v>
      </c>
      <c r="H1693" s="184">
        <v>7.6420000000000003</v>
      </c>
      <c r="I1693" s="184">
        <v>3.1998000000000002</v>
      </c>
      <c r="J1693" s="184">
        <v>0.86799999999999999</v>
      </c>
      <c r="K1693" s="184">
        <v>5.4817999999999998</v>
      </c>
      <c r="L1693" s="184">
        <v>5.4408000000000003</v>
      </c>
      <c r="M1693" s="184">
        <v>4.5396000000000001</v>
      </c>
      <c r="N1693" s="184">
        <v>5.0178000000000003</v>
      </c>
      <c r="O1693" s="184">
        <v>4.2053000000000003</v>
      </c>
      <c r="P1693" s="184">
        <v>4.9455999999999998</v>
      </c>
      <c r="Q1693" s="184">
        <v>6.8689</v>
      </c>
      <c r="R1693" s="184">
        <v>5.8918999999999997</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44482</v>
      </c>
      <c r="E1694" s="184">
        <v>47.238799999999998</v>
      </c>
      <c r="F1694" s="184">
        <v>21.492899999999999</v>
      </c>
      <c r="G1694" s="184">
        <v>6.7748999999999997</v>
      </c>
      <c r="H1694" s="184">
        <v>6.1112000000000002</v>
      </c>
      <c r="I1694" s="184">
        <v>3.5480999999999998</v>
      </c>
      <c r="J1694" s="184">
        <v>3.5594999999999999</v>
      </c>
      <c r="K1694" s="184">
        <v>5.7633000000000001</v>
      </c>
      <c r="L1694" s="184">
        <v>5.3727</v>
      </c>
      <c r="M1694" s="184">
        <v>4.3650000000000002</v>
      </c>
      <c r="N1694" s="184">
        <v>5.0857999999999999</v>
      </c>
      <c r="O1694" s="184">
        <v>8.5774000000000008</v>
      </c>
      <c r="P1694" s="184">
        <v>7.4002999999999997</v>
      </c>
      <c r="Q1694" s="184">
        <v>8.0805000000000007</v>
      </c>
      <c r="R1694" s="184">
        <v>7.9625000000000004</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44482</v>
      </c>
      <c r="E1695" s="184">
        <v>50.2819</v>
      </c>
      <c r="F1695" s="184">
        <v>22.226299999999998</v>
      </c>
      <c r="G1695" s="184">
        <v>7.5282</v>
      </c>
      <c r="H1695" s="184">
        <v>6.8741000000000003</v>
      </c>
      <c r="I1695" s="184">
        <v>4.3106999999999998</v>
      </c>
      <c r="J1695" s="184">
        <v>4.3224</v>
      </c>
      <c r="K1695" s="184">
        <v>6.5357000000000003</v>
      </c>
      <c r="L1695" s="184">
        <v>6.1546000000000003</v>
      </c>
      <c r="M1695" s="184">
        <v>5.1515000000000004</v>
      </c>
      <c r="N1695" s="184">
        <v>5.8868999999999998</v>
      </c>
      <c r="O1695" s="184">
        <v>9.3946000000000005</v>
      </c>
      <c r="P1695" s="184">
        <v>8.2586999999999993</v>
      </c>
      <c r="Q1695" s="184">
        <v>9.0757999999999992</v>
      </c>
      <c r="R1695" s="184">
        <v>8.7812000000000001</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44482</v>
      </c>
      <c r="E1696" s="184">
        <v>22.161799999999999</v>
      </c>
      <c r="F1696" s="184">
        <v>23.896799999999999</v>
      </c>
      <c r="G1696" s="184">
        <v>14.9191</v>
      </c>
      <c r="H1696" s="184">
        <v>14.557499999999999</v>
      </c>
      <c r="I1696" s="184">
        <v>95.360399999999998</v>
      </c>
      <c r="J1696" s="184">
        <v>99.365399999999994</v>
      </c>
      <c r="K1696" s="184">
        <v>38.130400000000002</v>
      </c>
      <c r="L1696" s="184">
        <v>21.403300000000002</v>
      </c>
      <c r="M1696" s="184">
        <v>15.0242</v>
      </c>
      <c r="N1696" s="184">
        <v>13.0174</v>
      </c>
      <c r="O1696" s="184">
        <v>7.8028000000000004</v>
      </c>
      <c r="P1696" s="184">
        <v>6.8174000000000001</v>
      </c>
      <c r="Q1696" s="184">
        <v>7.8216000000000001</v>
      </c>
      <c r="R1696" s="184">
        <v>9.9632000000000005</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44482</v>
      </c>
      <c r="E1697" s="184">
        <v>23.778500000000001</v>
      </c>
      <c r="F1697" s="184">
        <v>24.422799999999999</v>
      </c>
      <c r="G1697" s="184">
        <v>15.382300000000001</v>
      </c>
      <c r="H1697" s="184">
        <v>15.0204</v>
      </c>
      <c r="I1697" s="184">
        <v>95.849800000000002</v>
      </c>
      <c r="J1697" s="184">
        <v>99.864500000000007</v>
      </c>
      <c r="K1697" s="184">
        <v>38.631</v>
      </c>
      <c r="L1697" s="184">
        <v>21.900600000000001</v>
      </c>
      <c r="M1697" s="184">
        <v>15.505000000000001</v>
      </c>
      <c r="N1697" s="184">
        <v>13.4871</v>
      </c>
      <c r="O1697" s="184">
        <v>8.4801000000000002</v>
      </c>
      <c r="P1697" s="184">
        <v>7.7240000000000002</v>
      </c>
      <c r="Q1697" s="184">
        <v>8.3557000000000006</v>
      </c>
      <c r="R1697" s="184">
        <v>10.567500000000001</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44482</v>
      </c>
      <c r="E1698" s="184">
        <v>48.197099999999999</v>
      </c>
      <c r="F1698" s="184">
        <v>33.200200000000002</v>
      </c>
      <c r="G1698" s="184">
        <v>12.5474</v>
      </c>
      <c r="H1698" s="184">
        <v>10.852</v>
      </c>
      <c r="I1698" s="184">
        <v>4.1338999999999997</v>
      </c>
      <c r="J1698" s="184">
        <v>2.5524</v>
      </c>
      <c r="K1698" s="184">
        <v>5.2030000000000003</v>
      </c>
      <c r="L1698" s="184">
        <v>5.1439000000000004</v>
      </c>
      <c r="M1698" s="184">
        <v>4.2743000000000002</v>
      </c>
      <c r="N1698" s="184">
        <v>4.5256999999999996</v>
      </c>
      <c r="O1698" s="184">
        <v>8.7759</v>
      </c>
      <c r="P1698" s="184">
        <v>7.7005999999999997</v>
      </c>
      <c r="Q1698" s="184">
        <v>8.4812999999999992</v>
      </c>
      <c r="R1698" s="184">
        <v>7.5785</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44482</v>
      </c>
      <c r="E1699" s="184">
        <v>45.817999999999998</v>
      </c>
      <c r="F1699" s="184">
        <v>32.770899999999997</v>
      </c>
      <c r="G1699" s="184">
        <v>12.0809</v>
      </c>
      <c r="H1699" s="184">
        <v>10.388199999999999</v>
      </c>
      <c r="I1699" s="184">
        <v>3.6581999999999999</v>
      </c>
      <c r="J1699" s="184">
        <v>2.0720999999999998</v>
      </c>
      <c r="K1699" s="184">
        <v>4.7058999999999997</v>
      </c>
      <c r="L1699" s="184">
        <v>4.6444000000000001</v>
      </c>
      <c r="M1699" s="184">
        <v>3.7717999999999998</v>
      </c>
      <c r="N1699" s="184">
        <v>4.0082000000000004</v>
      </c>
      <c r="O1699" s="184">
        <v>8.2344000000000008</v>
      </c>
      <c r="P1699" s="184">
        <v>7.1593999999999998</v>
      </c>
      <c r="Q1699" s="184">
        <v>7.5755999999999997</v>
      </c>
      <c r="R1699" s="184">
        <v>7.0362</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44482</v>
      </c>
      <c r="E1700" s="184">
        <v>1728.7981</v>
      </c>
      <c r="F1700" s="184">
        <v>7.1291000000000002</v>
      </c>
      <c r="G1700" s="184">
        <v>8.4816000000000003</v>
      </c>
      <c r="H1700" s="184">
        <v>8.4304000000000006</v>
      </c>
      <c r="I1700" s="184">
        <v>2.3304999999999998</v>
      </c>
      <c r="J1700" s="184">
        <v>0.8629</v>
      </c>
      <c r="K1700" s="184">
        <v>5.1223999999999998</v>
      </c>
      <c r="L1700" s="184">
        <v>3.9447999999999999</v>
      </c>
      <c r="M1700" s="184">
        <v>2.8557000000000001</v>
      </c>
      <c r="N1700" s="184">
        <v>3.3915999999999999</v>
      </c>
      <c r="O1700" s="184">
        <v>5.2641</v>
      </c>
      <c r="P1700" s="184">
        <v>5.6417999999999999</v>
      </c>
      <c r="Q1700" s="184">
        <v>7.0030000000000001</v>
      </c>
      <c r="R1700" s="184">
        <v>4.2915999999999999</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44482</v>
      </c>
      <c r="E1701" s="184">
        <v>1902.6477</v>
      </c>
      <c r="F1701" s="184">
        <v>8.4331999999999994</v>
      </c>
      <c r="G1701" s="184">
        <v>9.7896000000000001</v>
      </c>
      <c r="H1701" s="184">
        <v>9.7375000000000007</v>
      </c>
      <c r="I1701" s="184">
        <v>3.6345999999999998</v>
      </c>
      <c r="J1701" s="184">
        <v>2.1656</v>
      </c>
      <c r="K1701" s="184">
        <v>6.4414999999999996</v>
      </c>
      <c r="L1701" s="184">
        <v>5.2744</v>
      </c>
      <c r="M1701" s="184">
        <v>4.2285000000000004</v>
      </c>
      <c r="N1701" s="184">
        <v>4.7735000000000003</v>
      </c>
      <c r="O1701" s="184">
        <v>6.5388000000000002</v>
      </c>
      <c r="P1701" s="184">
        <v>6.8502999999999998</v>
      </c>
      <c r="Q1701" s="184">
        <v>8.2536000000000005</v>
      </c>
      <c r="R1701" s="184">
        <v>5.6169000000000002</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44482</v>
      </c>
      <c r="E1702" s="184">
        <v>2890.4409999999998</v>
      </c>
      <c r="F1702" s="184">
        <v>17.985800000000001</v>
      </c>
      <c r="G1702" s="184">
        <v>7.1306000000000003</v>
      </c>
      <c r="H1702" s="184">
        <v>5.1677</v>
      </c>
      <c r="I1702" s="184">
        <v>1.7504</v>
      </c>
      <c r="J1702" s="184">
        <v>-0.93030000000000002</v>
      </c>
      <c r="K1702" s="184">
        <v>4.0670999999999999</v>
      </c>
      <c r="L1702" s="184">
        <v>4.1321000000000003</v>
      </c>
      <c r="M1702" s="184">
        <v>2.9820000000000002</v>
      </c>
      <c r="N1702" s="184">
        <v>3.5899000000000001</v>
      </c>
      <c r="O1702" s="184">
        <v>7.6699000000000002</v>
      </c>
      <c r="P1702" s="184">
        <v>6.5166000000000004</v>
      </c>
      <c r="Q1702" s="184">
        <v>7.5583999999999998</v>
      </c>
      <c r="R1702" s="184">
        <v>6.5082000000000004</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44482</v>
      </c>
      <c r="E1703" s="184">
        <v>3113.4692</v>
      </c>
      <c r="F1703" s="184">
        <v>18.836099999999998</v>
      </c>
      <c r="G1703" s="184">
        <v>7.9814999999999996</v>
      </c>
      <c r="H1703" s="184">
        <v>6.0186000000000002</v>
      </c>
      <c r="I1703" s="184">
        <v>2.6011000000000002</v>
      </c>
      <c r="J1703" s="184">
        <v>-8.0500000000000002E-2</v>
      </c>
      <c r="K1703" s="184">
        <v>4.9269999999999996</v>
      </c>
      <c r="L1703" s="184">
        <v>5.0016999999999996</v>
      </c>
      <c r="M1703" s="184">
        <v>3.8538000000000001</v>
      </c>
      <c r="N1703" s="184">
        <v>4.4740000000000002</v>
      </c>
      <c r="O1703" s="184">
        <v>8.5875000000000004</v>
      </c>
      <c r="P1703" s="184">
        <v>7.3619000000000003</v>
      </c>
      <c r="Q1703" s="184">
        <v>8.1651000000000007</v>
      </c>
      <c r="R1703" s="184">
        <v>7.4158999999999997</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44482</v>
      </c>
      <c r="E1706" s="184">
        <v>42.093800000000002</v>
      </c>
      <c r="F1706" s="184">
        <v>14.399699999999999</v>
      </c>
      <c r="G1706" s="184">
        <v>7.4648000000000003</v>
      </c>
      <c r="H1706" s="184">
        <v>5.1706000000000003</v>
      </c>
      <c r="I1706" s="184">
        <v>2.4116</v>
      </c>
      <c r="J1706" s="184">
        <v>3.0714999999999999</v>
      </c>
      <c r="K1706" s="184">
        <v>6.3789999999999996</v>
      </c>
      <c r="L1706" s="184">
        <v>5.5317999999999996</v>
      </c>
      <c r="M1706" s="184">
        <v>3.9085000000000001</v>
      </c>
      <c r="N1706" s="184">
        <v>4.4002999999999997</v>
      </c>
      <c r="O1706" s="184">
        <v>8.2552000000000003</v>
      </c>
      <c r="P1706" s="184">
        <v>7.0622999999999996</v>
      </c>
      <c r="Q1706" s="184">
        <v>7.6643999999999997</v>
      </c>
      <c r="R1706" s="184">
        <v>7.2546999999999997</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44482</v>
      </c>
      <c r="E1707" s="184">
        <v>44.994999999999997</v>
      </c>
      <c r="F1707" s="184">
        <v>15.257</v>
      </c>
      <c r="G1707" s="184">
        <v>8.2835999999999999</v>
      </c>
      <c r="H1707" s="184">
        <v>5.9981999999999998</v>
      </c>
      <c r="I1707" s="184">
        <v>3.2372000000000001</v>
      </c>
      <c r="J1707" s="184">
        <v>3.8980999999999999</v>
      </c>
      <c r="K1707" s="184">
        <v>7.2153999999999998</v>
      </c>
      <c r="L1707" s="184">
        <v>6.3792999999999997</v>
      </c>
      <c r="M1707" s="184">
        <v>4.7572999999999999</v>
      </c>
      <c r="N1707" s="184">
        <v>5.2565999999999997</v>
      </c>
      <c r="O1707" s="184">
        <v>9.1438000000000006</v>
      </c>
      <c r="P1707" s="184">
        <v>7.9553000000000003</v>
      </c>
      <c r="Q1707" s="184">
        <v>8.6847999999999992</v>
      </c>
      <c r="R1707" s="184">
        <v>8.1333000000000002</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44482</v>
      </c>
      <c r="E1708" s="184">
        <v>22.2727</v>
      </c>
      <c r="F1708" s="184">
        <v>11.638999999999999</v>
      </c>
      <c r="G1708" s="184">
        <v>8.0060000000000002</v>
      </c>
      <c r="H1708" s="184">
        <v>8.6530000000000005</v>
      </c>
      <c r="I1708" s="184">
        <v>3.5280999999999998</v>
      </c>
      <c r="J1708" s="184">
        <v>1.4876</v>
      </c>
      <c r="K1708" s="184">
        <v>5.2576000000000001</v>
      </c>
      <c r="L1708" s="184">
        <v>5.2606000000000002</v>
      </c>
      <c r="M1708" s="184">
        <v>4.1715</v>
      </c>
      <c r="N1708" s="184">
        <v>4.4362000000000004</v>
      </c>
      <c r="O1708" s="184">
        <v>8.4688999999999997</v>
      </c>
      <c r="P1708" s="184">
        <v>7.5572999999999997</v>
      </c>
      <c r="Q1708" s="184">
        <v>8.3491999999999997</v>
      </c>
      <c r="R1708" s="184">
        <v>7.3891</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44482</v>
      </c>
      <c r="E1709" s="184">
        <v>21.384</v>
      </c>
      <c r="F1709" s="184">
        <v>11.2689</v>
      </c>
      <c r="G1709" s="184">
        <v>7.5179999999999998</v>
      </c>
      <c r="H1709" s="184">
        <v>8.1814999999999998</v>
      </c>
      <c r="I1709" s="184">
        <v>3.0516000000000001</v>
      </c>
      <c r="J1709" s="184">
        <v>1.0022</v>
      </c>
      <c r="K1709" s="184">
        <v>4.7709999999999999</v>
      </c>
      <c r="L1709" s="184">
        <v>4.7678000000000003</v>
      </c>
      <c r="M1709" s="184">
        <v>3.6713</v>
      </c>
      <c r="N1709" s="184">
        <v>3.9283999999999999</v>
      </c>
      <c r="O1709" s="184">
        <v>7.9405000000000001</v>
      </c>
      <c r="P1709" s="184">
        <v>7.024</v>
      </c>
      <c r="Q1709" s="184">
        <v>8.0619999999999994</v>
      </c>
      <c r="R1709" s="184">
        <v>6.8667999999999996</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44482</v>
      </c>
      <c r="E1710" s="184">
        <v>12.306800000000001</v>
      </c>
      <c r="F1710" s="184">
        <v>18.1006</v>
      </c>
      <c r="G1710" s="184">
        <v>4.9265999999999996</v>
      </c>
      <c r="H1710" s="184">
        <v>5.8535000000000004</v>
      </c>
      <c r="I1710" s="184">
        <v>1.5686</v>
      </c>
      <c r="J1710" s="184">
        <v>1.4550000000000001</v>
      </c>
      <c r="K1710" s="184">
        <v>5.0506000000000002</v>
      </c>
      <c r="L1710" s="184">
        <v>5.0275999999999996</v>
      </c>
      <c r="M1710" s="184">
        <v>3.9308999999999998</v>
      </c>
      <c r="N1710" s="184">
        <v>4.0972999999999997</v>
      </c>
      <c r="O1710" s="184"/>
      <c r="P1710" s="184"/>
      <c r="Q1710" s="184">
        <v>7.9950999999999999</v>
      </c>
      <c r="R1710" s="184">
        <v>6.8592000000000004</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44482</v>
      </c>
      <c r="E1711" s="184">
        <v>11.962</v>
      </c>
      <c r="F1711" s="184">
        <v>16.79</v>
      </c>
      <c r="G1711" s="184">
        <v>3.8466999999999998</v>
      </c>
      <c r="H1711" s="184">
        <v>4.7994000000000003</v>
      </c>
      <c r="I1711" s="184">
        <v>0.47960000000000003</v>
      </c>
      <c r="J1711" s="184">
        <v>0.3866</v>
      </c>
      <c r="K1711" s="184">
        <v>3.9864999999999999</v>
      </c>
      <c r="L1711" s="184">
        <v>3.9510000000000001</v>
      </c>
      <c r="M1711" s="184">
        <v>2.8527</v>
      </c>
      <c r="N1711" s="184">
        <v>3.0078999999999998</v>
      </c>
      <c r="O1711" s="184"/>
      <c r="P1711" s="184"/>
      <c r="Q1711" s="184">
        <v>6.8639000000000001</v>
      </c>
      <c r="R1711" s="184">
        <v>5.7401999999999997</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44482</v>
      </c>
      <c r="E1712" s="184">
        <v>10.383800000000001</v>
      </c>
      <c r="F1712" s="184">
        <v>15.8248</v>
      </c>
      <c r="G1712" s="184">
        <v>9.3620999999999999</v>
      </c>
      <c r="H1712" s="184">
        <v>7.9462000000000002</v>
      </c>
      <c r="I1712" s="184">
        <v>3.3940000000000001</v>
      </c>
      <c r="J1712" s="184">
        <v>1.8306</v>
      </c>
      <c r="K1712" s="184">
        <v>6.0316000000000001</v>
      </c>
      <c r="L1712" s="184">
        <v>5.8105000000000002</v>
      </c>
      <c r="M1712" s="184"/>
      <c r="N1712" s="184"/>
      <c r="O1712" s="184"/>
      <c r="P1712" s="184"/>
      <c r="Q1712" s="184">
        <v>6.0381999999999998</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44482</v>
      </c>
      <c r="E1713" s="184">
        <v>10.3218</v>
      </c>
      <c r="F1713" s="184">
        <v>14.8581</v>
      </c>
      <c r="G1713" s="184">
        <v>8.4259000000000004</v>
      </c>
      <c r="H1713" s="184">
        <v>7.0313999999999997</v>
      </c>
      <c r="I1713" s="184">
        <v>2.4270999999999998</v>
      </c>
      <c r="J1713" s="184">
        <v>0.86109999999999998</v>
      </c>
      <c r="K1713" s="184">
        <v>5.0487000000000002</v>
      </c>
      <c r="L1713" s="184">
        <v>4.8371000000000004</v>
      </c>
      <c r="M1713" s="184"/>
      <c r="N1713" s="184"/>
      <c r="O1713" s="184"/>
      <c r="P1713" s="184"/>
      <c r="Q1713" s="184">
        <v>5.0628000000000002</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44482</v>
      </c>
      <c r="E1714" s="184">
        <v>12.712</v>
      </c>
      <c r="F1714" s="184">
        <v>13.2128</v>
      </c>
      <c r="G1714" s="184">
        <v>6.61</v>
      </c>
      <c r="H1714" s="184">
        <v>5.8723000000000001</v>
      </c>
      <c r="I1714" s="184">
        <v>1.2722</v>
      </c>
      <c r="J1714" s="184">
        <v>-0.1244</v>
      </c>
      <c r="K1714" s="184">
        <v>4.3128000000000002</v>
      </c>
      <c r="L1714" s="184">
        <v>4.3879000000000001</v>
      </c>
      <c r="M1714" s="184">
        <v>3.6654</v>
      </c>
      <c r="N1714" s="184">
        <v>3.8681000000000001</v>
      </c>
      <c r="O1714" s="184">
        <v>7.5049000000000001</v>
      </c>
      <c r="P1714" s="184"/>
      <c r="Q1714" s="184">
        <v>6.9309000000000003</v>
      </c>
      <c r="R1714" s="184">
        <v>6.2709000000000001</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44482</v>
      </c>
      <c r="E1715" s="184">
        <v>13.0745</v>
      </c>
      <c r="F1715" s="184">
        <v>13.6844</v>
      </c>
      <c r="G1715" s="184">
        <v>7.4335000000000004</v>
      </c>
      <c r="H1715" s="184">
        <v>6.7087000000000003</v>
      </c>
      <c r="I1715" s="184">
        <v>2.0754999999999999</v>
      </c>
      <c r="J1715" s="184">
        <v>0.68899999999999995</v>
      </c>
      <c r="K1715" s="184">
        <v>5.1486999999999998</v>
      </c>
      <c r="L1715" s="184">
        <v>5.2339000000000002</v>
      </c>
      <c r="M1715" s="184">
        <v>4.5237999999999996</v>
      </c>
      <c r="N1715" s="184">
        <v>4.7409999999999997</v>
      </c>
      <c r="O1715" s="184">
        <v>8.3556000000000008</v>
      </c>
      <c r="P1715" s="184"/>
      <c r="Q1715" s="184">
        <v>7.7739000000000003</v>
      </c>
      <c r="R1715" s="184">
        <v>7.1470000000000002</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44482</v>
      </c>
      <c r="E1716" s="184">
        <v>42.106299999999997</v>
      </c>
      <c r="F1716" s="184">
        <v>13.4412</v>
      </c>
      <c r="G1716" s="184">
        <v>7.0804</v>
      </c>
      <c r="H1716" s="184">
        <v>5.2558999999999996</v>
      </c>
      <c r="I1716" s="184">
        <v>1.7968999999999999</v>
      </c>
      <c r="J1716" s="184">
        <v>1.5536000000000001</v>
      </c>
      <c r="K1716" s="184">
        <v>5.7274000000000003</v>
      </c>
      <c r="L1716" s="184">
        <v>5.7065000000000001</v>
      </c>
      <c r="M1716" s="184">
        <v>5.0946999999999996</v>
      </c>
      <c r="N1716" s="184">
        <v>5.4048999999999996</v>
      </c>
      <c r="O1716" s="184">
        <v>8.3346999999999998</v>
      </c>
      <c r="P1716" s="184">
        <v>6.9907000000000004</v>
      </c>
      <c r="Q1716" s="184">
        <v>7.9324000000000003</v>
      </c>
      <c r="R1716" s="184">
        <v>7.4733000000000001</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44482</v>
      </c>
      <c r="E1717" s="184">
        <v>44.627499999999998</v>
      </c>
      <c r="F1717" s="184">
        <v>14.3185</v>
      </c>
      <c r="G1717" s="184">
        <v>7.8929</v>
      </c>
      <c r="H1717" s="184">
        <v>6.0711000000000004</v>
      </c>
      <c r="I1717" s="184">
        <v>2.6080999999999999</v>
      </c>
      <c r="J1717" s="184">
        <v>2.3654999999999999</v>
      </c>
      <c r="K1717" s="184">
        <v>6.5434000000000001</v>
      </c>
      <c r="L1717" s="184">
        <v>6.5331000000000001</v>
      </c>
      <c r="M1717" s="184">
        <v>5.9313000000000002</v>
      </c>
      <c r="N1717" s="184">
        <v>6.2660999999999998</v>
      </c>
      <c r="O1717" s="184">
        <v>9.1803000000000008</v>
      </c>
      <c r="P1717" s="184">
        <v>7.7594000000000003</v>
      </c>
      <c r="Q1717" s="184">
        <v>8.7151999999999994</v>
      </c>
      <c r="R1717" s="184">
        <v>8.3483999999999998</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44482</v>
      </c>
      <c r="E1718" s="184">
        <v>36.315100000000001</v>
      </c>
      <c r="F1718" s="184">
        <v>16.1892</v>
      </c>
      <c r="G1718" s="184">
        <v>6.0354999999999999</v>
      </c>
      <c r="H1718" s="184">
        <v>5.6345999999999998</v>
      </c>
      <c r="I1718" s="184">
        <v>1.0055000000000001</v>
      </c>
      <c r="J1718" s="184">
        <v>1.4926999999999999</v>
      </c>
      <c r="K1718" s="184">
        <v>4.0347999999999997</v>
      </c>
      <c r="L1718" s="184">
        <v>4.8432000000000004</v>
      </c>
      <c r="M1718" s="184">
        <v>3.7341000000000002</v>
      </c>
      <c r="N1718" s="184">
        <v>3.7084999999999999</v>
      </c>
      <c r="O1718" s="184">
        <v>3.9058000000000002</v>
      </c>
      <c r="P1718" s="184">
        <v>4.7275</v>
      </c>
      <c r="Q1718" s="184">
        <v>7.1307</v>
      </c>
      <c r="R1718" s="184">
        <v>5.5399000000000003</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44482</v>
      </c>
      <c r="E1719" s="184">
        <v>39.0578</v>
      </c>
      <c r="F1719" s="184">
        <v>17.016100000000002</v>
      </c>
      <c r="G1719" s="184">
        <v>6.7721</v>
      </c>
      <c r="H1719" s="184">
        <v>6.3757999999999999</v>
      </c>
      <c r="I1719" s="184">
        <v>1.75</v>
      </c>
      <c r="J1719" s="184">
        <v>2.2469999999999999</v>
      </c>
      <c r="K1719" s="184">
        <v>4.7948000000000004</v>
      </c>
      <c r="L1719" s="184">
        <v>5.6013999999999999</v>
      </c>
      <c r="M1719" s="184">
        <v>4.4880000000000004</v>
      </c>
      <c r="N1719" s="184">
        <v>4.4614000000000003</v>
      </c>
      <c r="O1719" s="184">
        <v>4.7129000000000003</v>
      </c>
      <c r="P1719" s="184">
        <v>5.5885999999999996</v>
      </c>
      <c r="Q1719" s="184">
        <v>7.5724999999999998</v>
      </c>
      <c r="R1719" s="184">
        <v>6.3509000000000002</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44482</v>
      </c>
      <c r="E1720" s="184">
        <v>35.271700000000003</v>
      </c>
      <c r="F1720" s="184">
        <v>20.190200000000001</v>
      </c>
      <c r="G1720" s="184">
        <v>6.5873999999999997</v>
      </c>
      <c r="H1720" s="184">
        <v>5.7866</v>
      </c>
      <c r="I1720" s="184">
        <v>1.3311999999999999</v>
      </c>
      <c r="J1720" s="184">
        <v>8.9700000000000002E-2</v>
      </c>
      <c r="K1720" s="184">
        <v>4.9667000000000003</v>
      </c>
      <c r="L1720" s="184">
        <v>4.6885000000000003</v>
      </c>
      <c r="M1720" s="184">
        <v>3.2835999999999999</v>
      </c>
      <c r="N1720" s="184">
        <v>3.8582000000000001</v>
      </c>
      <c r="O1720" s="184">
        <v>4.2637999999999998</v>
      </c>
      <c r="P1720" s="184">
        <v>4.7347000000000001</v>
      </c>
      <c r="Q1720" s="184">
        <v>7.0686999999999998</v>
      </c>
      <c r="R1720" s="184">
        <v>6.9504000000000001</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44482</v>
      </c>
      <c r="E1721" s="184">
        <v>37.374000000000002</v>
      </c>
      <c r="F1721" s="184">
        <v>20.520399999999999</v>
      </c>
      <c r="G1721" s="184">
        <v>6.9600999999999997</v>
      </c>
      <c r="H1721" s="184">
        <v>6.1599000000000004</v>
      </c>
      <c r="I1721" s="184">
        <v>1.7101999999999999</v>
      </c>
      <c r="J1721" s="184">
        <v>0.47220000000000001</v>
      </c>
      <c r="K1721" s="184">
        <v>5.3666</v>
      </c>
      <c r="L1721" s="184">
        <v>5.0967000000000002</v>
      </c>
      <c r="M1721" s="184">
        <v>3.6916000000000002</v>
      </c>
      <c r="N1721" s="184">
        <v>4.2797999999999998</v>
      </c>
      <c r="O1721" s="184">
        <v>4.7568000000000001</v>
      </c>
      <c r="P1721" s="184">
        <v>5.3829000000000002</v>
      </c>
      <c r="Q1721" s="184">
        <v>7.2455999999999996</v>
      </c>
      <c r="R1721" s="184">
        <v>7.3875999999999999</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44482</v>
      </c>
      <c r="E1722" s="184">
        <v>26.8139</v>
      </c>
      <c r="F1722" s="184">
        <v>17.9771</v>
      </c>
      <c r="G1722" s="184">
        <v>8.7495999999999992</v>
      </c>
      <c r="H1722" s="184">
        <v>6.6395999999999997</v>
      </c>
      <c r="I1722" s="184">
        <v>4.3730000000000002</v>
      </c>
      <c r="J1722" s="184">
        <v>2.9792999999999998</v>
      </c>
      <c r="K1722" s="184">
        <v>5.6820000000000004</v>
      </c>
      <c r="L1722" s="184">
        <v>5.5189000000000004</v>
      </c>
      <c r="M1722" s="184">
        <v>3.9339</v>
      </c>
      <c r="N1722" s="184">
        <v>4.5110999999999999</v>
      </c>
      <c r="O1722" s="184">
        <v>8.5219000000000005</v>
      </c>
      <c r="P1722" s="184">
        <v>7.585</v>
      </c>
      <c r="Q1722" s="184">
        <v>8.3887999999999998</v>
      </c>
      <c r="R1722" s="184">
        <v>7.4726999999999997</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44482</v>
      </c>
      <c r="E1723" s="184">
        <v>25.707799999999999</v>
      </c>
      <c r="F1723" s="184">
        <v>17.614000000000001</v>
      </c>
      <c r="G1723" s="184">
        <v>8.2441999999999993</v>
      </c>
      <c r="H1723" s="184">
        <v>6.1529999999999996</v>
      </c>
      <c r="I1723" s="184">
        <v>3.8797999999999999</v>
      </c>
      <c r="J1723" s="184">
        <v>2.4802</v>
      </c>
      <c r="K1723" s="184">
        <v>5.1748000000000003</v>
      </c>
      <c r="L1723" s="184">
        <v>5.0061</v>
      </c>
      <c r="M1723" s="184">
        <v>3.4195000000000002</v>
      </c>
      <c r="N1723" s="184">
        <v>3.9891999999999999</v>
      </c>
      <c r="O1723" s="184">
        <v>7.9729999999999999</v>
      </c>
      <c r="P1723" s="184">
        <v>7.0061999999999998</v>
      </c>
      <c r="Q1723" s="184">
        <v>6.8616999999999999</v>
      </c>
      <c r="R1723" s="184">
        <v>6.9359999999999999</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44482</v>
      </c>
      <c r="E1724" s="184">
        <v>36.182699999999997</v>
      </c>
      <c r="F1724" s="184">
        <v>19.6816</v>
      </c>
      <c r="G1724" s="184">
        <v>12.0646</v>
      </c>
      <c r="H1724" s="184">
        <v>12.5967</v>
      </c>
      <c r="I1724" s="184">
        <v>116.1726</v>
      </c>
      <c r="J1724" s="184">
        <v>118.325</v>
      </c>
      <c r="K1724" s="184">
        <v>41.920499999999997</v>
      </c>
      <c r="L1724" s="184">
        <v>22.892600000000002</v>
      </c>
      <c r="M1724" s="184">
        <v>16.431000000000001</v>
      </c>
      <c r="N1724" s="184">
        <v>13.358599999999999</v>
      </c>
      <c r="O1724" s="184">
        <v>5.8941999999999997</v>
      </c>
      <c r="P1724" s="184">
        <v>5.7458999999999998</v>
      </c>
      <c r="Q1724" s="184">
        <v>6.9570999999999996</v>
      </c>
      <c r="R1724" s="184">
        <v>11.532999999999999</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44482</v>
      </c>
      <c r="E1725" s="184">
        <v>38.825699999999998</v>
      </c>
      <c r="F1725" s="184">
        <v>20.505700000000001</v>
      </c>
      <c r="G1725" s="184">
        <v>12.8078</v>
      </c>
      <c r="H1725" s="184">
        <v>13.329700000000001</v>
      </c>
      <c r="I1725" s="184">
        <v>116.9387</v>
      </c>
      <c r="J1725" s="184">
        <v>119.12690000000001</v>
      </c>
      <c r="K1725" s="184">
        <v>42.729300000000002</v>
      </c>
      <c r="L1725" s="184">
        <v>23.707000000000001</v>
      </c>
      <c r="M1725" s="184">
        <v>17.209299999999999</v>
      </c>
      <c r="N1725" s="184">
        <v>14.1563</v>
      </c>
      <c r="O1725" s="184">
        <v>6.6090999999999998</v>
      </c>
      <c r="P1725" s="184">
        <v>6.6082999999999998</v>
      </c>
      <c r="Q1725" s="184">
        <v>8.0890000000000004</v>
      </c>
      <c r="R1725" s="184">
        <v>12.3017</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44482</v>
      </c>
      <c r="E1726" s="184">
        <v>38.789299999999997</v>
      </c>
      <c r="F1726" s="184">
        <v>21.561199999999999</v>
      </c>
      <c r="G1726" s="184">
        <v>6.1403999999999996</v>
      </c>
      <c r="H1726" s="184">
        <v>4.8573000000000004</v>
      </c>
      <c r="I1726" s="184">
        <v>0.84719999999999995</v>
      </c>
      <c r="J1726" s="184">
        <v>-0.17879999999999999</v>
      </c>
      <c r="K1726" s="184">
        <v>3.9272</v>
      </c>
      <c r="L1726" s="184">
        <v>4.3524000000000003</v>
      </c>
      <c r="M1726" s="184">
        <v>3.0015999999999998</v>
      </c>
      <c r="N1726" s="184">
        <v>3.4988999999999999</v>
      </c>
      <c r="O1726" s="184">
        <v>6.5354999999999999</v>
      </c>
      <c r="P1726" s="184">
        <v>5.4821999999999997</v>
      </c>
      <c r="Q1726" s="184">
        <v>7.3175999999999997</v>
      </c>
      <c r="R1726" s="184">
        <v>6.6897000000000002</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44482</v>
      </c>
      <c r="E1727" s="184">
        <v>41.606900000000003</v>
      </c>
      <c r="F1727" s="184">
        <v>22.5595</v>
      </c>
      <c r="G1727" s="184">
        <v>7.0776000000000003</v>
      </c>
      <c r="H1727" s="184">
        <v>5.7838000000000003</v>
      </c>
      <c r="I1727" s="184">
        <v>1.7745</v>
      </c>
      <c r="J1727" s="184">
        <v>0.80759999999999998</v>
      </c>
      <c r="K1727" s="184">
        <v>4.8784999999999998</v>
      </c>
      <c r="L1727" s="184">
        <v>5.3059000000000003</v>
      </c>
      <c r="M1727" s="184">
        <v>3.9548999999999999</v>
      </c>
      <c r="N1727" s="184">
        <v>4.4804000000000004</v>
      </c>
      <c r="O1727" s="184">
        <v>7.5140000000000002</v>
      </c>
      <c r="P1727" s="184">
        <v>6.4236000000000004</v>
      </c>
      <c r="Q1727" s="184">
        <v>8.0000999999999998</v>
      </c>
      <c r="R1727" s="184">
        <v>7.6967999999999996</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44482</v>
      </c>
      <c r="E1728" s="184">
        <v>26.273700000000002</v>
      </c>
      <c r="F1728" s="184">
        <v>9.8660999999999994</v>
      </c>
      <c r="G1728" s="184">
        <v>9.7096999999999998</v>
      </c>
      <c r="H1728" s="184">
        <v>10.041499999999999</v>
      </c>
      <c r="I1728" s="184">
        <v>6.5358000000000001</v>
      </c>
      <c r="J1728" s="184">
        <v>57.674399999999999</v>
      </c>
      <c r="K1728" s="184">
        <v>23.607800000000001</v>
      </c>
      <c r="L1728" s="184">
        <v>14.975899999999999</v>
      </c>
      <c r="M1728" s="184">
        <v>11.0512</v>
      </c>
      <c r="N1728" s="184">
        <v>9.7242999999999995</v>
      </c>
      <c r="O1728" s="184">
        <v>5.7301000000000002</v>
      </c>
      <c r="P1728" s="184">
        <v>6.0221</v>
      </c>
      <c r="Q1728" s="184">
        <v>7.7485999999999997</v>
      </c>
      <c r="R1728" s="184">
        <v>10.5128</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44482</v>
      </c>
      <c r="E1729" s="184">
        <v>25.206600000000002</v>
      </c>
      <c r="F1729" s="184">
        <v>9.1249000000000002</v>
      </c>
      <c r="G1729" s="184">
        <v>9.0760000000000005</v>
      </c>
      <c r="H1729" s="184">
        <v>9.4291999999999998</v>
      </c>
      <c r="I1729" s="184">
        <v>5.9297000000000004</v>
      </c>
      <c r="J1729" s="184">
        <v>57.039000000000001</v>
      </c>
      <c r="K1729" s="184">
        <v>22.960899999999999</v>
      </c>
      <c r="L1729" s="184">
        <v>14.319900000000001</v>
      </c>
      <c r="M1729" s="184">
        <v>10.3931</v>
      </c>
      <c r="N1729" s="184">
        <v>9.0822000000000003</v>
      </c>
      <c r="O1729" s="184">
        <v>5.2167000000000003</v>
      </c>
      <c r="P1729" s="184">
        <v>5.5073999999999996</v>
      </c>
      <c r="Q1729" s="184">
        <v>6.7868000000000004</v>
      </c>
      <c r="R1729" s="184">
        <v>9.9595000000000002</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16.13898148148148</v>
      </c>
      <c r="G1730" s="186">
        <v>7.9958314814814813</v>
      </c>
      <c r="H1730" s="186">
        <v>7.1426722222222221</v>
      </c>
      <c r="I1730" s="186">
        <v>10.348879629629629</v>
      </c>
      <c r="J1730" s="186">
        <v>14.712551851851853</v>
      </c>
      <c r="K1730" s="186">
        <v>9.7108777777777817</v>
      </c>
      <c r="L1730" s="186">
        <v>7.1309462962962966</v>
      </c>
      <c r="M1730" s="186">
        <v>5.7265365384615396</v>
      </c>
      <c r="N1730" s="186">
        <v>5.9399557692307683</v>
      </c>
      <c r="O1730" s="186">
        <v>6.8911660000000019</v>
      </c>
      <c r="P1730" s="186">
        <v>6.5271145833333319</v>
      </c>
      <c r="Q1730" s="186">
        <v>7.5846925925925923</v>
      </c>
      <c r="R1730" s="186">
        <v>7.1858038461538456</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15.540900000000001</v>
      </c>
      <c r="G1731" s="186">
        <v>7.4914000000000005</v>
      </c>
      <c r="H1731" s="186">
        <v>6.4032499999999999</v>
      </c>
      <c r="I1731" s="186">
        <v>2.5640000000000001</v>
      </c>
      <c r="J1731" s="186">
        <v>1.7764</v>
      </c>
      <c r="K1731" s="186">
        <v>5.2033000000000005</v>
      </c>
      <c r="L1731" s="186">
        <v>5.2472500000000002</v>
      </c>
      <c r="M1731" s="186">
        <v>4.1735500000000005</v>
      </c>
      <c r="N1731" s="186">
        <v>4.4771999999999998</v>
      </c>
      <c r="O1731" s="186">
        <v>7.8716500000000007</v>
      </c>
      <c r="P1731" s="186">
        <v>6.9984500000000001</v>
      </c>
      <c r="Q1731" s="186">
        <v>7.7861500000000001</v>
      </c>
      <c r="R1731" s="186">
        <v>7.3045499999999999</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44482</v>
      </c>
      <c r="E1734" s="184">
        <v>58.404200000000003</v>
      </c>
      <c r="F1734" s="184">
        <v>0.58140000000000003</v>
      </c>
      <c r="G1734" s="184">
        <v>1.8310999999999999</v>
      </c>
      <c r="H1734" s="184">
        <v>3.6009000000000002</v>
      </c>
      <c r="I1734" s="184">
        <v>7.0084</v>
      </c>
      <c r="J1734" s="184">
        <v>7.4055</v>
      </c>
      <c r="K1734" s="184">
        <v>11.311</v>
      </c>
      <c r="L1734" s="184">
        <v>37.586799999999997</v>
      </c>
      <c r="M1734" s="184">
        <v>52.540799999999997</v>
      </c>
      <c r="N1734" s="184">
        <v>94.508200000000002</v>
      </c>
      <c r="O1734" s="184">
        <v>20.692799999999998</v>
      </c>
      <c r="P1734" s="184">
        <v>13.2783</v>
      </c>
      <c r="Q1734" s="184">
        <v>12.962999999999999</v>
      </c>
      <c r="R1734" s="184">
        <v>40.794199999999996</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44482</v>
      </c>
      <c r="E1735" s="184">
        <v>63.797499999999999</v>
      </c>
      <c r="F1735" s="184">
        <v>0.58430000000000004</v>
      </c>
      <c r="G1735" s="184">
        <v>1.8456999999999999</v>
      </c>
      <c r="H1735" s="184">
        <v>3.6219000000000001</v>
      </c>
      <c r="I1735" s="184">
        <v>7.0518000000000001</v>
      </c>
      <c r="J1735" s="184">
        <v>7.4984000000000002</v>
      </c>
      <c r="K1735" s="184">
        <v>11.6073</v>
      </c>
      <c r="L1735" s="184">
        <v>38.318600000000004</v>
      </c>
      <c r="M1735" s="184">
        <v>53.674900000000001</v>
      </c>
      <c r="N1735" s="184">
        <v>96.4983</v>
      </c>
      <c r="O1735" s="184">
        <v>22.064699999999998</v>
      </c>
      <c r="P1735" s="184">
        <v>14.5817</v>
      </c>
      <c r="Q1735" s="184">
        <v>19.568000000000001</v>
      </c>
      <c r="R1735" s="184">
        <v>42.3596</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44482</v>
      </c>
      <c r="E1736" s="184">
        <v>67.63</v>
      </c>
      <c r="F1736" s="184">
        <v>0.65490000000000004</v>
      </c>
      <c r="G1736" s="184">
        <v>0.19259999999999999</v>
      </c>
      <c r="H1736" s="184">
        <v>2.3302</v>
      </c>
      <c r="I1736" s="184">
        <v>6.1361999999999997</v>
      </c>
      <c r="J1736" s="184">
        <v>4.7877000000000001</v>
      </c>
      <c r="K1736" s="184">
        <v>13.397</v>
      </c>
      <c r="L1736" s="184">
        <v>40.049700000000001</v>
      </c>
      <c r="M1736" s="184">
        <v>51.433</v>
      </c>
      <c r="N1736" s="184">
        <v>84.831900000000005</v>
      </c>
      <c r="O1736" s="184">
        <v>36.958399999999997</v>
      </c>
      <c r="P1736" s="184">
        <v>23.738800000000001</v>
      </c>
      <c r="Q1736" s="184">
        <v>27.465199999999999</v>
      </c>
      <c r="R1736" s="184">
        <v>44.883899999999997</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44482</v>
      </c>
      <c r="E1737" s="184">
        <v>61.28</v>
      </c>
      <c r="F1737" s="184">
        <v>0.65700000000000003</v>
      </c>
      <c r="G1737" s="184">
        <v>0.17979999999999999</v>
      </c>
      <c r="H1737" s="184">
        <v>2.3037999999999998</v>
      </c>
      <c r="I1737" s="184">
        <v>6.0758000000000001</v>
      </c>
      <c r="J1737" s="184">
        <v>4.6627000000000001</v>
      </c>
      <c r="K1737" s="184">
        <v>12.958500000000001</v>
      </c>
      <c r="L1737" s="184">
        <v>38.988399999999999</v>
      </c>
      <c r="M1737" s="184">
        <v>49.682499999999997</v>
      </c>
      <c r="N1737" s="184">
        <v>81.893699999999995</v>
      </c>
      <c r="O1737" s="184">
        <v>34.956400000000002</v>
      </c>
      <c r="P1737" s="184">
        <v>22.109200000000001</v>
      </c>
      <c r="Q1737" s="184">
        <v>25.8796</v>
      </c>
      <c r="R1737" s="184">
        <v>42.500399999999999</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44482</v>
      </c>
      <c r="E1738" s="184">
        <v>28.34</v>
      </c>
      <c r="F1738" s="184">
        <v>0.46079999999999999</v>
      </c>
      <c r="G1738" s="184">
        <v>1.8326</v>
      </c>
      <c r="H1738" s="184">
        <v>4.8076999999999996</v>
      </c>
      <c r="I1738" s="184">
        <v>7.4706000000000001</v>
      </c>
      <c r="J1738" s="184">
        <v>7.7567000000000004</v>
      </c>
      <c r="K1738" s="184">
        <v>14.923</v>
      </c>
      <c r="L1738" s="184">
        <v>47.450600000000001</v>
      </c>
      <c r="M1738" s="184">
        <v>64.480599999999995</v>
      </c>
      <c r="N1738" s="184">
        <v>100.28270000000001</v>
      </c>
      <c r="O1738" s="184"/>
      <c r="P1738" s="184"/>
      <c r="Q1738" s="184">
        <v>44.7012</v>
      </c>
      <c r="R1738" s="184">
        <v>67.819400000000002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44482</v>
      </c>
      <c r="E1739" s="184">
        <v>26.93</v>
      </c>
      <c r="F1739" s="184">
        <v>0.4476</v>
      </c>
      <c r="G1739" s="184">
        <v>1.8147</v>
      </c>
      <c r="H1739" s="184">
        <v>4.7859999999999996</v>
      </c>
      <c r="I1739" s="184">
        <v>7.3764000000000003</v>
      </c>
      <c r="J1739" s="184">
        <v>7.5909000000000004</v>
      </c>
      <c r="K1739" s="184">
        <v>14.4983</v>
      </c>
      <c r="L1739" s="184">
        <v>46.279200000000003</v>
      </c>
      <c r="M1739" s="184">
        <v>62.424599999999998</v>
      </c>
      <c r="N1739" s="184">
        <v>96.856700000000004</v>
      </c>
      <c r="O1739" s="184"/>
      <c r="P1739" s="184"/>
      <c r="Q1739" s="184">
        <v>42.105400000000003</v>
      </c>
      <c r="R1739" s="184">
        <v>64.758799999999994</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44482</v>
      </c>
      <c r="E1740" s="184">
        <v>24.61</v>
      </c>
      <c r="F1740" s="184">
        <v>1.2757000000000001</v>
      </c>
      <c r="G1740" s="184">
        <v>3.5339</v>
      </c>
      <c r="H1740" s="184">
        <v>5.8040000000000003</v>
      </c>
      <c r="I1740" s="184">
        <v>8.0808</v>
      </c>
      <c r="J1740" s="184">
        <v>7.8913000000000002</v>
      </c>
      <c r="K1740" s="184">
        <v>19.8734</v>
      </c>
      <c r="L1740" s="184">
        <v>53.5246</v>
      </c>
      <c r="M1740" s="184">
        <v>68.101100000000002</v>
      </c>
      <c r="N1740" s="184">
        <v>108.3827</v>
      </c>
      <c r="O1740" s="184"/>
      <c r="P1740" s="184"/>
      <c r="Q1740" s="184">
        <v>40.287599999999998</v>
      </c>
      <c r="R1740" s="184">
        <v>64.116</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44482</v>
      </c>
      <c r="E1741" s="184">
        <v>23.49</v>
      </c>
      <c r="F1741" s="184">
        <v>1.25</v>
      </c>
      <c r="G1741" s="184">
        <v>3.4802</v>
      </c>
      <c r="H1741" s="184">
        <v>5.7156000000000002</v>
      </c>
      <c r="I1741" s="184">
        <v>8</v>
      </c>
      <c r="J1741" s="184">
        <v>7.7028999999999996</v>
      </c>
      <c r="K1741" s="184">
        <v>19.299099999999999</v>
      </c>
      <c r="L1741" s="184">
        <v>52.137300000000003</v>
      </c>
      <c r="M1741" s="184">
        <v>65.889799999999994</v>
      </c>
      <c r="N1741" s="184">
        <v>104.79510000000001</v>
      </c>
      <c r="O1741" s="184"/>
      <c r="P1741" s="184"/>
      <c r="Q1741" s="184">
        <v>37.852699999999999</v>
      </c>
      <c r="R1741" s="184">
        <v>61.238100000000003</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44482</v>
      </c>
      <c r="E1742" s="184">
        <v>118.065</v>
      </c>
      <c r="F1742" s="184">
        <v>0.45610000000000001</v>
      </c>
      <c r="G1742" s="184">
        <v>0.87319999999999998</v>
      </c>
      <c r="H1742" s="184">
        <v>3.5186000000000002</v>
      </c>
      <c r="I1742" s="184">
        <v>5.1616999999999997</v>
      </c>
      <c r="J1742" s="184">
        <v>8.4618000000000002</v>
      </c>
      <c r="K1742" s="184">
        <v>12.003399999999999</v>
      </c>
      <c r="L1742" s="184">
        <v>40.183100000000003</v>
      </c>
      <c r="M1742" s="184">
        <v>51.818899999999999</v>
      </c>
      <c r="N1742" s="184">
        <v>87.084000000000003</v>
      </c>
      <c r="O1742" s="184">
        <v>30.0242</v>
      </c>
      <c r="P1742" s="184">
        <v>16.975899999999999</v>
      </c>
      <c r="Q1742" s="184">
        <v>24.239899999999999</v>
      </c>
      <c r="R1742" s="184">
        <v>51.037199999999999</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44482</v>
      </c>
      <c r="E1743" s="184">
        <v>111.102</v>
      </c>
      <c r="F1743" s="184">
        <v>0.45390000000000003</v>
      </c>
      <c r="G1743" s="184">
        <v>0.86150000000000004</v>
      </c>
      <c r="H1743" s="184">
        <v>3.5019</v>
      </c>
      <c r="I1743" s="184">
        <v>5.1276000000000002</v>
      </c>
      <c r="J1743" s="184">
        <v>8.3858999999999995</v>
      </c>
      <c r="K1743" s="184">
        <v>11.7659</v>
      </c>
      <c r="L1743" s="184">
        <v>39.580599999999997</v>
      </c>
      <c r="M1743" s="184">
        <v>50.8247</v>
      </c>
      <c r="N1743" s="184">
        <v>85.4358</v>
      </c>
      <c r="O1743" s="184">
        <v>28.889600000000002</v>
      </c>
      <c r="P1743" s="184">
        <v>16.164999999999999</v>
      </c>
      <c r="Q1743" s="184">
        <v>18.279900000000001</v>
      </c>
      <c r="R1743" s="184">
        <v>49.711500000000001</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44482</v>
      </c>
      <c r="E1744" s="184">
        <v>25.742999999999999</v>
      </c>
      <c r="F1744" s="184">
        <v>0.85009999999999997</v>
      </c>
      <c r="G1744" s="184">
        <v>1.2030000000000001</v>
      </c>
      <c r="H1744" s="184">
        <v>4.0079000000000002</v>
      </c>
      <c r="I1744" s="184">
        <v>6.9505999999999997</v>
      </c>
      <c r="J1744" s="184">
        <v>6.0998000000000001</v>
      </c>
      <c r="K1744" s="184">
        <v>14.6477</v>
      </c>
      <c r="L1744" s="184">
        <v>43.558999999999997</v>
      </c>
      <c r="M1744" s="184">
        <v>59.914299999999997</v>
      </c>
      <c r="N1744" s="184">
        <v>102.0168</v>
      </c>
      <c r="O1744" s="184"/>
      <c r="P1744" s="184"/>
      <c r="Q1744" s="184">
        <v>42.267499999999998</v>
      </c>
      <c r="R1744" s="184">
        <v>55.490699999999997</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44482</v>
      </c>
      <c r="E1745" s="184">
        <v>24.689</v>
      </c>
      <c r="F1745" s="184">
        <v>0.84140000000000004</v>
      </c>
      <c r="G1745" s="184">
        <v>1.1802999999999999</v>
      </c>
      <c r="H1745" s="184">
        <v>3.9756</v>
      </c>
      <c r="I1745" s="184">
        <v>6.8834</v>
      </c>
      <c r="J1745" s="184">
        <v>5.9568000000000003</v>
      </c>
      <c r="K1745" s="184">
        <v>14.174099999999999</v>
      </c>
      <c r="L1745" s="184">
        <v>42.398200000000003</v>
      </c>
      <c r="M1745" s="184">
        <v>57.989400000000003</v>
      </c>
      <c r="N1745" s="184">
        <v>98.816199999999995</v>
      </c>
      <c r="O1745" s="184"/>
      <c r="P1745" s="184"/>
      <c r="Q1745" s="184">
        <v>40.067300000000003</v>
      </c>
      <c r="R1745" s="184">
        <v>53.050800000000002</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44482</v>
      </c>
      <c r="E1746" s="184">
        <v>94.190399999999997</v>
      </c>
      <c r="F1746" s="184">
        <v>0.36570000000000003</v>
      </c>
      <c r="G1746" s="184">
        <v>1.3673999999999999</v>
      </c>
      <c r="H1746" s="184">
        <v>3.8433000000000002</v>
      </c>
      <c r="I1746" s="184">
        <v>6.2366000000000001</v>
      </c>
      <c r="J1746" s="184">
        <v>6.5637999999999996</v>
      </c>
      <c r="K1746" s="184">
        <v>14.9465</v>
      </c>
      <c r="L1746" s="184">
        <v>41.886600000000001</v>
      </c>
      <c r="M1746" s="184">
        <v>50.933100000000003</v>
      </c>
      <c r="N1746" s="184">
        <v>98.672799999999995</v>
      </c>
      <c r="O1746" s="184">
        <v>22.551300000000001</v>
      </c>
      <c r="P1746" s="184">
        <v>14.3383</v>
      </c>
      <c r="Q1746" s="184">
        <v>15.294</v>
      </c>
      <c r="R1746" s="184">
        <v>39.6676</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44482</v>
      </c>
      <c r="E1747" s="184">
        <v>103.29170000000001</v>
      </c>
      <c r="F1747" s="184">
        <v>0.36799999999999999</v>
      </c>
      <c r="G1747" s="184">
        <v>1.3789</v>
      </c>
      <c r="H1747" s="184">
        <v>3.8599000000000001</v>
      </c>
      <c r="I1747" s="184">
        <v>6.2706999999999997</v>
      </c>
      <c r="J1747" s="184">
        <v>6.6368999999999998</v>
      </c>
      <c r="K1747" s="184">
        <v>15.189</v>
      </c>
      <c r="L1747" s="184">
        <v>42.484499999999997</v>
      </c>
      <c r="M1747" s="184">
        <v>51.880099999999999</v>
      </c>
      <c r="N1747" s="184">
        <v>100.333</v>
      </c>
      <c r="O1747" s="184">
        <v>23.692799999999998</v>
      </c>
      <c r="P1747" s="184">
        <v>15.5479</v>
      </c>
      <c r="Q1747" s="184">
        <v>22.632100000000001</v>
      </c>
      <c r="R1747" s="184">
        <v>40.866300000000003</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44482</v>
      </c>
      <c r="E1748" s="184">
        <v>84.549000000000007</v>
      </c>
      <c r="F1748" s="184">
        <v>0.1943</v>
      </c>
      <c r="G1748" s="184">
        <v>0.93959999999999999</v>
      </c>
      <c r="H1748" s="184">
        <v>3.5670000000000002</v>
      </c>
      <c r="I1748" s="184">
        <v>5.2521000000000004</v>
      </c>
      <c r="J1748" s="184">
        <v>6.9888000000000003</v>
      </c>
      <c r="K1748" s="184">
        <v>13.1953</v>
      </c>
      <c r="L1748" s="184">
        <v>44.7682</v>
      </c>
      <c r="M1748" s="184">
        <v>60.4437</v>
      </c>
      <c r="N1748" s="184">
        <v>103.3014</v>
      </c>
      <c r="O1748" s="184">
        <v>24.8505</v>
      </c>
      <c r="P1748" s="184">
        <v>21.3522</v>
      </c>
      <c r="Q1748" s="184">
        <v>20.939399999999999</v>
      </c>
      <c r="R1748" s="184">
        <v>44.204999999999998</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44482</v>
      </c>
      <c r="E1749" s="184">
        <v>77.010000000000005</v>
      </c>
      <c r="F1749" s="184">
        <v>0.19120000000000001</v>
      </c>
      <c r="G1749" s="184">
        <v>0.92659999999999998</v>
      </c>
      <c r="H1749" s="184">
        <v>3.5470000000000002</v>
      </c>
      <c r="I1749" s="184">
        <v>5.2107000000000001</v>
      </c>
      <c r="J1749" s="184">
        <v>6.9034000000000004</v>
      </c>
      <c r="K1749" s="184">
        <v>12.911300000000001</v>
      </c>
      <c r="L1749" s="184">
        <v>44.051600000000001</v>
      </c>
      <c r="M1749" s="184">
        <v>59.279400000000003</v>
      </c>
      <c r="N1749" s="184">
        <v>101.3544</v>
      </c>
      <c r="O1749" s="184">
        <v>23.526199999999999</v>
      </c>
      <c r="P1749" s="184">
        <v>19.9513</v>
      </c>
      <c r="Q1749" s="184">
        <v>16.276199999999999</v>
      </c>
      <c r="R1749" s="184">
        <v>42.782400000000003</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44482</v>
      </c>
      <c r="E1750" s="184">
        <v>93.558099999999996</v>
      </c>
      <c r="F1750" s="184">
        <v>0.62060000000000004</v>
      </c>
      <c r="G1750" s="184">
        <v>2.0950000000000002</v>
      </c>
      <c r="H1750" s="184">
        <v>5.1874000000000002</v>
      </c>
      <c r="I1750" s="184">
        <v>8.9171999999999993</v>
      </c>
      <c r="J1750" s="184">
        <v>8.6814</v>
      </c>
      <c r="K1750" s="184">
        <v>18.376300000000001</v>
      </c>
      <c r="L1750" s="184">
        <v>48.322000000000003</v>
      </c>
      <c r="M1750" s="184">
        <v>60.821300000000001</v>
      </c>
      <c r="N1750" s="184">
        <v>100.20140000000001</v>
      </c>
      <c r="O1750" s="184">
        <v>26.8217</v>
      </c>
      <c r="P1750" s="184">
        <v>15.469799999999999</v>
      </c>
      <c r="Q1750" s="184">
        <v>14.5943</v>
      </c>
      <c r="R1750" s="184">
        <v>46.378700000000002</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44482</v>
      </c>
      <c r="E1751" s="184">
        <v>101.5428</v>
      </c>
      <c r="F1751" s="184">
        <v>0.62439999999999996</v>
      </c>
      <c r="G1751" s="184">
        <v>2.1147</v>
      </c>
      <c r="H1751" s="184">
        <v>5.2160000000000002</v>
      </c>
      <c r="I1751" s="184">
        <v>8.9763999999999999</v>
      </c>
      <c r="J1751" s="184">
        <v>8.8094000000000001</v>
      </c>
      <c r="K1751" s="184">
        <v>18.803899999999999</v>
      </c>
      <c r="L1751" s="184">
        <v>49.385899999999999</v>
      </c>
      <c r="M1751" s="184">
        <v>62.549399999999999</v>
      </c>
      <c r="N1751" s="184">
        <v>103.0767</v>
      </c>
      <c r="O1751" s="184">
        <v>28.467199999999998</v>
      </c>
      <c r="P1751" s="184">
        <v>16.7119</v>
      </c>
      <c r="Q1751" s="184">
        <v>19.850899999999999</v>
      </c>
      <c r="R1751" s="184">
        <v>48.4696</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44482</v>
      </c>
      <c r="E1752" s="184">
        <v>52.52</v>
      </c>
      <c r="F1752" s="184">
        <v>0.76749999999999996</v>
      </c>
      <c r="G1752" s="184">
        <v>1.5468</v>
      </c>
      <c r="H1752" s="184">
        <v>3.1623999999999999</v>
      </c>
      <c r="I1752" s="184">
        <v>5.8871000000000002</v>
      </c>
      <c r="J1752" s="184">
        <v>8.0657999999999994</v>
      </c>
      <c r="K1752" s="184">
        <v>12.7523</v>
      </c>
      <c r="L1752" s="184">
        <v>46.458399999999997</v>
      </c>
      <c r="M1752" s="184">
        <v>58.383600000000001</v>
      </c>
      <c r="N1752" s="184">
        <v>102.2333</v>
      </c>
      <c r="O1752" s="184">
        <v>32.859400000000001</v>
      </c>
      <c r="P1752" s="184">
        <v>18.255099999999999</v>
      </c>
      <c r="Q1752" s="184">
        <v>12.5802</v>
      </c>
      <c r="R1752" s="184">
        <v>47.144799999999996</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44482</v>
      </c>
      <c r="E1753" s="184">
        <v>56.41</v>
      </c>
      <c r="F1753" s="184">
        <v>0.7681</v>
      </c>
      <c r="G1753" s="184">
        <v>1.5664</v>
      </c>
      <c r="H1753" s="184">
        <v>3.1638999999999999</v>
      </c>
      <c r="I1753" s="184">
        <v>5.8944999999999999</v>
      </c>
      <c r="J1753" s="184">
        <v>8.1686999999999994</v>
      </c>
      <c r="K1753" s="184">
        <v>13.136799999999999</v>
      </c>
      <c r="L1753" s="184">
        <v>47.4771</v>
      </c>
      <c r="M1753" s="184">
        <v>60.073799999999999</v>
      </c>
      <c r="N1753" s="184">
        <v>105.12730000000001</v>
      </c>
      <c r="O1753" s="184">
        <v>34.667499999999997</v>
      </c>
      <c r="P1753" s="184">
        <v>19.455500000000001</v>
      </c>
      <c r="Q1753" s="184">
        <v>18.944900000000001</v>
      </c>
      <c r="R1753" s="184">
        <v>49.3399</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44482</v>
      </c>
      <c r="E1754" s="184">
        <v>17.41</v>
      </c>
      <c r="F1754" s="184">
        <v>1.2798</v>
      </c>
      <c r="G1754" s="184">
        <v>1.9320999999999999</v>
      </c>
      <c r="H1754" s="184">
        <v>3.4462000000000002</v>
      </c>
      <c r="I1754" s="184">
        <v>6.4180999999999999</v>
      </c>
      <c r="J1754" s="184">
        <v>8.0024999999999995</v>
      </c>
      <c r="K1754" s="184">
        <v>15.5275</v>
      </c>
      <c r="L1754" s="184">
        <v>40.630000000000003</v>
      </c>
      <c r="M1754" s="184">
        <v>55.724499999999999</v>
      </c>
      <c r="N1754" s="184">
        <v>93.229699999999994</v>
      </c>
      <c r="O1754" s="184">
        <v>24.688700000000001</v>
      </c>
      <c r="P1754" s="184"/>
      <c r="Q1754" s="184">
        <v>13.711399999999999</v>
      </c>
      <c r="R1754" s="184">
        <v>41.342199999999998</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44482</v>
      </c>
      <c r="E1755" s="184">
        <v>18.73</v>
      </c>
      <c r="F1755" s="184">
        <v>1.298</v>
      </c>
      <c r="G1755" s="184">
        <v>1.9597</v>
      </c>
      <c r="H1755" s="184">
        <v>3.4807000000000001</v>
      </c>
      <c r="I1755" s="184">
        <v>6.4809999999999999</v>
      </c>
      <c r="J1755" s="184">
        <v>8.0785</v>
      </c>
      <c r="K1755" s="184">
        <v>15.831799999999999</v>
      </c>
      <c r="L1755" s="184">
        <v>41.358499999999999</v>
      </c>
      <c r="M1755" s="184">
        <v>56.867699999999999</v>
      </c>
      <c r="N1755" s="184">
        <v>95.104200000000006</v>
      </c>
      <c r="O1755" s="184">
        <v>26.1861</v>
      </c>
      <c r="P1755" s="184"/>
      <c r="Q1755" s="184">
        <v>15.653700000000001</v>
      </c>
      <c r="R1755" s="184">
        <v>42.708399999999997</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44482</v>
      </c>
      <c r="E1756" s="184">
        <v>24.67</v>
      </c>
      <c r="F1756" s="184">
        <v>0.52969999999999995</v>
      </c>
      <c r="G1756" s="184">
        <v>2.0687000000000002</v>
      </c>
      <c r="H1756" s="184">
        <v>4.1368</v>
      </c>
      <c r="I1756" s="184">
        <v>6.3361999999999998</v>
      </c>
      <c r="J1756" s="184">
        <v>6.7042000000000002</v>
      </c>
      <c r="K1756" s="184">
        <v>15.334300000000001</v>
      </c>
      <c r="L1756" s="184">
        <v>49.5152</v>
      </c>
      <c r="M1756" s="184">
        <v>56.436300000000003</v>
      </c>
      <c r="N1756" s="184">
        <v>95.483400000000003</v>
      </c>
      <c r="O1756" s="184"/>
      <c r="P1756" s="184"/>
      <c r="Q1756" s="184">
        <v>73.848399999999998</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44482</v>
      </c>
      <c r="E1757" s="184">
        <v>23.92</v>
      </c>
      <c r="F1757" s="184">
        <v>0.5464</v>
      </c>
      <c r="G1757" s="184">
        <v>2.0912999999999999</v>
      </c>
      <c r="H1757" s="184">
        <v>4.1357999999999997</v>
      </c>
      <c r="I1757" s="184">
        <v>6.3110999999999997</v>
      </c>
      <c r="J1757" s="184">
        <v>6.5953999999999997</v>
      </c>
      <c r="K1757" s="184">
        <v>14.8344</v>
      </c>
      <c r="L1757" s="184">
        <v>48.203200000000002</v>
      </c>
      <c r="M1757" s="184">
        <v>54.223100000000002</v>
      </c>
      <c r="N1757" s="184">
        <v>91.974299999999999</v>
      </c>
      <c r="O1757" s="184"/>
      <c r="P1757" s="184"/>
      <c r="Q1757" s="184">
        <v>70.592299999999994</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44482</v>
      </c>
      <c r="E1758" s="184">
        <v>23.09</v>
      </c>
      <c r="F1758" s="184">
        <v>1.7181</v>
      </c>
      <c r="G1758" s="184">
        <v>3.4962</v>
      </c>
      <c r="H1758" s="184">
        <v>5.6750999999999996</v>
      </c>
      <c r="I1758" s="184">
        <v>7.7965</v>
      </c>
      <c r="J1758" s="184">
        <v>7.4452999999999996</v>
      </c>
      <c r="K1758" s="184">
        <v>13.2974</v>
      </c>
      <c r="L1758" s="184">
        <v>45.128799999999998</v>
      </c>
      <c r="M1758" s="184">
        <v>61.018099999999997</v>
      </c>
      <c r="N1758" s="184">
        <v>98.538300000000007</v>
      </c>
      <c r="O1758" s="184"/>
      <c r="P1758" s="184"/>
      <c r="Q1758" s="184">
        <v>32.720399999999998</v>
      </c>
      <c r="R1758" s="184">
        <v>50.721400000000003</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44482</v>
      </c>
      <c r="E1759" s="184">
        <v>22.01</v>
      </c>
      <c r="F1759" s="184">
        <v>1.7098</v>
      </c>
      <c r="G1759" s="184">
        <v>3.4790999999999999</v>
      </c>
      <c r="H1759" s="184">
        <v>5.6649000000000003</v>
      </c>
      <c r="I1759" s="184">
        <v>7.7336999999999998</v>
      </c>
      <c r="J1759" s="184">
        <v>7.3135000000000003</v>
      </c>
      <c r="K1759" s="184">
        <v>12.8718</v>
      </c>
      <c r="L1759" s="184">
        <v>43.950299999999999</v>
      </c>
      <c r="M1759" s="184">
        <v>59.031799999999997</v>
      </c>
      <c r="N1759" s="184">
        <v>95.297200000000004</v>
      </c>
      <c r="O1759" s="184"/>
      <c r="P1759" s="184"/>
      <c r="Q1759" s="184">
        <v>30.5871</v>
      </c>
      <c r="R1759" s="184">
        <v>48.266100000000002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44482</v>
      </c>
      <c r="E1760" s="184">
        <v>16.991499999999998</v>
      </c>
      <c r="F1760" s="184">
        <v>-0.52280000000000004</v>
      </c>
      <c r="G1760" s="184">
        <v>2.1326000000000001</v>
      </c>
      <c r="H1760" s="184">
        <v>4.5644</v>
      </c>
      <c r="I1760" s="184">
        <v>5.1012000000000004</v>
      </c>
      <c r="J1760" s="184">
        <v>5.1167999999999996</v>
      </c>
      <c r="K1760" s="184">
        <v>3.7730999999999999</v>
      </c>
      <c r="L1760" s="184">
        <v>32.675600000000003</v>
      </c>
      <c r="M1760" s="184">
        <v>39.946800000000003</v>
      </c>
      <c r="N1760" s="184">
        <v>76.841899999999995</v>
      </c>
      <c r="O1760" s="184"/>
      <c r="P1760" s="184"/>
      <c r="Q1760" s="184">
        <v>37.7622</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44482</v>
      </c>
      <c r="E1761" s="184">
        <v>16.380400000000002</v>
      </c>
      <c r="F1761" s="184">
        <v>-0.52890000000000004</v>
      </c>
      <c r="G1761" s="184">
        <v>2.1012</v>
      </c>
      <c r="H1761" s="184">
        <v>4.5194999999999999</v>
      </c>
      <c r="I1761" s="184">
        <v>5.0113000000000003</v>
      </c>
      <c r="J1761" s="184">
        <v>4.9231999999999996</v>
      </c>
      <c r="K1761" s="184">
        <v>3.1888000000000001</v>
      </c>
      <c r="L1761" s="184">
        <v>31.190100000000001</v>
      </c>
      <c r="M1761" s="184">
        <v>37.649299999999997</v>
      </c>
      <c r="N1761" s="184">
        <v>72.984300000000005</v>
      </c>
      <c r="O1761" s="184"/>
      <c r="P1761" s="184"/>
      <c r="Q1761" s="184">
        <v>34.746400000000001</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44482</v>
      </c>
      <c r="E1762" s="184">
        <v>167.61500000000001</v>
      </c>
      <c r="F1762" s="184">
        <v>0.26200000000000001</v>
      </c>
      <c r="G1762" s="184">
        <v>1.3465</v>
      </c>
      <c r="H1762" s="184">
        <v>3.4622000000000002</v>
      </c>
      <c r="I1762" s="184">
        <v>6.0425000000000004</v>
      </c>
      <c r="J1762" s="184">
        <v>5.9667000000000003</v>
      </c>
      <c r="K1762" s="184">
        <v>15.376099999999999</v>
      </c>
      <c r="L1762" s="184">
        <v>41.017699999999998</v>
      </c>
      <c r="M1762" s="184">
        <v>61.935899999999997</v>
      </c>
      <c r="N1762" s="184">
        <v>110.4896</v>
      </c>
      <c r="O1762" s="184">
        <v>35.969299999999997</v>
      </c>
      <c r="P1762" s="184">
        <v>21.1677</v>
      </c>
      <c r="Q1762" s="184">
        <v>18.456700000000001</v>
      </c>
      <c r="R1762" s="184">
        <v>56.129300000000001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44482</v>
      </c>
      <c r="E1763" s="184">
        <v>187.577</v>
      </c>
      <c r="F1763" s="184">
        <v>0.26619999999999999</v>
      </c>
      <c r="G1763" s="184">
        <v>1.3672</v>
      </c>
      <c r="H1763" s="184">
        <v>3.4912999999999998</v>
      </c>
      <c r="I1763" s="184">
        <v>6.1021999999999998</v>
      </c>
      <c r="J1763" s="184">
        <v>6.0944000000000003</v>
      </c>
      <c r="K1763" s="184">
        <v>15.804</v>
      </c>
      <c r="L1763" s="184">
        <v>42.047800000000002</v>
      </c>
      <c r="M1763" s="184">
        <v>63.726900000000001</v>
      </c>
      <c r="N1763" s="184">
        <v>113.59990000000001</v>
      </c>
      <c r="O1763" s="184">
        <v>37.880699999999997</v>
      </c>
      <c r="P1763" s="184">
        <v>22.881699999999999</v>
      </c>
      <c r="Q1763" s="184">
        <v>23.001000000000001</v>
      </c>
      <c r="R1763" s="184">
        <v>58.380800000000001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44482</v>
      </c>
      <c r="E1764" s="184">
        <v>48.601999999999997</v>
      </c>
      <c r="F1764" s="184">
        <v>0.65029999999999999</v>
      </c>
      <c r="G1764" s="184">
        <v>1.2816000000000001</v>
      </c>
      <c r="H1764" s="184">
        <v>3.3997000000000002</v>
      </c>
      <c r="I1764" s="184">
        <v>7.0670000000000002</v>
      </c>
      <c r="J1764" s="184">
        <v>7.2773000000000003</v>
      </c>
      <c r="K1764" s="184">
        <v>16.545999999999999</v>
      </c>
      <c r="L1764" s="184">
        <v>48.871299999999998</v>
      </c>
      <c r="M1764" s="184">
        <v>66.507900000000006</v>
      </c>
      <c r="N1764" s="184">
        <v>110.7998</v>
      </c>
      <c r="O1764" s="184">
        <v>25.125499999999999</v>
      </c>
      <c r="P1764" s="184">
        <v>20.923200000000001</v>
      </c>
      <c r="Q1764" s="184">
        <v>23.7225</v>
      </c>
      <c r="R1764" s="184">
        <v>45.7986</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44482</v>
      </c>
      <c r="E1765" s="184">
        <v>45.485999999999997</v>
      </c>
      <c r="F1765" s="184">
        <v>0.64829999999999999</v>
      </c>
      <c r="G1765" s="184">
        <v>1.2667999999999999</v>
      </c>
      <c r="H1765" s="184">
        <v>3.3773</v>
      </c>
      <c r="I1765" s="184">
        <v>7.0208000000000004</v>
      </c>
      <c r="J1765" s="184">
        <v>7.1797000000000004</v>
      </c>
      <c r="K1765" s="184">
        <v>16.231400000000001</v>
      </c>
      <c r="L1765" s="184">
        <v>48.076000000000001</v>
      </c>
      <c r="M1765" s="184">
        <v>65.205399999999997</v>
      </c>
      <c r="N1765" s="184">
        <v>108.5844</v>
      </c>
      <c r="O1765" s="184">
        <v>23.730599999999999</v>
      </c>
      <c r="P1765" s="184">
        <v>19.729600000000001</v>
      </c>
      <c r="Q1765" s="184">
        <v>22.623699999999999</v>
      </c>
      <c r="R1765" s="184">
        <v>44.204099999999997</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44482</v>
      </c>
      <c r="E1766" s="184">
        <v>85.547899999999998</v>
      </c>
      <c r="F1766" s="184">
        <v>0.60660000000000003</v>
      </c>
      <c r="G1766" s="184">
        <v>1.2664</v>
      </c>
      <c r="H1766" s="184">
        <v>3.6263000000000001</v>
      </c>
      <c r="I1766" s="184">
        <v>6.1664000000000003</v>
      </c>
      <c r="J1766" s="184">
        <v>6.1188000000000002</v>
      </c>
      <c r="K1766" s="184">
        <v>13.8779</v>
      </c>
      <c r="L1766" s="184">
        <v>44.531500000000001</v>
      </c>
      <c r="M1766" s="184">
        <v>63.681399999999996</v>
      </c>
      <c r="N1766" s="184">
        <v>107.9509</v>
      </c>
      <c r="O1766" s="184">
        <v>30.066199999999998</v>
      </c>
      <c r="P1766" s="184">
        <v>22.767600000000002</v>
      </c>
      <c r="Q1766" s="184">
        <v>21.3718</v>
      </c>
      <c r="R1766" s="184">
        <v>53.150100000000002</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44482</v>
      </c>
      <c r="E1767" s="184">
        <v>92.889600000000002</v>
      </c>
      <c r="F1767" s="184">
        <v>0.60909999999999997</v>
      </c>
      <c r="G1767" s="184">
        <v>1.2793000000000001</v>
      </c>
      <c r="H1767" s="184">
        <v>3.6448</v>
      </c>
      <c r="I1767" s="184">
        <v>6.2035999999999998</v>
      </c>
      <c r="J1767" s="184">
        <v>6.202</v>
      </c>
      <c r="K1767" s="184">
        <v>14.1251</v>
      </c>
      <c r="L1767" s="184">
        <v>45.155200000000001</v>
      </c>
      <c r="M1767" s="184">
        <v>64.748099999999994</v>
      </c>
      <c r="N1767" s="184">
        <v>109.7508</v>
      </c>
      <c r="O1767" s="184">
        <v>31.2424</v>
      </c>
      <c r="P1767" s="184">
        <v>24.0261</v>
      </c>
      <c r="Q1767" s="184">
        <v>27.493099999999998</v>
      </c>
      <c r="R1767" s="184">
        <v>54.4619</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44482</v>
      </c>
      <c r="E1768" s="184">
        <v>25.23</v>
      </c>
      <c r="F1768" s="184">
        <v>0.87960000000000005</v>
      </c>
      <c r="G1768" s="184">
        <v>2.1044</v>
      </c>
      <c r="H1768" s="184">
        <v>5.3884999999999996</v>
      </c>
      <c r="I1768" s="184">
        <v>8.1440000000000001</v>
      </c>
      <c r="J1768" s="184">
        <v>9.6479999999999997</v>
      </c>
      <c r="K1768" s="184">
        <v>19.290800000000001</v>
      </c>
      <c r="L1768" s="184">
        <v>51.531500000000001</v>
      </c>
      <c r="M1768" s="184">
        <v>64.794300000000007</v>
      </c>
      <c r="N1768" s="184">
        <v>107.31310000000001</v>
      </c>
      <c r="O1768" s="184"/>
      <c r="P1768" s="184"/>
      <c r="Q1768" s="184">
        <v>46.5379</v>
      </c>
      <c r="R1768" s="184">
        <v>62.385399999999997</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44482</v>
      </c>
      <c r="E1769" s="184">
        <v>24.18</v>
      </c>
      <c r="F1769" s="184">
        <v>0.87609999999999999</v>
      </c>
      <c r="G1769" s="184">
        <v>2.1114999999999999</v>
      </c>
      <c r="H1769" s="184">
        <v>5.3594999999999997</v>
      </c>
      <c r="I1769" s="184">
        <v>8.0912000000000006</v>
      </c>
      <c r="J1769" s="184">
        <v>9.5604999999999993</v>
      </c>
      <c r="K1769" s="184">
        <v>18.820599999999999</v>
      </c>
      <c r="L1769" s="184">
        <v>50.186300000000003</v>
      </c>
      <c r="M1769" s="184">
        <v>62.828299999999999</v>
      </c>
      <c r="N1769" s="184">
        <v>103.87860000000001</v>
      </c>
      <c r="O1769" s="184"/>
      <c r="P1769" s="184"/>
      <c r="Q1769" s="184">
        <v>43.988399999999999</v>
      </c>
      <c r="R1769" s="184">
        <v>59.569000000000003</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44482</v>
      </c>
      <c r="E1770" s="184">
        <v>151.880066637037</v>
      </c>
      <c r="F1770" s="184">
        <v>1.4366000000000001</v>
      </c>
      <c r="G1770" s="184">
        <v>3.3096000000000001</v>
      </c>
      <c r="H1770" s="184">
        <v>4.4309000000000003</v>
      </c>
      <c r="I1770" s="184">
        <v>5.8826000000000001</v>
      </c>
      <c r="J1770" s="184">
        <v>7.1124000000000001</v>
      </c>
      <c r="K1770" s="184">
        <v>10.732100000000001</v>
      </c>
      <c r="L1770" s="184">
        <v>53.180999999999997</v>
      </c>
      <c r="M1770" s="184">
        <v>81.085999999999999</v>
      </c>
      <c r="N1770" s="184">
        <v>122.3699</v>
      </c>
      <c r="O1770" s="184">
        <v>38.790999999999997</v>
      </c>
      <c r="P1770" s="184">
        <v>23.0335</v>
      </c>
      <c r="Q1770" s="184">
        <v>11.4922</v>
      </c>
      <c r="R1770" s="184">
        <v>87.931600000000003</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44482</v>
      </c>
      <c r="E1771" s="184">
        <v>140.37090000000001</v>
      </c>
      <c r="F1771" s="184">
        <v>1.4417</v>
      </c>
      <c r="G1771" s="184">
        <v>3.3351999999999999</v>
      </c>
      <c r="H1771" s="184">
        <v>4.4671000000000003</v>
      </c>
      <c r="I1771" s="184">
        <v>5.9657</v>
      </c>
      <c r="J1771" s="184">
        <v>7.2834000000000003</v>
      </c>
      <c r="K1771" s="184">
        <v>11.254</v>
      </c>
      <c r="L1771" s="184">
        <v>54.683799999999998</v>
      </c>
      <c r="M1771" s="184">
        <v>83.819599999999994</v>
      </c>
      <c r="N1771" s="184">
        <v>126.4335</v>
      </c>
      <c r="O1771" s="184">
        <v>39.953400000000002</v>
      </c>
      <c r="P1771" s="184">
        <v>23.753499999999999</v>
      </c>
      <c r="Q1771" s="184">
        <v>17.505400000000002</v>
      </c>
      <c r="R1771" s="184">
        <v>89.9572</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44482</v>
      </c>
      <c r="E1772" s="184">
        <v>116.4436</v>
      </c>
      <c r="F1772" s="184">
        <v>1.0555000000000001</v>
      </c>
      <c r="G1772" s="184">
        <v>1.7888999999999999</v>
      </c>
      <c r="H1772" s="184">
        <v>3.4702000000000002</v>
      </c>
      <c r="I1772" s="184">
        <v>6.3525999999999998</v>
      </c>
      <c r="J1772" s="184">
        <v>7.4641999999999999</v>
      </c>
      <c r="K1772" s="184">
        <v>11.243399999999999</v>
      </c>
      <c r="L1772" s="184">
        <v>33.917700000000004</v>
      </c>
      <c r="M1772" s="184">
        <v>42.689100000000003</v>
      </c>
      <c r="N1772" s="184">
        <v>85.225700000000003</v>
      </c>
      <c r="O1772" s="184">
        <v>30.9374</v>
      </c>
      <c r="P1772" s="184">
        <v>23.9954</v>
      </c>
      <c r="Q1772" s="184">
        <v>28.591899999999999</v>
      </c>
      <c r="R1772" s="184">
        <v>45.515799999999999</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44482</v>
      </c>
      <c r="E1773" s="184">
        <v>105.59180000000001</v>
      </c>
      <c r="F1773" s="184">
        <v>1.0528</v>
      </c>
      <c r="G1773" s="184">
        <v>1.7754000000000001</v>
      </c>
      <c r="H1773" s="184">
        <v>3.4512</v>
      </c>
      <c r="I1773" s="184">
        <v>6.3136999999999999</v>
      </c>
      <c r="J1773" s="184">
        <v>7.3798000000000004</v>
      </c>
      <c r="K1773" s="184">
        <v>10.9641</v>
      </c>
      <c r="L1773" s="184">
        <v>33.200400000000002</v>
      </c>
      <c r="M1773" s="184">
        <v>41.553800000000003</v>
      </c>
      <c r="N1773" s="184">
        <v>83.291700000000006</v>
      </c>
      <c r="O1773" s="184">
        <v>29.4391</v>
      </c>
      <c r="P1773" s="184">
        <v>22.601199999999999</v>
      </c>
      <c r="Q1773" s="184">
        <v>21.503299999999999</v>
      </c>
      <c r="R1773" s="184">
        <v>43.878900000000002</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44482</v>
      </c>
      <c r="E1774" s="184">
        <v>153.19159999999999</v>
      </c>
      <c r="F1774" s="184">
        <v>0.30809999999999998</v>
      </c>
      <c r="G1774" s="184">
        <v>0.53759999999999997</v>
      </c>
      <c r="H1774" s="184">
        <v>3.532</v>
      </c>
      <c r="I1774" s="184">
        <v>5.9076000000000004</v>
      </c>
      <c r="J1774" s="184">
        <v>7.5762999999999998</v>
      </c>
      <c r="K1774" s="184">
        <v>14.795199999999999</v>
      </c>
      <c r="L1774" s="184">
        <v>43.229599999999998</v>
      </c>
      <c r="M1774" s="184">
        <v>56.956800000000001</v>
      </c>
      <c r="N1774" s="184">
        <v>95.133099999999999</v>
      </c>
      <c r="O1774" s="184">
        <v>25.586400000000001</v>
      </c>
      <c r="P1774" s="184">
        <v>13.9198</v>
      </c>
      <c r="Q1774" s="184">
        <v>17.789400000000001</v>
      </c>
      <c r="R1774" s="184">
        <v>46.544600000000003</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44482</v>
      </c>
      <c r="E1775" s="184">
        <v>162.5506</v>
      </c>
      <c r="F1775" s="184">
        <v>0.31090000000000001</v>
      </c>
      <c r="G1775" s="184">
        <v>0.55130000000000001</v>
      </c>
      <c r="H1775" s="184">
        <v>3.5518000000000001</v>
      </c>
      <c r="I1775" s="184">
        <v>5.9478999999999997</v>
      </c>
      <c r="J1775" s="184">
        <v>7.6643999999999997</v>
      </c>
      <c r="K1775" s="184">
        <v>15.085900000000001</v>
      </c>
      <c r="L1775" s="184">
        <v>43.957999999999998</v>
      </c>
      <c r="M1775" s="184">
        <v>58.1447</v>
      </c>
      <c r="N1775" s="184">
        <v>97.1053</v>
      </c>
      <c r="O1775" s="184">
        <v>26.797000000000001</v>
      </c>
      <c r="P1775" s="184">
        <v>14.8826</v>
      </c>
      <c r="Q1775" s="184">
        <v>19.290099999999999</v>
      </c>
      <c r="R1775" s="184">
        <v>47.974600000000002</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44482</v>
      </c>
      <c r="E1776" s="184">
        <v>22.8504</v>
      </c>
      <c r="F1776" s="184">
        <v>0.52749999999999997</v>
      </c>
      <c r="G1776" s="184">
        <v>1.6698</v>
      </c>
      <c r="H1776" s="184">
        <v>2.8172000000000001</v>
      </c>
      <c r="I1776" s="184">
        <v>4.2735000000000003</v>
      </c>
      <c r="J1776" s="184">
        <v>5.2039</v>
      </c>
      <c r="K1776" s="184">
        <v>10.854900000000001</v>
      </c>
      <c r="L1776" s="184">
        <v>44.118400000000001</v>
      </c>
      <c r="M1776" s="184">
        <v>65.377700000000004</v>
      </c>
      <c r="N1776" s="184">
        <v>102.25530000000001</v>
      </c>
      <c r="O1776" s="184"/>
      <c r="P1776" s="184"/>
      <c r="Q1776" s="184">
        <v>32.704500000000003</v>
      </c>
      <c r="R1776" s="184">
        <v>50.144399999999997</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44482</v>
      </c>
      <c r="E1777" s="184">
        <v>21.619</v>
      </c>
      <c r="F1777" s="184">
        <v>0.52259999999999995</v>
      </c>
      <c r="G1777" s="184">
        <v>1.6451</v>
      </c>
      <c r="H1777" s="184">
        <v>2.7822</v>
      </c>
      <c r="I1777" s="184">
        <v>4.2030000000000003</v>
      </c>
      <c r="J1777" s="184">
        <v>5.0510999999999999</v>
      </c>
      <c r="K1777" s="184">
        <v>10.355600000000001</v>
      </c>
      <c r="L1777" s="184">
        <v>42.840200000000003</v>
      </c>
      <c r="M1777" s="184">
        <v>63.194299999999998</v>
      </c>
      <c r="N1777" s="184">
        <v>98.634699999999995</v>
      </c>
      <c r="O1777" s="184"/>
      <c r="P1777" s="184"/>
      <c r="Q1777" s="184">
        <v>30.211200000000002</v>
      </c>
      <c r="R1777" s="184">
        <v>47.475700000000003</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44482</v>
      </c>
      <c r="E1778" s="184">
        <v>31.46</v>
      </c>
      <c r="F1778" s="184">
        <v>1.0925</v>
      </c>
      <c r="G1778" s="184">
        <v>1.5822000000000001</v>
      </c>
      <c r="H1778" s="184">
        <v>4</v>
      </c>
      <c r="I1778" s="184">
        <v>5.1471</v>
      </c>
      <c r="J1778" s="184">
        <v>5.1119000000000003</v>
      </c>
      <c r="K1778" s="184">
        <v>11.6791</v>
      </c>
      <c r="L1778" s="184">
        <v>40.196100000000001</v>
      </c>
      <c r="M1778" s="184">
        <v>57.221400000000003</v>
      </c>
      <c r="N1778" s="184">
        <v>86.374399999999994</v>
      </c>
      <c r="O1778" s="184">
        <v>31.418800000000001</v>
      </c>
      <c r="P1778" s="184">
        <v>18.4956</v>
      </c>
      <c r="Q1778" s="184">
        <v>16.880299999999998</v>
      </c>
      <c r="R1778" s="184">
        <v>50.624000000000002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44482</v>
      </c>
      <c r="E1779" s="184">
        <v>29.69</v>
      </c>
      <c r="F1779" s="184">
        <v>1.0894999999999999</v>
      </c>
      <c r="G1779" s="184">
        <v>1.5737000000000001</v>
      </c>
      <c r="H1779" s="184">
        <v>3.9929999999999999</v>
      </c>
      <c r="I1779" s="184">
        <v>5.1345999999999998</v>
      </c>
      <c r="J1779" s="184">
        <v>5.0602</v>
      </c>
      <c r="K1779" s="184">
        <v>11.4908</v>
      </c>
      <c r="L1779" s="184">
        <v>39.651899999999998</v>
      </c>
      <c r="M1779" s="184">
        <v>56.345399999999998</v>
      </c>
      <c r="N1779" s="184">
        <v>84.984399999999994</v>
      </c>
      <c r="O1779" s="184">
        <v>30.5641</v>
      </c>
      <c r="P1779" s="184">
        <v>17.607399999999998</v>
      </c>
      <c r="Q1779" s="184">
        <v>15.9628</v>
      </c>
      <c r="R1779" s="184">
        <v>49.557000000000002</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44482</v>
      </c>
      <c r="E1780" s="184">
        <v>15.404400000000001</v>
      </c>
      <c r="F1780" s="184">
        <v>0.45119999999999999</v>
      </c>
      <c r="G1780" s="184">
        <v>1.2402</v>
      </c>
      <c r="H1780" s="184">
        <v>3.82</v>
      </c>
      <c r="I1780" s="184">
        <v>6.0274000000000001</v>
      </c>
      <c r="J1780" s="184">
        <v>5.5095999999999998</v>
      </c>
      <c r="K1780" s="184">
        <v>12.3466</v>
      </c>
      <c r="L1780" s="184">
        <v>39.3093</v>
      </c>
      <c r="M1780" s="184">
        <v>50.052599999999998</v>
      </c>
      <c r="N1780" s="184"/>
      <c r="O1780" s="184"/>
      <c r="P1780" s="184"/>
      <c r="Q1780" s="184">
        <v>54.043999999999997</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44482</v>
      </c>
      <c r="E1781" s="184">
        <v>15.1569</v>
      </c>
      <c r="F1781" s="184">
        <v>0.44600000000000001</v>
      </c>
      <c r="G1781" s="184">
        <v>1.2113</v>
      </c>
      <c r="H1781" s="184">
        <v>3.7787999999999999</v>
      </c>
      <c r="I1781" s="184">
        <v>5.9442000000000004</v>
      </c>
      <c r="J1781" s="184">
        <v>5.3323</v>
      </c>
      <c r="K1781" s="184">
        <v>11.7782</v>
      </c>
      <c r="L1781" s="184">
        <v>37.9681</v>
      </c>
      <c r="M1781" s="184">
        <v>47.8232</v>
      </c>
      <c r="N1781" s="184"/>
      <c r="O1781" s="184"/>
      <c r="P1781" s="184"/>
      <c r="Q1781" s="184">
        <v>51.569000000000003</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0.68700416666666675</v>
      </c>
      <c r="G1782" s="186">
        <v>1.713935416666666</v>
      </c>
      <c r="H1782" s="186">
        <v>3.9789249999999989</v>
      </c>
      <c r="I1782" s="186">
        <v>6.3978187499999999</v>
      </c>
      <c r="J1782" s="186">
        <v>6.9373937499999991</v>
      </c>
      <c r="K1782" s="186">
        <v>13.689187499999996</v>
      </c>
      <c r="L1782" s="186">
        <v>43.650289583333347</v>
      </c>
      <c r="M1782" s="186">
        <v>58.161029166666658</v>
      </c>
      <c r="N1782" s="186">
        <v>98.463713043478279</v>
      </c>
      <c r="O1782" s="186">
        <v>29.313313333333337</v>
      </c>
      <c r="P1782" s="186">
        <v>19.204135714285716</v>
      </c>
      <c r="Q1782" s="186">
        <v>28.565633333333334</v>
      </c>
      <c r="R1782" s="186">
        <v>51.746095238095222</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0.61485000000000001</v>
      </c>
      <c r="G1783" s="186">
        <v>1.61365</v>
      </c>
      <c r="H1783" s="186">
        <v>3.7118000000000002</v>
      </c>
      <c r="I1783" s="186">
        <v>6.2201000000000004</v>
      </c>
      <c r="J1783" s="186">
        <v>7.2285000000000004</v>
      </c>
      <c r="K1783" s="186">
        <v>13.637450000000001</v>
      </c>
      <c r="L1783" s="186">
        <v>43.754649999999998</v>
      </c>
      <c r="M1783" s="186">
        <v>58.707700000000003</v>
      </c>
      <c r="N1783" s="186">
        <v>98.744499999999988</v>
      </c>
      <c r="O1783" s="186">
        <v>29.164349999999999</v>
      </c>
      <c r="P1783" s="186">
        <v>19.592550000000003</v>
      </c>
      <c r="Q1783" s="186">
        <v>23.361750000000001</v>
      </c>
      <c r="R1783" s="186">
        <v>48.90475</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44482</v>
      </c>
      <c r="E1786" s="184">
        <v>14.18</v>
      </c>
      <c r="F1786" s="184">
        <v>0.99719999999999998</v>
      </c>
      <c r="G1786" s="184">
        <v>1.5759000000000001</v>
      </c>
      <c r="H1786" s="184">
        <v>4.4183000000000003</v>
      </c>
      <c r="I1786" s="184">
        <v>5.6631999999999998</v>
      </c>
      <c r="J1786" s="184">
        <v>6.6967999999999996</v>
      </c>
      <c r="K1786" s="184">
        <v>21.3003</v>
      </c>
      <c r="L1786" s="184">
        <v>36.872599999999998</v>
      </c>
      <c r="M1786" s="184">
        <v>35.823799999999999</v>
      </c>
      <c r="N1786" s="184"/>
      <c r="O1786" s="184"/>
      <c r="P1786" s="184"/>
      <c r="Q1786" s="184">
        <v>41.8</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44482</v>
      </c>
      <c r="E1787" s="184">
        <v>13.97</v>
      </c>
      <c r="F1787" s="184">
        <v>1.0123</v>
      </c>
      <c r="G1787" s="184">
        <v>1.6</v>
      </c>
      <c r="H1787" s="184">
        <v>4.4096000000000002</v>
      </c>
      <c r="I1787" s="184">
        <v>5.5933000000000002</v>
      </c>
      <c r="J1787" s="184">
        <v>6.6412000000000004</v>
      </c>
      <c r="K1787" s="184">
        <v>20.743300000000001</v>
      </c>
      <c r="L1787" s="184">
        <v>35.631100000000004</v>
      </c>
      <c r="M1787" s="184">
        <v>34.069099999999999</v>
      </c>
      <c r="N1787" s="184"/>
      <c r="O1787" s="184"/>
      <c r="P1787" s="184"/>
      <c r="Q1787" s="184">
        <v>39.700000000000003</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44482</v>
      </c>
      <c r="E1788" s="184">
        <v>17.57</v>
      </c>
      <c r="F1788" s="184">
        <v>1.3264</v>
      </c>
      <c r="G1788" s="184">
        <v>2.2105999999999999</v>
      </c>
      <c r="H1788" s="184">
        <v>3.4746999999999999</v>
      </c>
      <c r="I1788" s="184">
        <v>3.5966999999999998</v>
      </c>
      <c r="J1788" s="184">
        <v>3.2921999999999998</v>
      </c>
      <c r="K1788" s="184">
        <v>15.668200000000001</v>
      </c>
      <c r="L1788" s="184">
        <v>26.402899999999999</v>
      </c>
      <c r="M1788" s="184">
        <v>25.9498</v>
      </c>
      <c r="N1788" s="184">
        <v>57.0152</v>
      </c>
      <c r="O1788" s="184"/>
      <c r="P1788" s="184"/>
      <c r="Q1788" s="184">
        <v>40.185200000000002</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44482</v>
      </c>
      <c r="E1789" s="184">
        <v>17.100000000000001</v>
      </c>
      <c r="F1789" s="184">
        <v>1.3032999999999999</v>
      </c>
      <c r="G1789" s="184">
        <v>2.1505000000000001</v>
      </c>
      <c r="H1789" s="184">
        <v>3.4483000000000001</v>
      </c>
      <c r="I1789" s="184">
        <v>3.5108999999999999</v>
      </c>
      <c r="J1789" s="184">
        <v>3.1362999999999999</v>
      </c>
      <c r="K1789" s="184">
        <v>15.1515</v>
      </c>
      <c r="L1789" s="184">
        <v>25.458500000000001</v>
      </c>
      <c r="M1789" s="184">
        <v>24.363600000000002</v>
      </c>
      <c r="N1789" s="184">
        <v>54.471499999999999</v>
      </c>
      <c r="O1789" s="184"/>
      <c r="P1789" s="184"/>
      <c r="Q1789" s="184">
        <v>37.9255</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44482</v>
      </c>
      <c r="E1790" s="184">
        <v>14.2</v>
      </c>
      <c r="F1790" s="184">
        <v>0.56659999999999999</v>
      </c>
      <c r="G1790" s="184">
        <v>0.99570000000000003</v>
      </c>
      <c r="H1790" s="184">
        <v>1.9382999999999999</v>
      </c>
      <c r="I1790" s="184">
        <v>3.0478999999999998</v>
      </c>
      <c r="J1790" s="184">
        <v>0.63780000000000003</v>
      </c>
      <c r="K1790" s="184">
        <v>8.8123000000000005</v>
      </c>
      <c r="L1790" s="184">
        <v>21.679500000000001</v>
      </c>
      <c r="M1790" s="184">
        <v>20.543299999999999</v>
      </c>
      <c r="N1790" s="184">
        <v>42.142099999999999</v>
      </c>
      <c r="O1790" s="184"/>
      <c r="P1790" s="184"/>
      <c r="Q1790" s="184">
        <v>41.461300000000001</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44482</v>
      </c>
      <c r="E1791" s="184">
        <v>14.44</v>
      </c>
      <c r="F1791" s="184">
        <v>0.62719999999999998</v>
      </c>
      <c r="G1791" s="184">
        <v>1.0497000000000001</v>
      </c>
      <c r="H1791" s="184">
        <v>1.9774</v>
      </c>
      <c r="I1791" s="184">
        <v>3.1429</v>
      </c>
      <c r="J1791" s="184">
        <v>0.83799999999999997</v>
      </c>
      <c r="K1791" s="184">
        <v>9.3110999999999997</v>
      </c>
      <c r="L1791" s="184">
        <v>22.684799999999999</v>
      </c>
      <c r="M1791" s="184">
        <v>22.0626</v>
      </c>
      <c r="N1791" s="184">
        <v>44.544499999999999</v>
      </c>
      <c r="O1791" s="184"/>
      <c r="P1791" s="184"/>
      <c r="Q1791" s="184">
        <v>43.826000000000001</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44482</v>
      </c>
      <c r="E1792" s="184">
        <v>13.73</v>
      </c>
      <c r="F1792" s="184">
        <v>1.3284</v>
      </c>
      <c r="G1792" s="184">
        <v>1.4782</v>
      </c>
      <c r="H1792" s="184">
        <v>4.0940000000000003</v>
      </c>
      <c r="I1792" s="184">
        <v>4.9694000000000003</v>
      </c>
      <c r="J1792" s="184">
        <v>6.8482000000000003</v>
      </c>
      <c r="K1792" s="184">
        <v>18.771599999999999</v>
      </c>
      <c r="L1792" s="184">
        <v>38.686900000000001</v>
      </c>
      <c r="M1792" s="184"/>
      <c r="N1792" s="184"/>
      <c r="O1792" s="184"/>
      <c r="P1792" s="184"/>
      <c r="Q1792" s="184">
        <v>37.299999999999997</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44482</v>
      </c>
      <c r="E1793" s="184">
        <v>13.59</v>
      </c>
      <c r="F1793" s="184">
        <v>1.2667999999999999</v>
      </c>
      <c r="G1793" s="184">
        <v>1.4178999999999999</v>
      </c>
      <c r="H1793" s="184">
        <v>4.0582000000000003</v>
      </c>
      <c r="I1793" s="184">
        <v>4.9420999999999999</v>
      </c>
      <c r="J1793" s="184">
        <v>6.6718999999999999</v>
      </c>
      <c r="K1793" s="184">
        <v>18.276800000000001</v>
      </c>
      <c r="L1793" s="184">
        <v>37.411499999999997</v>
      </c>
      <c r="M1793" s="184"/>
      <c r="N1793" s="184"/>
      <c r="O1793" s="184"/>
      <c r="P1793" s="184"/>
      <c r="Q1793" s="184">
        <v>35.9</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44482</v>
      </c>
      <c r="E1794" s="184">
        <v>12.826000000000001</v>
      </c>
      <c r="F1794" s="184">
        <v>0.50149999999999995</v>
      </c>
      <c r="G1794" s="184">
        <v>0.9365</v>
      </c>
      <c r="H1794" s="184">
        <v>2.0447000000000002</v>
      </c>
      <c r="I1794" s="184">
        <v>2.3132999999999999</v>
      </c>
      <c r="J1794" s="184">
        <v>1.3913</v>
      </c>
      <c r="K1794" s="184">
        <v>9.6052</v>
      </c>
      <c r="L1794" s="184">
        <v>21.9086</v>
      </c>
      <c r="M1794" s="184">
        <v>23.994599999999998</v>
      </c>
      <c r="N1794" s="184"/>
      <c r="O1794" s="184"/>
      <c r="P1794" s="184"/>
      <c r="Q1794" s="184">
        <v>28.26</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44482</v>
      </c>
      <c r="E1795" s="184">
        <v>12.637</v>
      </c>
      <c r="F1795" s="184">
        <v>0.501</v>
      </c>
      <c r="G1795" s="184">
        <v>0.9103</v>
      </c>
      <c r="H1795" s="184">
        <v>2.0099999999999998</v>
      </c>
      <c r="I1795" s="184">
        <v>2.2494000000000001</v>
      </c>
      <c r="J1795" s="184">
        <v>1.2499</v>
      </c>
      <c r="K1795" s="184">
        <v>9.1372</v>
      </c>
      <c r="L1795" s="184">
        <v>20.882000000000001</v>
      </c>
      <c r="M1795" s="184">
        <v>22.380400000000002</v>
      </c>
      <c r="N1795" s="184"/>
      <c r="O1795" s="184"/>
      <c r="P1795" s="184"/>
      <c r="Q1795" s="184">
        <v>26.37</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44482</v>
      </c>
      <c r="E1796" s="184">
        <v>30.795999999999999</v>
      </c>
      <c r="F1796" s="184">
        <v>0.8448</v>
      </c>
      <c r="G1796" s="184">
        <v>1.0036</v>
      </c>
      <c r="H1796" s="184">
        <v>2.2919</v>
      </c>
      <c r="I1796" s="184">
        <v>2.1358000000000001</v>
      </c>
      <c r="J1796" s="184">
        <v>2.8864999999999998</v>
      </c>
      <c r="K1796" s="184">
        <v>14.657999999999999</v>
      </c>
      <c r="L1796" s="184">
        <v>23.4358</v>
      </c>
      <c r="M1796" s="184">
        <v>23.075700000000001</v>
      </c>
      <c r="N1796" s="184"/>
      <c r="O1796" s="184"/>
      <c r="P1796" s="184"/>
      <c r="Q1796" s="184">
        <v>38.067700000000002</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44482</v>
      </c>
      <c r="E1797" s="184">
        <v>18.9406</v>
      </c>
      <c r="F1797" s="184">
        <v>0.16550000000000001</v>
      </c>
      <c r="G1797" s="184">
        <v>7.4999999999999997E-2</v>
      </c>
      <c r="H1797" s="184">
        <v>2.0813999999999999</v>
      </c>
      <c r="I1797" s="184">
        <v>2.3948999999999998</v>
      </c>
      <c r="J1797" s="184">
        <v>4.1372999999999998</v>
      </c>
      <c r="K1797" s="184">
        <v>16.222799999999999</v>
      </c>
      <c r="L1797" s="184">
        <v>38.608699999999999</v>
      </c>
      <c r="M1797" s="184">
        <v>49.820399999999999</v>
      </c>
      <c r="N1797" s="184"/>
      <c r="O1797" s="184"/>
      <c r="P1797" s="184"/>
      <c r="Q1797" s="184">
        <v>89.406000000000006</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44482</v>
      </c>
      <c r="E1798" s="184">
        <v>18.719799999999999</v>
      </c>
      <c r="F1798" s="184">
        <v>0.16209999999999999</v>
      </c>
      <c r="G1798" s="184">
        <v>5.9299999999999999E-2</v>
      </c>
      <c r="H1798" s="184">
        <v>2.0586000000000002</v>
      </c>
      <c r="I1798" s="184">
        <v>2.3488000000000002</v>
      </c>
      <c r="J1798" s="184">
        <v>4.0347</v>
      </c>
      <c r="K1798" s="184">
        <v>15.876899999999999</v>
      </c>
      <c r="L1798" s="184">
        <v>37.808700000000002</v>
      </c>
      <c r="M1798" s="184">
        <v>48.410800000000002</v>
      </c>
      <c r="N1798" s="184"/>
      <c r="O1798" s="184"/>
      <c r="P1798" s="184"/>
      <c r="Q1798" s="184">
        <v>87.197999999999993</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44482</v>
      </c>
      <c r="E1799" s="184">
        <v>18.03</v>
      </c>
      <c r="F1799" s="184">
        <v>1.7494000000000001</v>
      </c>
      <c r="G1799" s="184">
        <v>1.8644000000000001</v>
      </c>
      <c r="H1799" s="184">
        <v>3.5611999999999999</v>
      </c>
      <c r="I1799" s="184">
        <v>3.7997000000000001</v>
      </c>
      <c r="J1799" s="184">
        <v>3.5017</v>
      </c>
      <c r="K1799" s="184">
        <v>13.111700000000001</v>
      </c>
      <c r="L1799" s="184">
        <v>24.602599999999999</v>
      </c>
      <c r="M1799" s="184">
        <v>27.6008</v>
      </c>
      <c r="N1799" s="184">
        <v>59.698799999999999</v>
      </c>
      <c r="O1799" s="184"/>
      <c r="P1799" s="184"/>
      <c r="Q1799" s="184">
        <v>29.836300000000001</v>
      </c>
      <c r="R1799" s="184">
        <v>33.914099999999998</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44482</v>
      </c>
      <c r="E1800" s="184">
        <v>17.77</v>
      </c>
      <c r="F1800" s="184">
        <v>1.7172000000000001</v>
      </c>
      <c r="G1800" s="184">
        <v>1.8338000000000001</v>
      </c>
      <c r="H1800" s="184">
        <v>3.5548000000000002</v>
      </c>
      <c r="I1800" s="184">
        <v>3.7361</v>
      </c>
      <c r="J1800" s="184">
        <v>3.4342000000000001</v>
      </c>
      <c r="K1800" s="184">
        <v>12.8971</v>
      </c>
      <c r="L1800" s="184">
        <v>24.092199999999998</v>
      </c>
      <c r="M1800" s="184">
        <v>26.928599999999999</v>
      </c>
      <c r="N1800" s="184">
        <v>58.519199999999998</v>
      </c>
      <c r="O1800" s="184"/>
      <c r="P1800" s="184"/>
      <c r="Q1800" s="184">
        <v>29.003599999999999</v>
      </c>
      <c r="R1800" s="184">
        <v>33.015000000000001</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44482</v>
      </c>
      <c r="E1801" s="184">
        <v>182.30500000000001</v>
      </c>
      <c r="F1801" s="184">
        <v>1.5840000000000001</v>
      </c>
      <c r="G1801" s="184">
        <v>2.3567</v>
      </c>
      <c r="H1801" s="184">
        <v>4.4569000000000001</v>
      </c>
      <c r="I1801" s="184">
        <v>4.1429</v>
      </c>
      <c r="J1801" s="184">
        <v>4.5053999999999998</v>
      </c>
      <c r="K1801" s="184">
        <v>15.3498</v>
      </c>
      <c r="L1801" s="184">
        <v>28.1523</v>
      </c>
      <c r="M1801" s="184">
        <v>26.625900000000001</v>
      </c>
      <c r="N1801" s="184">
        <v>57.0989</v>
      </c>
      <c r="O1801" s="184">
        <v>23.123799999999999</v>
      </c>
      <c r="P1801" s="184">
        <v>16.374199999999998</v>
      </c>
      <c r="Q1801" s="184">
        <v>16.338999999999999</v>
      </c>
      <c r="R1801" s="184">
        <v>27.453399999999998</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44482</v>
      </c>
      <c r="E1802" s="184">
        <v>752.171848706275</v>
      </c>
      <c r="F1802" s="184">
        <v>1.5819000000000001</v>
      </c>
      <c r="G1802" s="184">
        <v>2.3460999999999999</v>
      </c>
      <c r="H1802" s="184">
        <v>4.4416000000000002</v>
      </c>
      <c r="I1802" s="184">
        <v>4.1120999999999999</v>
      </c>
      <c r="J1802" s="184">
        <v>4.4408000000000003</v>
      </c>
      <c r="K1802" s="184">
        <v>15.128299999999999</v>
      </c>
      <c r="L1802" s="184">
        <v>27.650500000000001</v>
      </c>
      <c r="M1802" s="184">
        <v>25.8705</v>
      </c>
      <c r="N1802" s="184">
        <v>55.857399999999998</v>
      </c>
      <c r="O1802" s="184">
        <v>22.183399999999999</v>
      </c>
      <c r="P1802" s="184">
        <v>15.4091</v>
      </c>
      <c r="Q1802" s="184">
        <v>15.0572</v>
      </c>
      <c r="R1802" s="184">
        <v>26.446000000000002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1.0138588235294117</v>
      </c>
      <c r="G1803" s="186">
        <v>1.4037764705882354</v>
      </c>
      <c r="H1803" s="186">
        <v>3.1952882352941177</v>
      </c>
      <c r="I1803" s="186">
        <v>3.6293764705882352</v>
      </c>
      <c r="J1803" s="186">
        <v>3.7849529411764697</v>
      </c>
      <c r="K1803" s="186">
        <v>14.707182352941176</v>
      </c>
      <c r="L1803" s="186">
        <v>28.939364705882355</v>
      </c>
      <c r="M1803" s="186">
        <v>29.167993333333335</v>
      </c>
      <c r="N1803" s="186">
        <v>53.66845</v>
      </c>
      <c r="O1803" s="186">
        <v>22.653599999999997</v>
      </c>
      <c r="P1803" s="186">
        <v>15.891649999999998</v>
      </c>
      <c r="Q1803" s="186">
        <v>39.860929411764708</v>
      </c>
      <c r="R1803" s="186">
        <v>30.207125000000001</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1.0123</v>
      </c>
      <c r="G1804" s="186">
        <v>1.4782</v>
      </c>
      <c r="H1804" s="186">
        <v>3.4746999999999999</v>
      </c>
      <c r="I1804" s="186">
        <v>3.5966999999999998</v>
      </c>
      <c r="J1804" s="186">
        <v>3.5017</v>
      </c>
      <c r="K1804" s="186">
        <v>15.1515</v>
      </c>
      <c r="L1804" s="186">
        <v>26.402899999999999</v>
      </c>
      <c r="M1804" s="186">
        <v>25.9498</v>
      </c>
      <c r="N1804" s="186">
        <v>56.436300000000003</v>
      </c>
      <c r="O1804" s="186">
        <v>22.653599999999997</v>
      </c>
      <c r="P1804" s="186">
        <v>15.891649999999998</v>
      </c>
      <c r="Q1804" s="186">
        <v>37.9255</v>
      </c>
      <c r="R1804" s="186">
        <v>30.234200000000001</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44482</v>
      </c>
      <c r="E1807" s="184">
        <v>249.69470000000001</v>
      </c>
      <c r="F1807" s="184">
        <v>6.6085000000000003</v>
      </c>
      <c r="G1807" s="184">
        <v>5.8898999999999999</v>
      </c>
      <c r="H1807" s="184">
        <v>5.5125999999999999</v>
      </c>
      <c r="I1807" s="184">
        <v>3.7370999999999999</v>
      </c>
      <c r="J1807" s="184">
        <v>2.4735</v>
      </c>
      <c r="K1807" s="184">
        <v>3.9028999999999998</v>
      </c>
      <c r="L1807" s="184">
        <v>4.1166</v>
      </c>
      <c r="M1807" s="184">
        <v>4.1116000000000001</v>
      </c>
      <c r="N1807" s="184">
        <v>4.2020999999999997</v>
      </c>
      <c r="O1807" s="184">
        <v>7.1311</v>
      </c>
      <c r="P1807" s="184">
        <v>7.1580000000000004</v>
      </c>
      <c r="Q1807" s="184">
        <v>7.7122999999999999</v>
      </c>
      <c r="R1807" s="184">
        <v>5.9821</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44482</v>
      </c>
      <c r="E1808" s="184">
        <v>436.9008</v>
      </c>
      <c r="F1808" s="184">
        <v>7.0190000000000001</v>
      </c>
      <c r="G1808" s="184">
        <v>6.3632</v>
      </c>
      <c r="H1808" s="184">
        <v>6.0651000000000002</v>
      </c>
      <c r="I1808" s="184">
        <v>4.2736999999999998</v>
      </c>
      <c r="J1808" s="184">
        <v>3.0396000000000001</v>
      </c>
      <c r="K1808" s="184">
        <v>4.1993999999999998</v>
      </c>
      <c r="L1808" s="184">
        <v>4.3827999999999996</v>
      </c>
      <c r="M1808" s="184">
        <v>4.2781000000000002</v>
      </c>
      <c r="N1808" s="184">
        <v>4.3521999999999998</v>
      </c>
      <c r="O1808" s="184">
        <v>7.0225999999999997</v>
      </c>
      <c r="P1808" s="184">
        <v>7.1052999999999997</v>
      </c>
      <c r="Q1808" s="184">
        <v>8.1690000000000005</v>
      </c>
      <c r="R1808" s="184">
        <v>5.9558999999999997</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44482</v>
      </c>
      <c r="E1809" s="184">
        <v>432.3048</v>
      </c>
      <c r="F1809" s="184">
        <v>6.8823999999999996</v>
      </c>
      <c r="G1809" s="184">
        <v>6.2262000000000004</v>
      </c>
      <c r="H1809" s="184">
        <v>5.9265999999999996</v>
      </c>
      <c r="I1809" s="184">
        <v>4.1418999999999997</v>
      </c>
      <c r="J1809" s="184">
        <v>2.9026000000000001</v>
      </c>
      <c r="K1809" s="184">
        <v>4.0529999999999999</v>
      </c>
      <c r="L1809" s="184">
        <v>4.2214</v>
      </c>
      <c r="M1809" s="184">
        <v>4.1125999999999996</v>
      </c>
      <c r="N1809" s="184">
        <v>4.1900000000000004</v>
      </c>
      <c r="O1809" s="184">
        <v>6.8784000000000001</v>
      </c>
      <c r="P1809" s="184">
        <v>6.9627999999999997</v>
      </c>
      <c r="Q1809" s="184">
        <v>7.5952000000000002</v>
      </c>
      <c r="R1809" s="184">
        <v>5.8053999999999997</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44482</v>
      </c>
      <c r="E1810" s="184">
        <v>12.2347</v>
      </c>
      <c r="F1810" s="184">
        <v>7.7583000000000002</v>
      </c>
      <c r="G1810" s="184">
        <v>5.5532000000000004</v>
      </c>
      <c r="H1810" s="184">
        <v>5.9307999999999996</v>
      </c>
      <c r="I1810" s="184">
        <v>4.6750999999999996</v>
      </c>
      <c r="J1810" s="184">
        <v>3.5405000000000002</v>
      </c>
      <c r="K1810" s="184">
        <v>4.0091999999999999</v>
      </c>
      <c r="L1810" s="184">
        <v>4.1802000000000001</v>
      </c>
      <c r="M1810" s="184">
        <v>4.2462</v>
      </c>
      <c r="N1810" s="184">
        <v>4.3364000000000003</v>
      </c>
      <c r="O1810" s="184">
        <v>6.6871999999999998</v>
      </c>
      <c r="P1810" s="184"/>
      <c r="Q1810" s="184">
        <v>6.7378999999999998</v>
      </c>
      <c r="R1810" s="184">
        <v>5.5327999999999999</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44482</v>
      </c>
      <c r="E1811" s="184">
        <v>11.902900000000001</v>
      </c>
      <c r="F1811" s="184">
        <v>6.7474999999999996</v>
      </c>
      <c r="G1811" s="184">
        <v>4.6639999999999997</v>
      </c>
      <c r="H1811" s="184">
        <v>4.9988000000000001</v>
      </c>
      <c r="I1811" s="184">
        <v>3.7948</v>
      </c>
      <c r="J1811" s="184">
        <v>2.6532</v>
      </c>
      <c r="K1811" s="184">
        <v>3.1173999999999999</v>
      </c>
      <c r="L1811" s="184">
        <v>3.2797999999999998</v>
      </c>
      <c r="M1811" s="184">
        <v>3.3363999999999998</v>
      </c>
      <c r="N1811" s="184">
        <v>3.4161999999999999</v>
      </c>
      <c r="O1811" s="184">
        <v>5.7424999999999997</v>
      </c>
      <c r="P1811" s="184"/>
      <c r="Q1811" s="184">
        <v>5.7933000000000003</v>
      </c>
      <c r="R1811" s="184">
        <v>4.5913000000000004</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44482</v>
      </c>
      <c r="E1812" s="184">
        <v>1219.3993</v>
      </c>
      <c r="F1812" s="184">
        <v>9.0269999999999992</v>
      </c>
      <c r="G1812" s="184">
        <v>7.6139000000000001</v>
      </c>
      <c r="H1812" s="184">
        <v>7.1059000000000001</v>
      </c>
      <c r="I1812" s="184">
        <v>4.6437999999999997</v>
      </c>
      <c r="J1812" s="184">
        <v>3.0470999999999999</v>
      </c>
      <c r="K1812" s="184">
        <v>3.4649999999999999</v>
      </c>
      <c r="L1812" s="184">
        <v>3.6856</v>
      </c>
      <c r="M1812" s="184">
        <v>3.7191999999999998</v>
      </c>
      <c r="N1812" s="184">
        <v>3.6392000000000002</v>
      </c>
      <c r="O1812" s="184">
        <v>5.7675000000000001</v>
      </c>
      <c r="P1812" s="184"/>
      <c r="Q1812" s="184">
        <v>6.0629</v>
      </c>
      <c r="R1812" s="184">
        <v>4.6345000000000001</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44482</v>
      </c>
      <c r="E1813" s="184">
        <v>1227.3396</v>
      </c>
      <c r="F1813" s="184">
        <v>9.2690999999999999</v>
      </c>
      <c r="G1813" s="184">
        <v>7.8548</v>
      </c>
      <c r="H1813" s="184">
        <v>7.3465999999999996</v>
      </c>
      <c r="I1813" s="184">
        <v>4.8841999999999999</v>
      </c>
      <c r="J1813" s="184">
        <v>3.2877999999999998</v>
      </c>
      <c r="K1813" s="184">
        <v>3.7071999999999998</v>
      </c>
      <c r="L1813" s="184">
        <v>3.9154</v>
      </c>
      <c r="M1813" s="184">
        <v>3.9394</v>
      </c>
      <c r="N1813" s="184">
        <v>3.8549000000000002</v>
      </c>
      <c r="O1813" s="184">
        <v>5.9740000000000002</v>
      </c>
      <c r="P1813" s="184"/>
      <c r="Q1813" s="184">
        <v>6.2674000000000003</v>
      </c>
      <c r="R1813" s="184">
        <v>4.8375000000000004</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44482</v>
      </c>
      <c r="E1814" s="184">
        <v>2616.9632000000001</v>
      </c>
      <c r="F1814" s="184">
        <v>7.6574</v>
      </c>
      <c r="G1814" s="184">
        <v>6.8155000000000001</v>
      </c>
      <c r="H1814" s="184">
        <v>6.4946000000000002</v>
      </c>
      <c r="I1814" s="184">
        <v>4.6824000000000003</v>
      </c>
      <c r="J1814" s="184">
        <v>2.9251999999999998</v>
      </c>
      <c r="K1814" s="184">
        <v>3.4401999999999999</v>
      </c>
      <c r="L1814" s="184">
        <v>3.4742999999999999</v>
      </c>
      <c r="M1814" s="184">
        <v>3.4375</v>
      </c>
      <c r="N1814" s="184">
        <v>3.4238</v>
      </c>
      <c r="O1814" s="184">
        <v>5.8445999999999998</v>
      </c>
      <c r="P1814" s="184">
        <v>6.6306000000000003</v>
      </c>
      <c r="Q1814" s="184">
        <v>7.8339999999999996</v>
      </c>
      <c r="R1814" s="184">
        <v>4.5856000000000003</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44482</v>
      </c>
      <c r="E1815" s="184">
        <v>2564.87</v>
      </c>
      <c r="F1815" s="184">
        <v>7.4969000000000001</v>
      </c>
      <c r="G1815" s="184">
        <v>6.6280999999999999</v>
      </c>
      <c r="H1815" s="184">
        <v>6.3003999999999998</v>
      </c>
      <c r="I1815" s="184">
        <v>4.4793000000000003</v>
      </c>
      <c r="J1815" s="184">
        <v>2.7172999999999998</v>
      </c>
      <c r="K1815" s="184">
        <v>3.2284000000000002</v>
      </c>
      <c r="L1815" s="184">
        <v>3.2565</v>
      </c>
      <c r="M1815" s="184">
        <v>3.2080000000000002</v>
      </c>
      <c r="N1815" s="184">
        <v>3.1888000000000001</v>
      </c>
      <c r="O1815" s="184">
        <v>5.59</v>
      </c>
      <c r="P1815" s="184">
        <v>6.4135999999999997</v>
      </c>
      <c r="Q1815" s="184">
        <v>7.3662999999999998</v>
      </c>
      <c r="R1815" s="184">
        <v>4.3428000000000004</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44482</v>
      </c>
      <c r="E1816" s="184">
        <v>3220.8946000000001</v>
      </c>
      <c r="F1816" s="184">
        <v>4.6478999999999999</v>
      </c>
      <c r="G1816" s="184">
        <v>4.0206</v>
      </c>
      <c r="H1816" s="184">
        <v>3.9940000000000002</v>
      </c>
      <c r="I1816" s="184">
        <v>3.5312000000000001</v>
      </c>
      <c r="J1816" s="184">
        <v>2.6099000000000001</v>
      </c>
      <c r="K1816" s="184">
        <v>3.2288999999999999</v>
      </c>
      <c r="L1816" s="184">
        <v>3.2926000000000002</v>
      </c>
      <c r="M1816" s="184">
        <v>3.2763</v>
      </c>
      <c r="N1816" s="184">
        <v>3.2625999999999999</v>
      </c>
      <c r="O1816" s="184">
        <v>5.4398</v>
      </c>
      <c r="P1816" s="184">
        <v>5.8727</v>
      </c>
      <c r="Q1816" s="184">
        <v>7.2168999999999999</v>
      </c>
      <c r="R1816" s="184">
        <v>4.4789000000000003</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44482</v>
      </c>
      <c r="E1817" s="184">
        <v>3090.4337</v>
      </c>
      <c r="F1817" s="184">
        <v>4.0880999999999998</v>
      </c>
      <c r="G1817" s="184">
        <v>3.4546000000000001</v>
      </c>
      <c r="H1817" s="184">
        <v>3.4236</v>
      </c>
      <c r="I1817" s="184">
        <v>2.9561000000000002</v>
      </c>
      <c r="J1817" s="184">
        <v>2.0316999999999998</v>
      </c>
      <c r="K1817" s="184">
        <v>2.6682000000000001</v>
      </c>
      <c r="L1817" s="184">
        <v>2.7410999999999999</v>
      </c>
      <c r="M1817" s="184">
        <v>2.7189000000000001</v>
      </c>
      <c r="N1817" s="184">
        <v>2.6831</v>
      </c>
      <c r="O1817" s="184">
        <v>4.8887999999999998</v>
      </c>
      <c r="P1817" s="184">
        <v>5.2481999999999998</v>
      </c>
      <c r="Q1817" s="184">
        <v>7.1216999999999997</v>
      </c>
      <c r="R1817" s="184">
        <v>3.8841000000000001</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44482</v>
      </c>
      <c r="E1818" s="184">
        <v>2910.2332000000001</v>
      </c>
      <c r="F1818" s="184">
        <v>8.3635999999999999</v>
      </c>
      <c r="G1818" s="184">
        <v>5.2579000000000002</v>
      </c>
      <c r="H1818" s="184">
        <v>5.4309000000000003</v>
      </c>
      <c r="I1818" s="184">
        <v>3.5880000000000001</v>
      </c>
      <c r="J1818" s="184">
        <v>2.8346</v>
      </c>
      <c r="K1818" s="184">
        <v>3.5920999999999998</v>
      </c>
      <c r="L1818" s="184">
        <v>3.6905000000000001</v>
      </c>
      <c r="M1818" s="184">
        <v>3.6920999999999999</v>
      </c>
      <c r="N1818" s="184">
        <v>3.7033999999999998</v>
      </c>
      <c r="O1818" s="184">
        <v>5.6993</v>
      </c>
      <c r="P1818" s="184">
        <v>6.1</v>
      </c>
      <c r="Q1818" s="184">
        <v>7.3617999999999997</v>
      </c>
      <c r="R1818" s="184">
        <v>4.8487999999999998</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44482</v>
      </c>
      <c r="E1819" s="184">
        <v>2748.9771000000001</v>
      </c>
      <c r="F1819" s="184">
        <v>7.6336000000000004</v>
      </c>
      <c r="G1819" s="184">
        <v>4.5275999999999996</v>
      </c>
      <c r="H1819" s="184">
        <v>4.6996000000000002</v>
      </c>
      <c r="I1819" s="184">
        <v>2.8774999999999999</v>
      </c>
      <c r="J1819" s="184">
        <v>2.1389</v>
      </c>
      <c r="K1819" s="184">
        <v>2.8972000000000002</v>
      </c>
      <c r="L1819" s="184">
        <v>2.9832999999999998</v>
      </c>
      <c r="M1819" s="184">
        <v>2.9771000000000001</v>
      </c>
      <c r="N1819" s="184">
        <v>2.9763999999999999</v>
      </c>
      <c r="O1819" s="184">
        <v>4.9412000000000003</v>
      </c>
      <c r="P1819" s="184">
        <v>5.3258000000000001</v>
      </c>
      <c r="Q1819" s="184">
        <v>6.8727</v>
      </c>
      <c r="R1819" s="184">
        <v>4.1176000000000004</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44482</v>
      </c>
      <c r="E1822" s="184">
        <v>31.5273</v>
      </c>
      <c r="F1822" s="184">
        <v>13.3187</v>
      </c>
      <c r="G1822" s="184">
        <v>11.409800000000001</v>
      </c>
      <c r="H1822" s="184">
        <v>11.2044</v>
      </c>
      <c r="I1822" s="184">
        <v>14.351699999999999</v>
      </c>
      <c r="J1822" s="184">
        <v>14.246700000000001</v>
      </c>
      <c r="K1822" s="184">
        <v>13.785600000000001</v>
      </c>
      <c r="L1822" s="184">
        <v>11.3735</v>
      </c>
      <c r="M1822" s="184">
        <v>10.2425</v>
      </c>
      <c r="N1822" s="184">
        <v>9.5777999999999999</v>
      </c>
      <c r="O1822" s="184">
        <v>7.9783999999999997</v>
      </c>
      <c r="P1822" s="184">
        <v>8.0404</v>
      </c>
      <c r="Q1822" s="184">
        <v>8.6570999999999998</v>
      </c>
      <c r="R1822" s="184">
        <v>6.9615999999999998</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44482</v>
      </c>
      <c r="E1823" s="184">
        <v>31.722999999999999</v>
      </c>
      <c r="F1823" s="184">
        <v>13.351699999999999</v>
      </c>
      <c r="G1823" s="184">
        <v>11.4086</v>
      </c>
      <c r="H1823" s="184">
        <v>11.217599999999999</v>
      </c>
      <c r="I1823" s="184">
        <v>14.354100000000001</v>
      </c>
      <c r="J1823" s="184">
        <v>14.248100000000001</v>
      </c>
      <c r="K1823" s="184">
        <v>13.786</v>
      </c>
      <c r="L1823" s="184">
        <v>11.3734</v>
      </c>
      <c r="M1823" s="184">
        <v>10.259</v>
      </c>
      <c r="N1823" s="184">
        <v>9.6152999999999995</v>
      </c>
      <c r="O1823" s="184">
        <v>8.0562000000000005</v>
      </c>
      <c r="P1823" s="184">
        <v>8.1178000000000008</v>
      </c>
      <c r="Q1823" s="184">
        <v>8.9338999999999995</v>
      </c>
      <c r="R1823" s="184">
        <v>7.0335000000000001</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44482</v>
      </c>
      <c r="E1824" s="184">
        <v>12.1953</v>
      </c>
      <c r="F1824" s="184">
        <v>5.3880999999999997</v>
      </c>
      <c r="G1824" s="184">
        <v>4.7319000000000004</v>
      </c>
      <c r="H1824" s="184">
        <v>5.0502000000000002</v>
      </c>
      <c r="I1824" s="184">
        <v>3.8538000000000001</v>
      </c>
      <c r="J1824" s="184">
        <v>2.87</v>
      </c>
      <c r="K1824" s="184">
        <v>3.8298999999999999</v>
      </c>
      <c r="L1824" s="184">
        <v>4.0007999999999999</v>
      </c>
      <c r="M1824" s="184">
        <v>4.0004999999999997</v>
      </c>
      <c r="N1824" s="184">
        <v>4.1016000000000004</v>
      </c>
      <c r="O1824" s="184">
        <v>6.6383000000000001</v>
      </c>
      <c r="P1824" s="184"/>
      <c r="Q1824" s="184">
        <v>6.7125000000000004</v>
      </c>
      <c r="R1824" s="184">
        <v>5.5734000000000004</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44482</v>
      </c>
      <c r="E1825" s="184">
        <v>12.0792</v>
      </c>
      <c r="F1825" s="184">
        <v>5.1376999999999997</v>
      </c>
      <c r="G1825" s="184">
        <v>4.4143999999999997</v>
      </c>
      <c r="H1825" s="184">
        <v>4.7527999999999997</v>
      </c>
      <c r="I1825" s="184">
        <v>3.5445000000000002</v>
      </c>
      <c r="J1825" s="184">
        <v>2.5739000000000001</v>
      </c>
      <c r="K1825" s="184">
        <v>3.5257000000000001</v>
      </c>
      <c r="L1825" s="184">
        <v>3.6764999999999999</v>
      </c>
      <c r="M1825" s="184">
        <v>3.6640000000000001</v>
      </c>
      <c r="N1825" s="184">
        <v>3.7686999999999999</v>
      </c>
      <c r="O1825" s="184">
        <v>6.3053999999999997</v>
      </c>
      <c r="P1825" s="184"/>
      <c r="Q1825" s="184">
        <v>6.3788999999999998</v>
      </c>
      <c r="R1825" s="184">
        <v>5.2428999999999997</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44482</v>
      </c>
      <c r="E1826" s="184">
        <v>1082.9657999999999</v>
      </c>
      <c r="F1826" s="184">
        <v>7.1904000000000003</v>
      </c>
      <c r="G1826" s="184">
        <v>5.4768999999999997</v>
      </c>
      <c r="H1826" s="184">
        <v>5.7934000000000001</v>
      </c>
      <c r="I1826" s="184">
        <v>4.6374000000000004</v>
      </c>
      <c r="J1826" s="184">
        <v>3.1793999999999998</v>
      </c>
      <c r="K1826" s="184">
        <v>3.9192</v>
      </c>
      <c r="L1826" s="184">
        <v>3.8797999999999999</v>
      </c>
      <c r="M1826" s="184">
        <v>3.8662999999999998</v>
      </c>
      <c r="N1826" s="184">
        <v>3.8115999999999999</v>
      </c>
      <c r="O1826" s="184"/>
      <c r="P1826" s="184"/>
      <c r="Q1826" s="184">
        <v>4.7804000000000002</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44482</v>
      </c>
      <c r="E1827" s="184">
        <v>1078.1717000000001</v>
      </c>
      <c r="F1827" s="184">
        <v>6.9310999999999998</v>
      </c>
      <c r="G1827" s="184">
        <v>5.2179000000000002</v>
      </c>
      <c r="H1827" s="184">
        <v>5.5342000000000002</v>
      </c>
      <c r="I1827" s="184">
        <v>4.3777999999999997</v>
      </c>
      <c r="J1827" s="184">
        <v>2.9196</v>
      </c>
      <c r="K1827" s="184">
        <v>3.6576</v>
      </c>
      <c r="L1827" s="184">
        <v>3.6158000000000001</v>
      </c>
      <c r="M1827" s="184">
        <v>3.5968</v>
      </c>
      <c r="N1827" s="184">
        <v>3.5383</v>
      </c>
      <c r="O1827" s="184"/>
      <c r="P1827" s="184"/>
      <c r="Q1827" s="184">
        <v>4.5084</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44482</v>
      </c>
      <c r="E1828" s="184">
        <v>22.047699999999999</v>
      </c>
      <c r="F1828" s="184">
        <v>7.9481000000000002</v>
      </c>
      <c r="G1828" s="184">
        <v>5.8982999999999999</v>
      </c>
      <c r="H1828" s="184">
        <v>5.7295999999999996</v>
      </c>
      <c r="I1828" s="184">
        <v>4.2758000000000003</v>
      </c>
      <c r="J1828" s="184">
        <v>3.3589000000000002</v>
      </c>
      <c r="K1828" s="184">
        <v>3.9876999999999998</v>
      </c>
      <c r="L1828" s="184">
        <v>4.1387999999999998</v>
      </c>
      <c r="M1828" s="184">
        <v>4.1715999999999998</v>
      </c>
      <c r="N1828" s="184">
        <v>4.2828999999999997</v>
      </c>
      <c r="O1828" s="184">
        <v>6.7153999999999998</v>
      </c>
      <c r="P1828" s="184">
        <v>6.8333000000000004</v>
      </c>
      <c r="Q1828" s="184">
        <v>7.8555999999999999</v>
      </c>
      <c r="R1828" s="184">
        <v>5.7449000000000003</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44482</v>
      </c>
      <c r="E1829" s="184">
        <v>23.4574</v>
      </c>
      <c r="F1829" s="184">
        <v>8.5601000000000003</v>
      </c>
      <c r="G1829" s="184">
        <v>6.4164000000000003</v>
      </c>
      <c r="H1829" s="184">
        <v>6.2538</v>
      </c>
      <c r="I1829" s="184">
        <v>4.7991000000000001</v>
      </c>
      <c r="J1829" s="184">
        <v>3.8816000000000002</v>
      </c>
      <c r="K1829" s="184">
        <v>4.5141999999999998</v>
      </c>
      <c r="L1829" s="184">
        <v>4.7016</v>
      </c>
      <c r="M1829" s="184">
        <v>4.7500999999999998</v>
      </c>
      <c r="N1829" s="184">
        <v>4.8741000000000003</v>
      </c>
      <c r="O1829" s="184">
        <v>7.3293999999999997</v>
      </c>
      <c r="P1829" s="184">
        <v>7.5191999999999997</v>
      </c>
      <c r="Q1829" s="184">
        <v>8.5732999999999997</v>
      </c>
      <c r="R1829" s="184">
        <v>6.3658999999999999</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44482</v>
      </c>
      <c r="E1830" s="184">
        <v>2219.1453999999999</v>
      </c>
      <c r="F1830" s="184">
        <v>7.6925999999999997</v>
      </c>
      <c r="G1830" s="184">
        <v>5.8707000000000003</v>
      </c>
      <c r="H1830" s="184">
        <v>6.0803000000000003</v>
      </c>
      <c r="I1830" s="184">
        <v>11.144399999999999</v>
      </c>
      <c r="J1830" s="184">
        <v>10.1136</v>
      </c>
      <c r="K1830" s="184">
        <v>5.6833</v>
      </c>
      <c r="L1830" s="184">
        <v>4.5208000000000004</v>
      </c>
      <c r="M1830" s="184">
        <v>4.0721999999999996</v>
      </c>
      <c r="N1830" s="184">
        <v>4.3433999999999999</v>
      </c>
      <c r="O1830" s="184">
        <v>5.7008000000000001</v>
      </c>
      <c r="P1830" s="184">
        <v>5.8487</v>
      </c>
      <c r="Q1830" s="184">
        <v>7.4330999999999996</v>
      </c>
      <c r="R1830" s="184">
        <v>4.9240000000000004</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44482</v>
      </c>
      <c r="E1831" s="184">
        <v>2325.7972</v>
      </c>
      <c r="F1831" s="184">
        <v>8.0132999999999992</v>
      </c>
      <c r="G1831" s="184">
        <v>6.1913</v>
      </c>
      <c r="H1831" s="184">
        <v>6.4006999999999996</v>
      </c>
      <c r="I1831" s="184">
        <v>11.4658</v>
      </c>
      <c r="J1831" s="184">
        <v>10.436299999999999</v>
      </c>
      <c r="K1831" s="184">
        <v>6.0080999999999998</v>
      </c>
      <c r="L1831" s="184">
        <v>4.8483999999999998</v>
      </c>
      <c r="M1831" s="184">
        <v>4.4024999999999999</v>
      </c>
      <c r="N1831" s="184">
        <v>4.6825000000000001</v>
      </c>
      <c r="O1831" s="184">
        <v>6.1497999999999999</v>
      </c>
      <c r="P1831" s="184">
        <v>6.4654999999999996</v>
      </c>
      <c r="Q1831" s="184">
        <v>7.5555000000000003</v>
      </c>
      <c r="R1831" s="184">
        <v>5.3083999999999998</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44482</v>
      </c>
      <c r="E1832" s="184">
        <v>12.198499999999999</v>
      </c>
      <c r="F1832" s="184">
        <v>6.8833000000000002</v>
      </c>
      <c r="G1832" s="184">
        <v>5.2100999999999997</v>
      </c>
      <c r="H1832" s="184">
        <v>5.3914999999999997</v>
      </c>
      <c r="I1832" s="184">
        <v>3.8527999999999998</v>
      </c>
      <c r="J1832" s="184">
        <v>2.7890999999999999</v>
      </c>
      <c r="K1832" s="184">
        <v>3.4710999999999999</v>
      </c>
      <c r="L1832" s="184">
        <v>3.5506000000000002</v>
      </c>
      <c r="M1832" s="184">
        <v>3.5289999999999999</v>
      </c>
      <c r="N1832" s="184">
        <v>3.4910999999999999</v>
      </c>
      <c r="O1832" s="184">
        <v>6.2229000000000001</v>
      </c>
      <c r="P1832" s="184"/>
      <c r="Q1832" s="184">
        <v>6.3234000000000004</v>
      </c>
      <c r="R1832" s="184">
        <v>4.9474</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44482</v>
      </c>
      <c r="E1833" s="184">
        <v>12.1348</v>
      </c>
      <c r="F1833" s="184">
        <v>6.9194000000000004</v>
      </c>
      <c r="G1833" s="184">
        <v>5.0567000000000002</v>
      </c>
      <c r="H1833" s="184">
        <v>5.2045000000000003</v>
      </c>
      <c r="I1833" s="184">
        <v>3.6791</v>
      </c>
      <c r="J1833" s="184">
        <v>2.6023999999999998</v>
      </c>
      <c r="K1833" s="184">
        <v>3.3031999999999999</v>
      </c>
      <c r="L1833" s="184">
        <v>3.3868</v>
      </c>
      <c r="M1833" s="184">
        <v>3.3647999999999998</v>
      </c>
      <c r="N1833" s="184">
        <v>3.3250000000000002</v>
      </c>
      <c r="O1833" s="184">
        <v>6.0545999999999998</v>
      </c>
      <c r="P1833" s="184"/>
      <c r="Q1833" s="184">
        <v>6.1517999999999997</v>
      </c>
      <c r="R1833" s="184">
        <v>4.7854000000000001</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44482</v>
      </c>
      <c r="E1836" s="184">
        <v>2165.7539999999999</v>
      </c>
      <c r="F1836" s="184">
        <v>3.3035000000000001</v>
      </c>
      <c r="G1836" s="184">
        <v>4.6719999999999997</v>
      </c>
      <c r="H1836" s="184">
        <v>4.7554999999999996</v>
      </c>
      <c r="I1836" s="184">
        <v>3.4443999999999999</v>
      </c>
      <c r="J1836" s="184">
        <v>2.2054999999999998</v>
      </c>
      <c r="K1836" s="184">
        <v>3.1162999999999998</v>
      </c>
      <c r="L1836" s="184">
        <v>3.1520000000000001</v>
      </c>
      <c r="M1836" s="184">
        <v>3.1274999999999999</v>
      </c>
      <c r="N1836" s="184">
        <v>3.1229</v>
      </c>
      <c r="O1836" s="184">
        <v>5.6527000000000003</v>
      </c>
      <c r="P1836" s="184">
        <v>6.2125000000000004</v>
      </c>
      <c r="Q1836" s="184">
        <v>7.4214000000000002</v>
      </c>
      <c r="R1836" s="184">
        <v>4.3856999999999999</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44482</v>
      </c>
      <c r="E1837" s="184">
        <v>2267.6547</v>
      </c>
      <c r="F1837" s="184">
        <v>3.9535999999999998</v>
      </c>
      <c r="G1837" s="184">
        <v>5.3226000000000004</v>
      </c>
      <c r="H1837" s="184">
        <v>5.4059999999999997</v>
      </c>
      <c r="I1837" s="184">
        <v>4.0953999999999997</v>
      </c>
      <c r="J1837" s="184">
        <v>2.8567</v>
      </c>
      <c r="K1837" s="184">
        <v>3.7734000000000001</v>
      </c>
      <c r="L1837" s="184">
        <v>3.8140999999999998</v>
      </c>
      <c r="M1837" s="184">
        <v>3.7947000000000002</v>
      </c>
      <c r="N1837" s="184">
        <v>3.7955000000000001</v>
      </c>
      <c r="O1837" s="184">
        <v>6.2717000000000001</v>
      </c>
      <c r="P1837" s="184">
        <v>6.7766000000000002</v>
      </c>
      <c r="Q1837" s="184">
        <v>7.7278000000000002</v>
      </c>
      <c r="R1837" s="184">
        <v>5.0423</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44482</v>
      </c>
      <c r="E1840" s="184">
        <v>34.329099999999997</v>
      </c>
      <c r="F1840" s="184">
        <v>6.4869000000000003</v>
      </c>
      <c r="G1840" s="184">
        <v>5.1284000000000001</v>
      </c>
      <c r="H1840" s="184">
        <v>5.5804</v>
      </c>
      <c r="I1840" s="184">
        <v>3.681</v>
      </c>
      <c r="J1840" s="184">
        <v>2.6034000000000002</v>
      </c>
      <c r="K1840" s="184">
        <v>3.2437999999999998</v>
      </c>
      <c r="L1840" s="184">
        <v>3.3445999999999998</v>
      </c>
      <c r="M1840" s="184">
        <v>3.2888999999999999</v>
      </c>
      <c r="N1840" s="184">
        <v>3.3508</v>
      </c>
      <c r="O1840" s="184">
        <v>6.0301999999999998</v>
      </c>
      <c r="P1840" s="184">
        <v>6.3384999999999998</v>
      </c>
      <c r="Q1840" s="184">
        <v>7.4442000000000004</v>
      </c>
      <c r="R1840" s="184">
        <v>4.8574000000000002</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44482</v>
      </c>
      <c r="E1841" s="184">
        <v>35.381599999999999</v>
      </c>
      <c r="F1841" s="184">
        <v>6.8098999999999998</v>
      </c>
      <c r="G1841" s="184">
        <v>5.5335999999999999</v>
      </c>
      <c r="H1841" s="184">
        <v>6.0049999999999999</v>
      </c>
      <c r="I1841" s="184">
        <v>4.1108000000000002</v>
      </c>
      <c r="J1841" s="184">
        <v>3.0405000000000002</v>
      </c>
      <c r="K1841" s="184">
        <v>3.6861000000000002</v>
      </c>
      <c r="L1841" s="184">
        <v>3.7915999999999999</v>
      </c>
      <c r="M1841" s="184">
        <v>3.74</v>
      </c>
      <c r="N1841" s="184">
        <v>3.8065000000000002</v>
      </c>
      <c r="O1841" s="184">
        <v>6.4798999999999998</v>
      </c>
      <c r="P1841" s="184">
        <v>6.758</v>
      </c>
      <c r="Q1841" s="184">
        <v>7.8030999999999997</v>
      </c>
      <c r="R1841" s="184">
        <v>5.3204000000000002</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44482</v>
      </c>
      <c r="E1842" s="184">
        <v>34.853299999999997</v>
      </c>
      <c r="F1842" s="184">
        <v>6.9131</v>
      </c>
      <c r="G1842" s="184">
        <v>4.7786</v>
      </c>
      <c r="H1842" s="184">
        <v>5.0016999999999996</v>
      </c>
      <c r="I1842" s="184">
        <v>4.1132</v>
      </c>
      <c r="J1842" s="184">
        <v>2.9289000000000001</v>
      </c>
      <c r="K1842" s="184">
        <v>3.3809</v>
      </c>
      <c r="L1842" s="184">
        <v>3.4394</v>
      </c>
      <c r="M1842" s="184">
        <v>3.4211999999999998</v>
      </c>
      <c r="N1842" s="184">
        <v>3.3936999999999999</v>
      </c>
      <c r="O1842" s="184">
        <v>5.8738999999999999</v>
      </c>
      <c r="P1842" s="184">
        <v>6.2484999999999999</v>
      </c>
      <c r="Q1842" s="184">
        <v>3.8338000000000001</v>
      </c>
      <c r="R1842" s="184">
        <v>4.7049000000000003</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44482</v>
      </c>
      <c r="E1843" s="184">
        <v>35.7637</v>
      </c>
      <c r="F1843" s="184">
        <v>7.0434000000000001</v>
      </c>
      <c r="G1843" s="184">
        <v>4.9429999999999996</v>
      </c>
      <c r="H1843" s="184">
        <v>5.1517999999999997</v>
      </c>
      <c r="I1843" s="184">
        <v>4.2716000000000003</v>
      </c>
      <c r="J1843" s="184">
        <v>3.09</v>
      </c>
      <c r="K1843" s="184">
        <v>3.5424000000000002</v>
      </c>
      <c r="L1843" s="184">
        <v>3.6025</v>
      </c>
      <c r="M1843" s="184">
        <v>3.5853000000000002</v>
      </c>
      <c r="N1843" s="184">
        <v>3.5592999999999999</v>
      </c>
      <c r="O1843" s="184">
        <v>6.1417000000000002</v>
      </c>
      <c r="P1843" s="184">
        <v>6.5590999999999999</v>
      </c>
      <c r="Q1843" s="184">
        <v>7.7390999999999996</v>
      </c>
      <c r="R1843" s="184">
        <v>4.9446000000000003</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44482</v>
      </c>
      <c r="E1844" s="184">
        <v>1078.9666</v>
      </c>
      <c r="F1844" s="184">
        <v>3.4712000000000001</v>
      </c>
      <c r="G1844" s="184">
        <v>3.2448999999999999</v>
      </c>
      <c r="H1844" s="184">
        <v>3.1818</v>
      </c>
      <c r="I1844" s="184">
        <v>3.4456000000000002</v>
      </c>
      <c r="J1844" s="184">
        <v>2.8416000000000001</v>
      </c>
      <c r="K1844" s="184">
        <v>3.395</v>
      </c>
      <c r="L1844" s="184">
        <v>3.4624999999999999</v>
      </c>
      <c r="M1844" s="184">
        <v>3.4112</v>
      </c>
      <c r="N1844" s="184">
        <v>3.4420000000000002</v>
      </c>
      <c r="O1844" s="184"/>
      <c r="P1844" s="184"/>
      <c r="Q1844" s="184">
        <v>4.1268000000000002</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44482</v>
      </c>
      <c r="E1845" s="184">
        <v>1074.3323</v>
      </c>
      <c r="F1845" s="184">
        <v>3.2686000000000002</v>
      </c>
      <c r="G1845" s="184">
        <v>3.0760000000000001</v>
      </c>
      <c r="H1845" s="184">
        <v>3.0041000000000002</v>
      </c>
      <c r="I1845" s="184">
        <v>3.2566000000000002</v>
      </c>
      <c r="J1845" s="184">
        <v>2.6421999999999999</v>
      </c>
      <c r="K1845" s="184">
        <v>3.1953999999999998</v>
      </c>
      <c r="L1845" s="184">
        <v>3.258</v>
      </c>
      <c r="M1845" s="184">
        <v>3.2145000000000001</v>
      </c>
      <c r="N1845" s="184">
        <v>3.2414999999999998</v>
      </c>
      <c r="O1845" s="184"/>
      <c r="P1845" s="184"/>
      <c r="Q1845" s="184">
        <v>3.8885999999999998</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44482</v>
      </c>
      <c r="E1846" s="184">
        <v>1110.0063</v>
      </c>
      <c r="F1846" s="184">
        <v>4.91</v>
      </c>
      <c r="G1846" s="184">
        <v>5.0780000000000003</v>
      </c>
      <c r="H1846" s="184">
        <v>5.2990000000000004</v>
      </c>
      <c r="I1846" s="184">
        <v>4.1696</v>
      </c>
      <c r="J1846" s="184">
        <v>2.9379</v>
      </c>
      <c r="K1846" s="184">
        <v>3.7461000000000002</v>
      </c>
      <c r="L1846" s="184">
        <v>3.8521000000000001</v>
      </c>
      <c r="M1846" s="184">
        <v>3.8189000000000002</v>
      </c>
      <c r="N1846" s="184">
        <v>3.8328000000000002</v>
      </c>
      <c r="O1846" s="184"/>
      <c r="P1846" s="184"/>
      <c r="Q1846" s="184">
        <v>5.3795000000000002</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44482</v>
      </c>
      <c r="E1847" s="184">
        <v>1100.7529999999999</v>
      </c>
      <c r="F1847" s="184">
        <v>4.4903000000000004</v>
      </c>
      <c r="G1847" s="184">
        <v>4.6571999999999996</v>
      </c>
      <c r="H1847" s="184">
        <v>4.8780000000000001</v>
      </c>
      <c r="I1847" s="184">
        <v>3.8071999999999999</v>
      </c>
      <c r="J1847" s="184">
        <v>2.5438999999999998</v>
      </c>
      <c r="K1847" s="184">
        <v>3.3309000000000002</v>
      </c>
      <c r="L1847" s="184">
        <v>3.4285999999999999</v>
      </c>
      <c r="M1847" s="184">
        <v>3.3904000000000001</v>
      </c>
      <c r="N1847" s="184">
        <v>3.3997999999999999</v>
      </c>
      <c r="O1847" s="184"/>
      <c r="P1847" s="184"/>
      <c r="Q1847" s="184">
        <v>4.9375999999999998</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44482</v>
      </c>
      <c r="E1848" s="184">
        <v>1038.4503</v>
      </c>
      <c r="F1848" s="184">
        <v>4.9635999999999996</v>
      </c>
      <c r="G1848" s="184">
        <v>4.8769999999999998</v>
      </c>
      <c r="H1848" s="184">
        <v>5.2519999999999998</v>
      </c>
      <c r="I1848" s="184">
        <v>4.7511999999999999</v>
      </c>
      <c r="J1848" s="184">
        <v>3.2829999999999999</v>
      </c>
      <c r="K1848" s="184">
        <v>3.8325</v>
      </c>
      <c r="L1848" s="184">
        <v>3.8329</v>
      </c>
      <c r="M1848" s="184">
        <v>3.7364000000000002</v>
      </c>
      <c r="N1848" s="184">
        <v>3.7480000000000002</v>
      </c>
      <c r="O1848" s="184"/>
      <c r="P1848" s="184"/>
      <c r="Q1848" s="184">
        <v>3.7816999999999998</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44482</v>
      </c>
      <c r="E1849" s="184">
        <v>1035.8372999999999</v>
      </c>
      <c r="F1849" s="184">
        <v>4.7541000000000002</v>
      </c>
      <c r="G1849" s="184">
        <v>4.6691000000000003</v>
      </c>
      <c r="H1849" s="184">
        <v>5.0412999999999997</v>
      </c>
      <c r="I1849" s="184">
        <v>4.5391000000000004</v>
      </c>
      <c r="J1849" s="184">
        <v>3.0669</v>
      </c>
      <c r="K1849" s="184">
        <v>3.6101000000000001</v>
      </c>
      <c r="L1849" s="184">
        <v>3.6034000000000002</v>
      </c>
      <c r="M1849" s="184">
        <v>3.5194999999999999</v>
      </c>
      <c r="N1849" s="184">
        <v>3.4940000000000002</v>
      </c>
      <c r="O1849" s="184"/>
      <c r="P1849" s="184"/>
      <c r="Q1849" s="184">
        <v>3.5247999999999999</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44482</v>
      </c>
      <c r="E1850" s="184">
        <v>14.196300000000001</v>
      </c>
      <c r="F1850" s="184">
        <v>1.0285</v>
      </c>
      <c r="G1850" s="184">
        <v>6.0213000000000001</v>
      </c>
      <c r="H1850" s="184">
        <v>5.5521000000000003</v>
      </c>
      <c r="I1850" s="184">
        <v>4.0834000000000001</v>
      </c>
      <c r="J1850" s="184">
        <v>2.9466999999999999</v>
      </c>
      <c r="K1850" s="184">
        <v>3.4135</v>
      </c>
      <c r="L1850" s="184">
        <v>3.3058000000000001</v>
      </c>
      <c r="M1850" s="184">
        <v>3.2826</v>
      </c>
      <c r="N1850" s="184">
        <v>3.2683</v>
      </c>
      <c r="O1850" s="184">
        <v>2.0615999999999999</v>
      </c>
      <c r="P1850" s="184">
        <v>2.3978999999999999</v>
      </c>
      <c r="Q1850" s="184">
        <v>4.4169999999999998</v>
      </c>
      <c r="R1850" s="184">
        <v>4.0072999999999999</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44482</v>
      </c>
      <c r="E1851" s="184">
        <v>13.7174</v>
      </c>
      <c r="F1851" s="184">
        <v>0.2661</v>
      </c>
      <c r="G1851" s="184">
        <v>5.2190000000000003</v>
      </c>
      <c r="H1851" s="184">
        <v>4.7178000000000004</v>
      </c>
      <c r="I1851" s="184">
        <v>3.2732000000000001</v>
      </c>
      <c r="J1851" s="184">
        <v>2.1501999999999999</v>
      </c>
      <c r="K1851" s="184">
        <v>2.6084999999999998</v>
      </c>
      <c r="L1851" s="184">
        <v>2.4937</v>
      </c>
      <c r="M1851" s="184">
        <v>2.4647000000000001</v>
      </c>
      <c r="N1851" s="184">
        <v>2.6160000000000001</v>
      </c>
      <c r="O1851" s="184">
        <v>1.8466</v>
      </c>
      <c r="P1851" s="184">
        <v>2.0813000000000001</v>
      </c>
      <c r="Q1851" s="184">
        <v>3.9759000000000002</v>
      </c>
      <c r="R1851" s="184">
        <v>3.6793</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44482</v>
      </c>
      <c r="E1852" s="184">
        <v>2348.1320999999998</v>
      </c>
      <c r="F1852" s="184">
        <v>3.347</v>
      </c>
      <c r="G1852" s="184">
        <v>2.8258000000000001</v>
      </c>
      <c r="H1852" s="184">
        <v>2.8153000000000001</v>
      </c>
      <c r="I1852" s="184">
        <v>1.8455999999999999</v>
      </c>
      <c r="J1852" s="184">
        <v>1.8234999999999999</v>
      </c>
      <c r="K1852" s="184">
        <v>2.9641999999999999</v>
      </c>
      <c r="L1852" s="184">
        <v>2.9062999999999999</v>
      </c>
      <c r="M1852" s="184">
        <v>2.8517999999999999</v>
      </c>
      <c r="N1852" s="184">
        <v>2.8332999999999999</v>
      </c>
      <c r="O1852" s="184">
        <v>5.1977000000000002</v>
      </c>
      <c r="P1852" s="184">
        <v>5.9284999999999997</v>
      </c>
      <c r="Q1852" s="184">
        <v>7.2721999999999998</v>
      </c>
      <c r="R1852" s="184">
        <v>3.9689999999999999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44482</v>
      </c>
      <c r="E1853" s="184">
        <v>2217.4488999999999</v>
      </c>
      <c r="F1853" s="184">
        <v>2.4247999999999998</v>
      </c>
      <c r="G1853" s="184">
        <v>1.9058999999999999</v>
      </c>
      <c r="H1853" s="184">
        <v>1.8955</v>
      </c>
      <c r="I1853" s="184">
        <v>0.92600000000000005</v>
      </c>
      <c r="J1853" s="184">
        <v>0.9032</v>
      </c>
      <c r="K1853" s="184">
        <v>2.0383</v>
      </c>
      <c r="L1853" s="184">
        <v>1.9750000000000001</v>
      </c>
      <c r="M1853" s="184">
        <v>1.9157999999999999</v>
      </c>
      <c r="N1853" s="184">
        <v>1.8922000000000001</v>
      </c>
      <c r="O1853" s="184">
        <v>4.3273999999999999</v>
      </c>
      <c r="P1853" s="184">
        <v>5.1231999999999998</v>
      </c>
      <c r="Q1853" s="184">
        <v>7.0716999999999999</v>
      </c>
      <c r="R1853" s="184">
        <v>3.1242000000000001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44482</v>
      </c>
      <c r="E1854" s="184">
        <v>3222.7719000000002</v>
      </c>
      <c r="F1854" s="184">
        <v>6.9066000000000001</v>
      </c>
      <c r="G1854" s="184">
        <v>6.8114999999999997</v>
      </c>
      <c r="H1854" s="184">
        <v>6.6893000000000002</v>
      </c>
      <c r="I1854" s="184">
        <v>4.6675000000000004</v>
      </c>
      <c r="J1854" s="184">
        <v>3.669</v>
      </c>
      <c r="K1854" s="184">
        <v>4.0933000000000002</v>
      </c>
      <c r="L1854" s="184">
        <v>11.209899999999999</v>
      </c>
      <c r="M1854" s="184">
        <v>9.1757000000000009</v>
      </c>
      <c r="N1854" s="184">
        <v>8.2766999999999999</v>
      </c>
      <c r="O1854" s="184">
        <v>4.8552</v>
      </c>
      <c r="P1854" s="184">
        <v>5.391</v>
      </c>
      <c r="Q1854" s="184">
        <v>6.0677000000000003</v>
      </c>
      <c r="R1854" s="184">
        <v>6.7313000000000001</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44482</v>
      </c>
      <c r="E1855" s="184">
        <v>3453.3575999999998</v>
      </c>
      <c r="F1855" s="184">
        <v>7.7755000000000001</v>
      </c>
      <c r="G1855" s="184">
        <v>7.6821000000000002</v>
      </c>
      <c r="H1855" s="184">
        <v>7.5602</v>
      </c>
      <c r="I1855" s="184">
        <v>5.5366999999999997</v>
      </c>
      <c r="J1855" s="184">
        <v>4.5410000000000004</v>
      </c>
      <c r="K1855" s="184">
        <v>4.9732000000000003</v>
      </c>
      <c r="L1855" s="184">
        <v>12.1145</v>
      </c>
      <c r="M1855" s="184">
        <v>10.061500000000001</v>
      </c>
      <c r="N1855" s="184">
        <v>9.1594999999999995</v>
      </c>
      <c r="O1855" s="184">
        <v>5.6816000000000004</v>
      </c>
      <c r="P1855" s="184">
        <v>6.2793999999999999</v>
      </c>
      <c r="Q1855" s="184">
        <v>7.3329000000000004</v>
      </c>
      <c r="R1855" s="184">
        <v>7.5808999999999997</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44482</v>
      </c>
      <c r="E1858" s="184">
        <v>27.547599999999999</v>
      </c>
      <c r="F1858" s="184">
        <v>5.4332000000000003</v>
      </c>
      <c r="G1858" s="184">
        <v>5.1444999999999999</v>
      </c>
      <c r="H1858" s="184">
        <v>5.4569999999999999</v>
      </c>
      <c r="I1858" s="184">
        <v>4.0663999999999998</v>
      </c>
      <c r="J1858" s="184">
        <v>2.5981000000000001</v>
      </c>
      <c r="K1858" s="184">
        <v>3.355</v>
      </c>
      <c r="L1858" s="184">
        <v>3.4074</v>
      </c>
      <c r="M1858" s="184">
        <v>3.3843999999999999</v>
      </c>
      <c r="N1858" s="184">
        <v>3.4504000000000001</v>
      </c>
      <c r="O1858" s="184">
        <v>8.0190000000000001</v>
      </c>
      <c r="P1858" s="184">
        <v>7.6181000000000001</v>
      </c>
      <c r="Q1858" s="184">
        <v>7.9260999999999999</v>
      </c>
      <c r="R1858" s="184">
        <v>4.7914000000000003</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44482</v>
      </c>
      <c r="E1859" s="184">
        <v>28.145800000000001</v>
      </c>
      <c r="F1859" s="184">
        <v>5.8365999999999998</v>
      </c>
      <c r="G1859" s="184">
        <v>5.6066000000000003</v>
      </c>
      <c r="H1859" s="184">
        <v>5.9351000000000003</v>
      </c>
      <c r="I1859" s="184">
        <v>4.5374999999999996</v>
      </c>
      <c r="J1859" s="184">
        <v>3.0682</v>
      </c>
      <c r="K1859" s="184">
        <v>3.8140000000000001</v>
      </c>
      <c r="L1859" s="184">
        <v>3.8759000000000001</v>
      </c>
      <c r="M1859" s="184">
        <v>3.8580999999999999</v>
      </c>
      <c r="N1859" s="184">
        <v>3.9281000000000001</v>
      </c>
      <c r="O1859" s="184">
        <v>8.3208000000000002</v>
      </c>
      <c r="P1859" s="184">
        <v>7.8994</v>
      </c>
      <c r="Q1859" s="184">
        <v>8.6072000000000006</v>
      </c>
      <c r="R1859" s="184">
        <v>5.2789999999999999</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44482</v>
      </c>
      <c r="E1860" s="184">
        <v>2208.5754999999999</v>
      </c>
      <c r="F1860" s="184">
        <v>5.4809999999999999</v>
      </c>
      <c r="G1860" s="184">
        <v>3.9268000000000001</v>
      </c>
      <c r="H1860" s="184">
        <v>3.9746000000000001</v>
      </c>
      <c r="I1860" s="184">
        <v>3.1217000000000001</v>
      </c>
      <c r="J1860" s="184">
        <v>2.0101</v>
      </c>
      <c r="K1860" s="184">
        <v>2.6608999999999998</v>
      </c>
      <c r="L1860" s="184">
        <v>2.7911000000000001</v>
      </c>
      <c r="M1860" s="184">
        <v>2.7572999999999999</v>
      </c>
      <c r="N1860" s="184">
        <v>2.7187000000000001</v>
      </c>
      <c r="O1860" s="184">
        <v>4.7697000000000003</v>
      </c>
      <c r="P1860" s="184">
        <v>4.2938000000000001</v>
      </c>
      <c r="Q1860" s="184">
        <v>5.9085000000000001</v>
      </c>
      <c r="R1860" s="184">
        <v>3.6191</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44482</v>
      </c>
      <c r="E1861" s="184">
        <v>2303.7348000000002</v>
      </c>
      <c r="F1861" s="184">
        <v>6.2705000000000002</v>
      </c>
      <c r="G1861" s="184">
        <v>4.7163000000000004</v>
      </c>
      <c r="H1861" s="184">
        <v>4.7649999999999997</v>
      </c>
      <c r="I1861" s="184">
        <v>3.9131</v>
      </c>
      <c r="J1861" s="184">
        <v>2.8020999999999998</v>
      </c>
      <c r="K1861" s="184">
        <v>3.4584999999999999</v>
      </c>
      <c r="L1861" s="184">
        <v>3.6044999999999998</v>
      </c>
      <c r="M1861" s="184">
        <v>3.5832000000000002</v>
      </c>
      <c r="N1861" s="184">
        <v>3.5510999999999999</v>
      </c>
      <c r="O1861" s="184">
        <v>5.6321000000000003</v>
      </c>
      <c r="P1861" s="184">
        <v>5.1090999999999998</v>
      </c>
      <c r="Q1861" s="184">
        <v>6.8604000000000003</v>
      </c>
      <c r="R1861" s="184">
        <v>4.4691999999999998</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44482</v>
      </c>
      <c r="E1862" s="184">
        <v>4811.5105999999996</v>
      </c>
      <c r="F1862" s="184">
        <v>5.5568</v>
      </c>
      <c r="G1862" s="184">
        <v>5.3648999999999996</v>
      </c>
      <c r="H1862" s="184">
        <v>5.6763000000000003</v>
      </c>
      <c r="I1862" s="184">
        <v>4.4055999999999997</v>
      </c>
      <c r="J1862" s="184">
        <v>3.2437999999999998</v>
      </c>
      <c r="K1862" s="184">
        <v>3.694</v>
      </c>
      <c r="L1862" s="184">
        <v>3.7079</v>
      </c>
      <c r="M1862" s="184">
        <v>3.6667999999999998</v>
      </c>
      <c r="N1862" s="184">
        <v>3.7042999999999999</v>
      </c>
      <c r="O1862" s="184">
        <v>6.3193000000000001</v>
      </c>
      <c r="P1862" s="184">
        <v>6.6421999999999999</v>
      </c>
      <c r="Q1862" s="184">
        <v>7.5453000000000001</v>
      </c>
      <c r="R1862" s="184">
        <v>5.1691000000000003</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44482</v>
      </c>
      <c r="E1863" s="184">
        <v>4764.9296000000004</v>
      </c>
      <c r="F1863" s="184">
        <v>5.3758999999999997</v>
      </c>
      <c r="G1863" s="184">
        <v>5.1836000000000002</v>
      </c>
      <c r="H1863" s="184">
        <v>5.4950000000000001</v>
      </c>
      <c r="I1863" s="184">
        <v>4.2245999999999997</v>
      </c>
      <c r="J1863" s="184">
        <v>3.0629</v>
      </c>
      <c r="K1863" s="184">
        <v>3.5116999999999998</v>
      </c>
      <c r="L1863" s="184">
        <v>3.524</v>
      </c>
      <c r="M1863" s="184">
        <v>3.4815</v>
      </c>
      <c r="N1863" s="184">
        <v>3.5171999999999999</v>
      </c>
      <c r="O1863" s="184">
        <v>6.1452999999999998</v>
      </c>
      <c r="P1863" s="184">
        <v>6.4915000000000003</v>
      </c>
      <c r="Q1863" s="184">
        <v>7.2122999999999999</v>
      </c>
      <c r="R1863" s="184">
        <v>4.9878</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44482</v>
      </c>
      <c r="E1864" s="184">
        <v>11.293200000000001</v>
      </c>
      <c r="F1864" s="184">
        <v>5.4953000000000003</v>
      </c>
      <c r="G1864" s="184">
        <v>4.5923999999999996</v>
      </c>
      <c r="H1864" s="184">
        <v>5.1764000000000001</v>
      </c>
      <c r="I1864" s="184">
        <v>3.9767999999999999</v>
      </c>
      <c r="J1864" s="184">
        <v>2.9157999999999999</v>
      </c>
      <c r="K1864" s="184">
        <v>3.6303000000000001</v>
      </c>
      <c r="L1864" s="184">
        <v>3.8041999999999998</v>
      </c>
      <c r="M1864" s="184">
        <v>3.7662</v>
      </c>
      <c r="N1864" s="184">
        <v>3.7768000000000002</v>
      </c>
      <c r="O1864" s="184"/>
      <c r="P1864" s="184"/>
      <c r="Q1864" s="184">
        <v>5.4134000000000002</v>
      </c>
      <c r="R1864" s="184">
        <v>4.9466999999999999</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44482</v>
      </c>
      <c r="E1865" s="184">
        <v>10.9861</v>
      </c>
      <c r="F1865" s="184">
        <v>3.9872999999999998</v>
      </c>
      <c r="G1865" s="184">
        <v>3.1909000000000001</v>
      </c>
      <c r="H1865" s="184">
        <v>3.8473000000000002</v>
      </c>
      <c r="I1865" s="184">
        <v>2.6131000000000002</v>
      </c>
      <c r="J1865" s="184">
        <v>1.5746</v>
      </c>
      <c r="K1865" s="184">
        <v>2.2919</v>
      </c>
      <c r="L1865" s="184">
        <v>2.4476</v>
      </c>
      <c r="M1865" s="184">
        <v>2.3832</v>
      </c>
      <c r="N1865" s="184">
        <v>2.4125000000000001</v>
      </c>
      <c r="O1865" s="184"/>
      <c r="P1865" s="184"/>
      <c r="Q1865" s="184">
        <v>4.1609999999999996</v>
      </c>
      <c r="R1865" s="184">
        <v>3.6972999999999998</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44482</v>
      </c>
      <c r="E1866" s="184">
        <v>11.686500000000001</v>
      </c>
      <c r="F1866" s="184">
        <v>6.2476000000000003</v>
      </c>
      <c r="G1866" s="184">
        <v>5.7512999999999996</v>
      </c>
      <c r="H1866" s="184">
        <v>6.2092999999999998</v>
      </c>
      <c r="I1866" s="184">
        <v>4.7605000000000004</v>
      </c>
      <c r="J1866" s="184">
        <v>3.6337999999999999</v>
      </c>
      <c r="K1866" s="184">
        <v>4.1196000000000002</v>
      </c>
      <c r="L1866" s="184">
        <v>4.0583999999999998</v>
      </c>
      <c r="M1866" s="184">
        <v>3.9954000000000001</v>
      </c>
      <c r="N1866" s="184">
        <v>4.0381</v>
      </c>
      <c r="O1866" s="184"/>
      <c r="P1866" s="184"/>
      <c r="Q1866" s="184">
        <v>5.8837000000000002</v>
      </c>
      <c r="R1866" s="184">
        <v>5.0846999999999998</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44482</v>
      </c>
      <c r="E1867" s="184">
        <v>11.4643</v>
      </c>
      <c r="F1867" s="184">
        <v>5.0948000000000002</v>
      </c>
      <c r="G1867" s="184">
        <v>5.0975999999999999</v>
      </c>
      <c r="H1867" s="184">
        <v>5.5091999999999999</v>
      </c>
      <c r="I1867" s="184">
        <v>4.0315000000000003</v>
      </c>
      <c r="J1867" s="184">
        <v>2.7656000000000001</v>
      </c>
      <c r="K1867" s="184">
        <v>3.3115999999999999</v>
      </c>
      <c r="L1867" s="184">
        <v>3.2839999999999998</v>
      </c>
      <c r="M1867" s="184">
        <v>3.1953999999999998</v>
      </c>
      <c r="N1867" s="184">
        <v>3.1974</v>
      </c>
      <c r="O1867" s="184"/>
      <c r="P1867" s="184"/>
      <c r="Q1867" s="184">
        <v>5.1406999999999998</v>
      </c>
      <c r="R1867" s="184">
        <v>4.2988</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44482</v>
      </c>
      <c r="E1868" s="184">
        <v>3578.1361999999999</v>
      </c>
      <c r="F1868" s="184">
        <v>6.1226000000000003</v>
      </c>
      <c r="G1868" s="184">
        <v>5.5643000000000002</v>
      </c>
      <c r="H1868" s="184">
        <v>5.8041999999999998</v>
      </c>
      <c r="I1868" s="184">
        <v>5.2420999999999998</v>
      </c>
      <c r="J1868" s="184">
        <v>35.794199999999996</v>
      </c>
      <c r="K1868" s="184">
        <v>14.4559</v>
      </c>
      <c r="L1868" s="184">
        <v>9.2553000000000001</v>
      </c>
      <c r="M1868" s="184">
        <v>7.5683999999999996</v>
      </c>
      <c r="N1868" s="184">
        <v>6.9099000000000004</v>
      </c>
      <c r="O1868" s="184">
        <v>5.7984</v>
      </c>
      <c r="P1868" s="184">
        <v>6.3992000000000004</v>
      </c>
      <c r="Q1868" s="184">
        <v>7.8127000000000004</v>
      </c>
      <c r="R1868" s="184">
        <v>6.5811999999999999</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44482</v>
      </c>
      <c r="E1869" s="184">
        <v>3405.2797999999998</v>
      </c>
      <c r="F1869" s="184">
        <v>5.5412999999999997</v>
      </c>
      <c r="G1869" s="184">
        <v>5</v>
      </c>
      <c r="H1869" s="184">
        <v>5.2407000000000004</v>
      </c>
      <c r="I1869" s="184">
        <v>4.6795999999999998</v>
      </c>
      <c r="J1869" s="184">
        <v>35.215200000000003</v>
      </c>
      <c r="K1869" s="184">
        <v>13.8812</v>
      </c>
      <c r="L1869" s="184">
        <v>8.7040000000000006</v>
      </c>
      <c r="M1869" s="184">
        <v>6.9954999999999998</v>
      </c>
      <c r="N1869" s="184">
        <v>6.3472999999999997</v>
      </c>
      <c r="O1869" s="184">
        <v>5.2222999999999997</v>
      </c>
      <c r="P1869" s="184">
        <v>5.7920999999999996</v>
      </c>
      <c r="Q1869" s="184">
        <v>6.9893999999999998</v>
      </c>
      <c r="R1869" s="184">
        <v>6.0023</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44482</v>
      </c>
      <c r="E1870" s="184">
        <v>1121.2650000000001</v>
      </c>
      <c r="F1870" s="184">
        <v>4.0564999999999998</v>
      </c>
      <c r="G1870" s="184">
        <v>3.3414000000000001</v>
      </c>
      <c r="H1870" s="184">
        <v>2.7805</v>
      </c>
      <c r="I1870" s="184">
        <v>3.0996999999999999</v>
      </c>
      <c r="J1870" s="184">
        <v>11.9373</v>
      </c>
      <c r="K1870" s="184">
        <v>5.7788000000000004</v>
      </c>
      <c r="L1870" s="184">
        <v>4.4142999999999999</v>
      </c>
      <c r="M1870" s="184">
        <v>4.9762000000000004</v>
      </c>
      <c r="N1870" s="184">
        <v>4.5021000000000004</v>
      </c>
      <c r="O1870" s="184"/>
      <c r="P1870" s="184"/>
      <c r="Q1870" s="184">
        <v>4.9776999999999996</v>
      </c>
      <c r="R1870" s="184">
        <v>4.5525000000000002</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44482</v>
      </c>
      <c r="E1871" s="184">
        <v>1107.5427</v>
      </c>
      <c r="F1871" s="184">
        <v>3.5562999999999998</v>
      </c>
      <c r="G1871" s="184">
        <v>2.8412000000000002</v>
      </c>
      <c r="H1871" s="184">
        <v>2.2806000000000002</v>
      </c>
      <c r="I1871" s="184">
        <v>2.5992999999999999</v>
      </c>
      <c r="J1871" s="184">
        <v>11.4322</v>
      </c>
      <c r="K1871" s="184">
        <v>5.2723000000000004</v>
      </c>
      <c r="L1871" s="184">
        <v>3.9036</v>
      </c>
      <c r="M1871" s="184">
        <v>4.4584999999999999</v>
      </c>
      <c r="N1871" s="184">
        <v>3.9809999999999999</v>
      </c>
      <c r="O1871" s="184"/>
      <c r="P1871" s="184"/>
      <c r="Q1871" s="184">
        <v>4.4305000000000003</v>
      </c>
      <c r="R1871" s="184">
        <v>4.0221</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6.0825649122807004</v>
      </c>
      <c r="G1872" s="186">
        <v>5.3322859649122814</v>
      </c>
      <c r="H1872" s="186">
        <v>5.3996578947368441</v>
      </c>
      <c r="I1872" s="186">
        <v>4.5594912280701765</v>
      </c>
      <c r="J1872" s="186">
        <v>4.9394649122807017</v>
      </c>
      <c r="K1872" s="186">
        <v>4.3887771929824551</v>
      </c>
      <c r="L1872" s="186">
        <v>4.3448421052631581</v>
      </c>
      <c r="M1872" s="186">
        <v>4.1551473684210514</v>
      </c>
      <c r="N1872" s="186">
        <v>4.0861245614035093</v>
      </c>
      <c r="O1872" s="186">
        <v>5.9396581395348838</v>
      </c>
      <c r="P1872" s="186">
        <v>6.1709085714285719</v>
      </c>
      <c r="Q1872" s="186">
        <v>6.4664912280701774</v>
      </c>
      <c r="R1872" s="186">
        <v>5.027208163265307</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6.2476000000000003</v>
      </c>
      <c r="G1873" s="186">
        <v>5.1836000000000002</v>
      </c>
      <c r="H1873" s="186">
        <v>5.4309000000000003</v>
      </c>
      <c r="I1873" s="186">
        <v>4.1108000000000002</v>
      </c>
      <c r="J1873" s="186">
        <v>2.9251999999999998</v>
      </c>
      <c r="K1873" s="186">
        <v>3.6101000000000001</v>
      </c>
      <c r="L1873" s="186">
        <v>3.6856</v>
      </c>
      <c r="M1873" s="186">
        <v>3.6667999999999998</v>
      </c>
      <c r="N1873" s="186">
        <v>3.7033999999999998</v>
      </c>
      <c r="O1873" s="186">
        <v>5.9740000000000002</v>
      </c>
      <c r="P1873" s="186">
        <v>6.3992000000000004</v>
      </c>
      <c r="Q1873" s="186">
        <v>6.8727</v>
      </c>
      <c r="R1873" s="186">
        <v>4.9240000000000004</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44482</v>
      </c>
      <c r="E1876" s="184">
        <v>76.501000000000005</v>
      </c>
      <c r="F1876" s="184">
        <v>0.31159999999999999</v>
      </c>
      <c r="G1876" s="184">
        <v>1.2682</v>
      </c>
      <c r="H1876" s="184">
        <v>3.5021</v>
      </c>
      <c r="I1876" s="184">
        <v>4.2263999999999999</v>
      </c>
      <c r="J1876" s="184">
        <v>5.6234000000000002</v>
      </c>
      <c r="K1876" s="184">
        <v>11.5946</v>
      </c>
      <c r="L1876" s="184">
        <v>28.168099999999999</v>
      </c>
      <c r="M1876" s="184">
        <v>34.116500000000002</v>
      </c>
      <c r="N1876" s="184">
        <v>69.173299999999998</v>
      </c>
      <c r="O1876" s="184">
        <v>14.7241</v>
      </c>
      <c r="P1876" s="184">
        <v>9.9692000000000007</v>
      </c>
      <c r="Q1876" s="184">
        <v>16.194500000000001</v>
      </c>
      <c r="R1876" s="184">
        <v>30.962700000000002</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44482</v>
      </c>
      <c r="E1877" s="184">
        <v>83.331699999999998</v>
      </c>
      <c r="F1877" s="184">
        <v>0.31419999999999998</v>
      </c>
      <c r="G1877" s="184">
        <v>1.2814000000000001</v>
      </c>
      <c r="H1877" s="184">
        <v>3.5211000000000001</v>
      </c>
      <c r="I1877" s="184">
        <v>4.2645</v>
      </c>
      <c r="J1877" s="184">
        <v>5.7046999999999999</v>
      </c>
      <c r="K1877" s="184">
        <v>11.8588</v>
      </c>
      <c r="L1877" s="184">
        <v>28.779699999999998</v>
      </c>
      <c r="M1877" s="184">
        <v>35.0383</v>
      </c>
      <c r="N1877" s="184">
        <v>70.778099999999995</v>
      </c>
      <c r="O1877" s="184">
        <v>15.957700000000001</v>
      </c>
      <c r="P1877" s="184">
        <v>11.201599999999999</v>
      </c>
      <c r="Q1877" s="184">
        <v>18.729700000000001</v>
      </c>
      <c r="R1877" s="184">
        <v>32.297600000000003</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44482</v>
      </c>
      <c r="E1878" s="184">
        <v>13.571</v>
      </c>
      <c r="F1878" s="184">
        <v>0.2586</v>
      </c>
      <c r="G1878" s="184">
        <v>0.49609999999999999</v>
      </c>
      <c r="H1878" s="184">
        <v>2.0068999999999999</v>
      </c>
      <c r="I1878" s="184">
        <v>1.5261</v>
      </c>
      <c r="J1878" s="184">
        <v>0.92210000000000003</v>
      </c>
      <c r="K1878" s="184">
        <v>6.8330000000000002</v>
      </c>
      <c r="L1878" s="184">
        <v>19.969899999999999</v>
      </c>
      <c r="M1878" s="184">
        <v>25.4831</v>
      </c>
      <c r="N1878" s="184"/>
      <c r="O1878" s="184"/>
      <c r="P1878" s="184"/>
      <c r="Q1878" s="184">
        <v>35.71</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44482</v>
      </c>
      <c r="E1879" s="184">
        <v>13.484999999999999</v>
      </c>
      <c r="F1879" s="184">
        <v>0.26019999999999999</v>
      </c>
      <c r="G1879" s="184">
        <v>0.49180000000000001</v>
      </c>
      <c r="H1879" s="184">
        <v>1.9967999999999999</v>
      </c>
      <c r="I1879" s="184">
        <v>1.4978</v>
      </c>
      <c r="J1879" s="184">
        <v>0.86770000000000003</v>
      </c>
      <c r="K1879" s="184">
        <v>6.6345000000000001</v>
      </c>
      <c r="L1879" s="184">
        <v>19.526700000000002</v>
      </c>
      <c r="M1879" s="184">
        <v>24.780200000000001</v>
      </c>
      <c r="N1879" s="184"/>
      <c r="O1879" s="184"/>
      <c r="P1879" s="184"/>
      <c r="Q1879" s="184">
        <v>34.85</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44482</v>
      </c>
      <c r="E1880" s="184">
        <v>447.12700000000001</v>
      </c>
      <c r="F1880" s="184">
        <v>0.84919999999999995</v>
      </c>
      <c r="G1880" s="184">
        <v>1.9138999999999999</v>
      </c>
      <c r="H1880" s="184">
        <v>3.9702000000000002</v>
      </c>
      <c r="I1880" s="184">
        <v>3.9028</v>
      </c>
      <c r="J1880" s="184">
        <v>5.8254000000000001</v>
      </c>
      <c r="K1880" s="184">
        <v>14.480600000000001</v>
      </c>
      <c r="L1880" s="184">
        <v>31.140699999999999</v>
      </c>
      <c r="M1880" s="184">
        <v>30.609400000000001</v>
      </c>
      <c r="N1880" s="184">
        <v>60.880499999999998</v>
      </c>
      <c r="O1880" s="184">
        <v>17.2988</v>
      </c>
      <c r="P1880" s="184">
        <v>14.5389</v>
      </c>
      <c r="Q1880" s="184">
        <v>14.696400000000001</v>
      </c>
      <c r="R1880" s="184">
        <v>29.054500000000001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44482</v>
      </c>
      <c r="E1881" s="184">
        <v>483.137</v>
      </c>
      <c r="F1881" s="184">
        <v>0.85170000000000001</v>
      </c>
      <c r="G1881" s="184">
        <v>1.9272</v>
      </c>
      <c r="H1881" s="184">
        <v>3.9889999999999999</v>
      </c>
      <c r="I1881" s="184">
        <v>3.94</v>
      </c>
      <c r="J1881" s="184">
        <v>5.9032999999999998</v>
      </c>
      <c r="K1881" s="184">
        <v>14.7395</v>
      </c>
      <c r="L1881" s="184">
        <v>31.751899999999999</v>
      </c>
      <c r="M1881" s="184">
        <v>31.527799999999999</v>
      </c>
      <c r="N1881" s="184">
        <v>62.350999999999999</v>
      </c>
      <c r="O1881" s="184">
        <v>18.447299999999998</v>
      </c>
      <c r="P1881" s="184">
        <v>15.751200000000001</v>
      </c>
      <c r="Q1881" s="184">
        <v>17.535</v>
      </c>
      <c r="R1881" s="184">
        <v>30.223700000000001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44482</v>
      </c>
      <c r="E1882" s="184">
        <v>254.13</v>
      </c>
      <c r="F1882" s="184">
        <v>0.94140000000000001</v>
      </c>
      <c r="G1882" s="184">
        <v>2.1095000000000002</v>
      </c>
      <c r="H1882" s="184">
        <v>2.6248999999999998</v>
      </c>
      <c r="I1882" s="184">
        <v>3.6208</v>
      </c>
      <c r="J1882" s="184">
        <v>8.8910999999999998</v>
      </c>
      <c r="K1882" s="184">
        <v>17.1646</v>
      </c>
      <c r="L1882" s="184">
        <v>31.871700000000001</v>
      </c>
      <c r="M1882" s="184">
        <v>34.581400000000002</v>
      </c>
      <c r="N1882" s="184">
        <v>69.736800000000002</v>
      </c>
      <c r="O1882" s="184">
        <v>21.53</v>
      </c>
      <c r="P1882" s="184">
        <v>15.300700000000001</v>
      </c>
      <c r="Q1882" s="184">
        <v>20.7349</v>
      </c>
      <c r="R1882" s="184">
        <v>36.148699999999998</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44482</v>
      </c>
      <c r="E1883" s="184">
        <v>273.62</v>
      </c>
      <c r="F1883" s="184">
        <v>0.94440000000000002</v>
      </c>
      <c r="G1883" s="184">
        <v>2.1198999999999999</v>
      </c>
      <c r="H1883" s="184">
        <v>2.637</v>
      </c>
      <c r="I1883" s="184">
        <v>3.6438999999999999</v>
      </c>
      <c r="J1883" s="184">
        <v>8.9467999999999996</v>
      </c>
      <c r="K1883" s="184">
        <v>17.3277</v>
      </c>
      <c r="L1883" s="184">
        <v>32.234699999999997</v>
      </c>
      <c r="M1883" s="184">
        <v>35.107599999999998</v>
      </c>
      <c r="N1883" s="184">
        <v>70.617900000000006</v>
      </c>
      <c r="O1883" s="184">
        <v>22.241099999999999</v>
      </c>
      <c r="P1883" s="184">
        <v>16.1953</v>
      </c>
      <c r="Q1883" s="184">
        <v>19.301100000000002</v>
      </c>
      <c r="R1883" s="184">
        <v>36.876399999999997</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44482</v>
      </c>
      <c r="E1884" s="184">
        <v>17.22</v>
      </c>
      <c r="F1884" s="184">
        <v>1.1156999999999999</v>
      </c>
      <c r="G1884" s="184">
        <v>1.9538</v>
      </c>
      <c r="H1884" s="184">
        <v>3.6724999999999999</v>
      </c>
      <c r="I1884" s="184">
        <v>5.0640999999999998</v>
      </c>
      <c r="J1884" s="184">
        <v>5.9691999999999998</v>
      </c>
      <c r="K1884" s="184">
        <v>14.1153</v>
      </c>
      <c r="L1884" s="184">
        <v>29.8643</v>
      </c>
      <c r="M1884" s="184">
        <v>35.377400000000002</v>
      </c>
      <c r="N1884" s="184">
        <v>63.377600000000001</v>
      </c>
      <c r="O1884" s="184">
        <v>19.662299999999998</v>
      </c>
      <c r="P1884" s="184"/>
      <c r="Q1884" s="184">
        <v>18.826899999999998</v>
      </c>
      <c r="R1884" s="184">
        <v>30.4956</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44482</v>
      </c>
      <c r="E1885" s="184">
        <v>16.59</v>
      </c>
      <c r="F1885" s="184">
        <v>1.0969</v>
      </c>
      <c r="G1885" s="184">
        <v>1.9041999999999999</v>
      </c>
      <c r="H1885" s="184">
        <v>3.6875</v>
      </c>
      <c r="I1885" s="184">
        <v>5.0664999999999996</v>
      </c>
      <c r="J1885" s="184">
        <v>5.9386999999999999</v>
      </c>
      <c r="K1885" s="184">
        <v>13.864100000000001</v>
      </c>
      <c r="L1885" s="184">
        <v>29.2056</v>
      </c>
      <c r="M1885" s="184">
        <v>34.549900000000001</v>
      </c>
      <c r="N1885" s="184">
        <v>62.011699999999998</v>
      </c>
      <c r="O1885" s="184">
        <v>18.3446</v>
      </c>
      <c r="P1885" s="184"/>
      <c r="Q1885" s="184">
        <v>17.429500000000001</v>
      </c>
      <c r="R1885" s="184">
        <v>29.575299999999999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44482</v>
      </c>
      <c r="E1886" s="184">
        <v>96.96</v>
      </c>
      <c r="F1886" s="184">
        <v>1.0421</v>
      </c>
      <c r="G1886" s="184">
        <v>2.0632000000000001</v>
      </c>
      <c r="H1886" s="184">
        <v>4.2693000000000003</v>
      </c>
      <c r="I1886" s="184">
        <v>6.3273999999999999</v>
      </c>
      <c r="J1886" s="184">
        <v>6.7958999999999996</v>
      </c>
      <c r="K1886" s="184">
        <v>13.7361</v>
      </c>
      <c r="L1886" s="184">
        <v>37.590499999999999</v>
      </c>
      <c r="M1886" s="184">
        <v>54.616500000000002</v>
      </c>
      <c r="N1886" s="184">
        <v>101.8738</v>
      </c>
      <c r="O1886" s="184">
        <v>24.437100000000001</v>
      </c>
      <c r="P1886" s="184">
        <v>18.968299999999999</v>
      </c>
      <c r="Q1886" s="184">
        <v>18.456900000000001</v>
      </c>
      <c r="R1886" s="184">
        <v>43.0548</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44482</v>
      </c>
      <c r="E1887" s="184">
        <v>89.06</v>
      </c>
      <c r="F1887" s="184">
        <v>1.0323</v>
      </c>
      <c r="G1887" s="184">
        <v>2.0510999999999999</v>
      </c>
      <c r="H1887" s="184">
        <v>4.2491000000000003</v>
      </c>
      <c r="I1887" s="184">
        <v>6.2767999999999997</v>
      </c>
      <c r="J1887" s="184">
        <v>6.6970000000000001</v>
      </c>
      <c r="K1887" s="184">
        <v>13.437799999999999</v>
      </c>
      <c r="L1887" s="184">
        <v>36.847000000000001</v>
      </c>
      <c r="M1887" s="184">
        <v>53.366599999999998</v>
      </c>
      <c r="N1887" s="184">
        <v>99.686099999999996</v>
      </c>
      <c r="O1887" s="184">
        <v>23.081600000000002</v>
      </c>
      <c r="P1887" s="184">
        <v>17.669799999999999</v>
      </c>
      <c r="Q1887" s="184">
        <v>17.4285</v>
      </c>
      <c r="R1887" s="184">
        <v>41.521900000000002</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44482</v>
      </c>
      <c r="E1888" s="184">
        <v>19.8157</v>
      </c>
      <c r="F1888" s="184">
        <v>1.1392</v>
      </c>
      <c r="G1888" s="184">
        <v>1.7813000000000001</v>
      </c>
      <c r="H1888" s="184">
        <v>3.5406</v>
      </c>
      <c r="I1888" s="184">
        <v>3.1793999999999998</v>
      </c>
      <c r="J1888" s="184">
        <v>4.1463000000000001</v>
      </c>
      <c r="K1888" s="184">
        <v>12.7385</v>
      </c>
      <c r="L1888" s="184">
        <v>27.402699999999999</v>
      </c>
      <c r="M1888" s="184">
        <v>27.972000000000001</v>
      </c>
      <c r="N1888" s="184">
        <v>59.419600000000003</v>
      </c>
      <c r="O1888" s="184">
        <v>16.424700000000001</v>
      </c>
      <c r="P1888" s="184">
        <v>11.3848</v>
      </c>
      <c r="Q1888" s="184">
        <v>11.855499999999999</v>
      </c>
      <c r="R1888" s="184">
        <v>28.689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44482</v>
      </c>
      <c r="E1889" s="184">
        <v>17.601199999999999</v>
      </c>
      <c r="F1889" s="184">
        <v>1.1336999999999999</v>
      </c>
      <c r="G1889" s="184">
        <v>1.7557</v>
      </c>
      <c r="H1889" s="184">
        <v>3.5042</v>
      </c>
      <c r="I1889" s="184">
        <v>3.1076999999999999</v>
      </c>
      <c r="J1889" s="184">
        <v>3.9916</v>
      </c>
      <c r="K1889" s="184">
        <v>12.238200000000001</v>
      </c>
      <c r="L1889" s="184">
        <v>26.2685</v>
      </c>
      <c r="M1889" s="184">
        <v>25.556899999999999</v>
      </c>
      <c r="N1889" s="184">
        <v>55.695300000000003</v>
      </c>
      <c r="O1889" s="184">
        <v>14.345800000000001</v>
      </c>
      <c r="P1889" s="184">
        <v>9.3335000000000008</v>
      </c>
      <c r="Q1889" s="184">
        <v>9.7048000000000005</v>
      </c>
      <c r="R1889" s="184">
        <v>26.1251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44482</v>
      </c>
      <c r="E1890" s="184">
        <v>432.68734203861101</v>
      </c>
      <c r="F1890" s="184">
        <v>1.3776999999999999</v>
      </c>
      <c r="G1890" s="184">
        <v>2.8824999999999998</v>
      </c>
      <c r="H1890" s="184">
        <v>4.7256999999999998</v>
      </c>
      <c r="I1890" s="184">
        <v>5.3662000000000001</v>
      </c>
      <c r="J1890" s="184">
        <v>6.5052000000000003</v>
      </c>
      <c r="K1890" s="184">
        <v>14.824999999999999</v>
      </c>
      <c r="L1890" s="184">
        <v>30.2362</v>
      </c>
      <c r="M1890" s="184">
        <v>32.6389</v>
      </c>
      <c r="N1890" s="184">
        <v>73.234300000000005</v>
      </c>
      <c r="O1890" s="184">
        <v>22.738499999999998</v>
      </c>
      <c r="P1890" s="184">
        <v>15.829000000000001</v>
      </c>
      <c r="Q1890" s="184">
        <v>16.7103</v>
      </c>
      <c r="R1890" s="184">
        <v>29.131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44482</v>
      </c>
      <c r="E1891" s="184">
        <v>58.158000000000001</v>
      </c>
      <c r="F1891" s="184">
        <v>1.3794999999999999</v>
      </c>
      <c r="G1891" s="184">
        <v>2.8915000000000002</v>
      </c>
      <c r="H1891" s="184">
        <v>4.7385999999999999</v>
      </c>
      <c r="I1891" s="184">
        <v>5.3925000000000001</v>
      </c>
      <c r="J1891" s="184">
        <v>6.5621999999999998</v>
      </c>
      <c r="K1891" s="184">
        <v>15.013400000000001</v>
      </c>
      <c r="L1891" s="184">
        <v>30.661300000000001</v>
      </c>
      <c r="M1891" s="184">
        <v>33.285400000000003</v>
      </c>
      <c r="N1891" s="184">
        <v>74.3643</v>
      </c>
      <c r="O1891" s="184">
        <v>23.5382</v>
      </c>
      <c r="P1891" s="184">
        <v>16.7133</v>
      </c>
      <c r="Q1891" s="184">
        <v>17.140599999999999</v>
      </c>
      <c r="R1891" s="184">
        <v>29.9727</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44482</v>
      </c>
      <c r="E1892" s="184">
        <v>64.620999999999995</v>
      </c>
      <c r="F1892" s="184">
        <v>1.4458</v>
      </c>
      <c r="G1892" s="184">
        <v>1.8119000000000001</v>
      </c>
      <c r="H1892" s="184">
        <v>4.0529000000000002</v>
      </c>
      <c r="I1892" s="184">
        <v>5.7281000000000004</v>
      </c>
      <c r="J1892" s="184">
        <v>6.5210999999999997</v>
      </c>
      <c r="K1892" s="184">
        <v>15.8352</v>
      </c>
      <c r="L1892" s="184">
        <v>32.357700000000001</v>
      </c>
      <c r="M1892" s="184">
        <v>38.176499999999997</v>
      </c>
      <c r="N1892" s="184">
        <v>68.846699999999998</v>
      </c>
      <c r="O1892" s="184">
        <v>22.882100000000001</v>
      </c>
      <c r="P1892" s="184">
        <v>16.6934</v>
      </c>
      <c r="Q1892" s="184">
        <v>20.804600000000001</v>
      </c>
      <c r="R1892" s="184">
        <v>34.644100000000002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44482</v>
      </c>
      <c r="E1893" s="184">
        <v>60.02</v>
      </c>
      <c r="F1893" s="184">
        <v>1.4434</v>
      </c>
      <c r="G1893" s="184">
        <v>1.7978000000000001</v>
      </c>
      <c r="H1893" s="184">
        <v>4.0334000000000003</v>
      </c>
      <c r="I1893" s="184">
        <v>5.6875999999999998</v>
      </c>
      <c r="J1893" s="184">
        <v>6.4372999999999996</v>
      </c>
      <c r="K1893" s="184">
        <v>15.5497</v>
      </c>
      <c r="L1893" s="184">
        <v>31.709499999999998</v>
      </c>
      <c r="M1893" s="184">
        <v>37.188600000000001</v>
      </c>
      <c r="N1893" s="184">
        <v>67.233199999999997</v>
      </c>
      <c r="O1893" s="184">
        <v>21.6874</v>
      </c>
      <c r="P1893" s="184">
        <v>15.6235</v>
      </c>
      <c r="Q1893" s="184">
        <v>16.446400000000001</v>
      </c>
      <c r="R1893" s="184">
        <v>33.346200000000003</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44482</v>
      </c>
      <c r="E1894" s="184">
        <v>128.4545</v>
      </c>
      <c r="F1894" s="184">
        <v>1.1397999999999999</v>
      </c>
      <c r="G1894" s="184">
        <v>2.4931000000000001</v>
      </c>
      <c r="H1894" s="184">
        <v>4.4268999999999998</v>
      </c>
      <c r="I1894" s="184">
        <v>5.5186000000000002</v>
      </c>
      <c r="J1894" s="184">
        <v>7.3947000000000003</v>
      </c>
      <c r="K1894" s="184">
        <v>15.278600000000001</v>
      </c>
      <c r="L1894" s="184">
        <v>36.150700000000001</v>
      </c>
      <c r="M1894" s="184">
        <v>39.46</v>
      </c>
      <c r="N1894" s="184">
        <v>75.348200000000006</v>
      </c>
      <c r="O1894" s="184">
        <v>24.8428</v>
      </c>
      <c r="P1894" s="184">
        <v>17.2498</v>
      </c>
      <c r="Q1894" s="184">
        <v>16.889800000000001</v>
      </c>
      <c r="R1894" s="184">
        <v>34.444400000000002</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44482</v>
      </c>
      <c r="E1895" s="184">
        <v>136.91159999999999</v>
      </c>
      <c r="F1895" s="184">
        <v>1.1425000000000001</v>
      </c>
      <c r="G1895" s="184">
        <v>2.5032999999999999</v>
      </c>
      <c r="H1895" s="184">
        <v>4.4412000000000003</v>
      </c>
      <c r="I1895" s="184">
        <v>5.5468999999999999</v>
      </c>
      <c r="J1895" s="184">
        <v>7.4565000000000001</v>
      </c>
      <c r="K1895" s="184">
        <v>15.4613</v>
      </c>
      <c r="L1895" s="184">
        <v>36.576599999999999</v>
      </c>
      <c r="M1895" s="184">
        <v>40.119799999999998</v>
      </c>
      <c r="N1895" s="184">
        <v>76.461100000000002</v>
      </c>
      <c r="O1895" s="184">
        <v>25.644200000000001</v>
      </c>
      <c r="P1895" s="184">
        <v>18.069800000000001</v>
      </c>
      <c r="Q1895" s="184">
        <v>17.052</v>
      </c>
      <c r="R1895" s="184">
        <v>35.315300000000001</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44482</v>
      </c>
      <c r="E1896" s="184">
        <v>80.37</v>
      </c>
      <c r="F1896" s="184">
        <v>1.0435000000000001</v>
      </c>
      <c r="G1896" s="184">
        <v>1.8631</v>
      </c>
      <c r="H1896" s="184">
        <v>3.1442999999999999</v>
      </c>
      <c r="I1896" s="184">
        <v>2.4866000000000001</v>
      </c>
      <c r="J1896" s="184">
        <v>3.3431999999999999</v>
      </c>
      <c r="K1896" s="184">
        <v>9.3171999999999997</v>
      </c>
      <c r="L1896" s="184">
        <v>21.994499999999999</v>
      </c>
      <c r="M1896" s="184">
        <v>22.403300000000002</v>
      </c>
      <c r="N1896" s="184">
        <v>53.994999999999997</v>
      </c>
      <c r="O1896" s="184">
        <v>15.6776</v>
      </c>
      <c r="P1896" s="184">
        <v>12.0886</v>
      </c>
      <c r="Q1896" s="184">
        <v>14.295500000000001</v>
      </c>
      <c r="R1896" s="184">
        <v>25.984500000000001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44482</v>
      </c>
      <c r="E1897" s="184">
        <v>79.069999999999993</v>
      </c>
      <c r="F1897" s="184">
        <v>1.0479000000000001</v>
      </c>
      <c r="G1897" s="184">
        <v>1.855</v>
      </c>
      <c r="H1897" s="184">
        <v>3.1438000000000001</v>
      </c>
      <c r="I1897" s="184">
        <v>2.4754</v>
      </c>
      <c r="J1897" s="184">
        <v>3.3054999999999999</v>
      </c>
      <c r="K1897" s="184">
        <v>9.1824999999999992</v>
      </c>
      <c r="L1897" s="184">
        <v>21.683599999999998</v>
      </c>
      <c r="M1897" s="184">
        <v>21.946300000000001</v>
      </c>
      <c r="N1897" s="184">
        <v>53.236400000000003</v>
      </c>
      <c r="O1897" s="184">
        <v>15.1477</v>
      </c>
      <c r="P1897" s="184">
        <v>11.699199999999999</v>
      </c>
      <c r="Q1897" s="184">
        <v>13.9741</v>
      </c>
      <c r="R1897" s="184">
        <v>25.361499999999999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44482</v>
      </c>
      <c r="E1898" s="184">
        <v>205.99799999999999</v>
      </c>
      <c r="F1898" s="184">
        <v>1.0577000000000001</v>
      </c>
      <c r="G1898" s="184">
        <v>2.5665</v>
      </c>
      <c r="H1898" s="184">
        <v>4.2378</v>
      </c>
      <c r="I1898" s="184">
        <v>4.7214999999999998</v>
      </c>
      <c r="J1898" s="184">
        <v>6.3834</v>
      </c>
      <c r="K1898" s="184">
        <v>16.6114</v>
      </c>
      <c r="L1898" s="184">
        <v>28.178000000000001</v>
      </c>
      <c r="M1898" s="184">
        <v>25.814900000000002</v>
      </c>
      <c r="N1898" s="184">
        <v>48.8416</v>
      </c>
      <c r="O1898" s="184">
        <v>18.238900000000001</v>
      </c>
      <c r="P1898" s="184">
        <v>14.564299999999999</v>
      </c>
      <c r="Q1898" s="184">
        <v>19.107700000000001</v>
      </c>
      <c r="R1898" s="184">
        <v>25.549499999999998</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44482</v>
      </c>
      <c r="E1899" s="184">
        <v>223.4451</v>
      </c>
      <c r="F1899" s="184">
        <v>1.0607</v>
      </c>
      <c r="G1899" s="184">
        <v>2.5807000000000002</v>
      </c>
      <c r="H1899" s="184">
        <v>4.2584</v>
      </c>
      <c r="I1899" s="184">
        <v>4.7629999999999999</v>
      </c>
      <c r="J1899" s="184">
        <v>6.4744999999999999</v>
      </c>
      <c r="K1899" s="184">
        <v>16.9358</v>
      </c>
      <c r="L1899" s="184">
        <v>28.869</v>
      </c>
      <c r="M1899" s="184">
        <v>26.852699999999999</v>
      </c>
      <c r="N1899" s="184">
        <v>50.523099999999999</v>
      </c>
      <c r="O1899" s="184">
        <v>19.8398</v>
      </c>
      <c r="P1899" s="184">
        <v>15.9278</v>
      </c>
      <c r="Q1899" s="184">
        <v>18.381699999999999</v>
      </c>
      <c r="R1899" s="184">
        <v>27.1417</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c r="E1902" s="184"/>
      <c r="F1902" s="184"/>
      <c r="G1902" s="184"/>
      <c r="H1902" s="184"/>
      <c r="I1902" s="184"/>
      <c r="J1902" s="184"/>
      <c r="K1902" s="184"/>
      <c r="L1902" s="184"/>
      <c r="M1902" s="184"/>
      <c r="N1902" s="184"/>
      <c r="O1902" s="184"/>
      <c r="P1902" s="184"/>
      <c r="Q1902" s="184"/>
      <c r="R1902" s="184"/>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c r="E1903" s="184"/>
      <c r="F1903" s="184"/>
      <c r="G1903" s="184"/>
      <c r="H1903" s="184"/>
      <c r="I1903" s="184"/>
      <c r="J1903" s="184"/>
      <c r="K1903" s="184"/>
      <c r="L1903" s="184"/>
      <c r="M1903" s="184"/>
      <c r="N1903" s="184"/>
      <c r="O1903" s="184"/>
      <c r="P1903" s="184"/>
      <c r="Q1903" s="184"/>
      <c r="R1903" s="184"/>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44482</v>
      </c>
      <c r="E1904" s="184">
        <v>412.88470000000001</v>
      </c>
      <c r="F1904" s="184">
        <v>1.8985000000000001</v>
      </c>
      <c r="G1904" s="184">
        <v>3.2107000000000001</v>
      </c>
      <c r="H1904" s="184">
        <v>4.3920000000000003</v>
      </c>
      <c r="I1904" s="184">
        <v>4.2594000000000003</v>
      </c>
      <c r="J1904" s="184">
        <v>8.4739000000000004</v>
      </c>
      <c r="K1904" s="184">
        <v>14.7577</v>
      </c>
      <c r="L1904" s="184">
        <v>33.609400000000001</v>
      </c>
      <c r="M1904" s="184">
        <v>39.5762</v>
      </c>
      <c r="N1904" s="184">
        <v>89.4495</v>
      </c>
      <c r="O1904" s="184">
        <v>20.771599999999999</v>
      </c>
      <c r="P1904" s="184">
        <v>13.995100000000001</v>
      </c>
      <c r="Q1904" s="184">
        <v>17.997399999999999</v>
      </c>
      <c r="R1904" s="184">
        <v>35.332599999999999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44482</v>
      </c>
      <c r="E1905" s="184">
        <v>441.19510000000002</v>
      </c>
      <c r="F1905" s="184">
        <v>1.9007000000000001</v>
      </c>
      <c r="G1905" s="184">
        <v>3.222</v>
      </c>
      <c r="H1905" s="184">
        <v>4.4081000000000001</v>
      </c>
      <c r="I1905" s="184">
        <v>4.2918000000000003</v>
      </c>
      <c r="J1905" s="184">
        <v>8.5455000000000005</v>
      </c>
      <c r="K1905" s="184">
        <v>14.9931</v>
      </c>
      <c r="L1905" s="184">
        <v>34.173099999999998</v>
      </c>
      <c r="M1905" s="184">
        <v>40.468200000000003</v>
      </c>
      <c r="N1905" s="184">
        <v>91.117999999999995</v>
      </c>
      <c r="O1905" s="184">
        <v>21.8461</v>
      </c>
      <c r="P1905" s="184">
        <v>14.9527</v>
      </c>
      <c r="Q1905" s="184">
        <v>15.338100000000001</v>
      </c>
      <c r="R1905" s="184">
        <v>36.605200000000004</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44482</v>
      </c>
      <c r="E1906" s="184">
        <v>17.809999999999999</v>
      </c>
      <c r="F1906" s="184">
        <v>1.3660000000000001</v>
      </c>
      <c r="G1906" s="184">
        <v>2.2387999999999999</v>
      </c>
      <c r="H1906" s="184">
        <v>3.3062999999999998</v>
      </c>
      <c r="I1906" s="184">
        <v>4.0911999999999997</v>
      </c>
      <c r="J1906" s="184">
        <v>6.4554999999999998</v>
      </c>
      <c r="K1906" s="184">
        <v>15.7997</v>
      </c>
      <c r="L1906" s="184">
        <v>30.5718</v>
      </c>
      <c r="M1906" s="184">
        <v>30.6676</v>
      </c>
      <c r="N1906" s="184">
        <v>62.056399999999996</v>
      </c>
      <c r="O1906" s="184"/>
      <c r="P1906" s="184"/>
      <c r="Q1906" s="184">
        <v>22.3828</v>
      </c>
      <c r="R1906" s="184">
        <v>32.311999999999998</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44482</v>
      </c>
      <c r="E1907" s="184">
        <v>17.43</v>
      </c>
      <c r="F1907" s="184">
        <v>1.3962000000000001</v>
      </c>
      <c r="G1907" s="184">
        <v>2.2887</v>
      </c>
      <c r="H1907" s="184">
        <v>3.3807999999999998</v>
      </c>
      <c r="I1907" s="184">
        <v>4.1840999999999999</v>
      </c>
      <c r="J1907" s="184">
        <v>6.4103000000000003</v>
      </c>
      <c r="K1907" s="184">
        <v>15.660299999999999</v>
      </c>
      <c r="L1907" s="184">
        <v>30.171800000000001</v>
      </c>
      <c r="M1907" s="184">
        <v>30.0746</v>
      </c>
      <c r="N1907" s="184">
        <v>61.090600000000002</v>
      </c>
      <c r="O1907" s="184"/>
      <c r="P1907" s="184"/>
      <c r="Q1907" s="184">
        <v>21.462599999999998</v>
      </c>
      <c r="R1907" s="184">
        <v>31.415400000000002</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44482</v>
      </c>
      <c r="E1908" s="184">
        <v>110.18510000000001</v>
      </c>
      <c r="F1908" s="184">
        <v>0.75180000000000002</v>
      </c>
      <c r="G1908" s="184">
        <v>1.8980999999999999</v>
      </c>
      <c r="H1908" s="184">
        <v>3.3868999999999998</v>
      </c>
      <c r="I1908" s="184">
        <v>2.7913000000000001</v>
      </c>
      <c r="J1908" s="184">
        <v>4.0717999999999996</v>
      </c>
      <c r="K1908" s="184">
        <v>11.739100000000001</v>
      </c>
      <c r="L1908" s="184">
        <v>27.325399999999998</v>
      </c>
      <c r="M1908" s="184">
        <v>27.395900000000001</v>
      </c>
      <c r="N1908" s="184">
        <v>61.8596</v>
      </c>
      <c r="O1908" s="184">
        <v>23.0684</v>
      </c>
      <c r="P1908" s="184">
        <v>16.334199999999999</v>
      </c>
      <c r="Q1908" s="184">
        <v>14.968</v>
      </c>
      <c r="R1908" s="184">
        <v>33.179099999999998</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44482</v>
      </c>
      <c r="E1909" s="184">
        <v>103.41500000000001</v>
      </c>
      <c r="F1909" s="184">
        <v>0.74980000000000002</v>
      </c>
      <c r="G1909" s="184">
        <v>1.8883000000000001</v>
      </c>
      <c r="H1909" s="184">
        <v>3.3727</v>
      </c>
      <c r="I1909" s="184">
        <v>2.7635000000000001</v>
      </c>
      <c r="J1909" s="184">
        <v>4.0119999999999996</v>
      </c>
      <c r="K1909" s="184">
        <v>11.5398</v>
      </c>
      <c r="L1909" s="184">
        <v>26.882899999999999</v>
      </c>
      <c r="M1909" s="184">
        <v>26.731100000000001</v>
      </c>
      <c r="N1909" s="184">
        <v>60.75</v>
      </c>
      <c r="O1909" s="184">
        <v>22.250299999999999</v>
      </c>
      <c r="P1909" s="184">
        <v>15.5174</v>
      </c>
      <c r="Q1909" s="184">
        <v>15.467499999999999</v>
      </c>
      <c r="R1909" s="184">
        <v>32.298900000000003</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1.0497566666666664</v>
      </c>
      <c r="G1910" s="186">
        <v>2.0369766666666664</v>
      </c>
      <c r="H1910" s="186">
        <v>3.6873666666666649</v>
      </c>
      <c r="I1910" s="186">
        <v>4.1903966666666665</v>
      </c>
      <c r="J1910" s="186">
        <v>5.8191933333333346</v>
      </c>
      <c r="K1910" s="186">
        <v>13.642103333333335</v>
      </c>
      <c r="L1910" s="186">
        <v>29.725783333333332</v>
      </c>
      <c r="M1910" s="186">
        <v>33.182786666666658</v>
      </c>
      <c r="N1910" s="186">
        <v>68.357489285714266</v>
      </c>
      <c r="O1910" s="186">
        <v>20.179565384615383</v>
      </c>
      <c r="P1910" s="186">
        <v>14.815475000000001</v>
      </c>
      <c r="Q1910" s="186">
        <v>18.329093333333333</v>
      </c>
      <c r="R1910" s="186">
        <v>32.037835714285706</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1.0592000000000001</v>
      </c>
      <c r="G1911" s="186">
        <v>1.9405000000000001</v>
      </c>
      <c r="H1911" s="186">
        <v>3.6799999999999997</v>
      </c>
      <c r="I1911" s="186">
        <v>4.2429000000000006</v>
      </c>
      <c r="J1911" s="186">
        <v>6.3968500000000006</v>
      </c>
      <c r="K1911" s="186">
        <v>14.610050000000001</v>
      </c>
      <c r="L1911" s="186">
        <v>30.204000000000001</v>
      </c>
      <c r="M1911" s="186">
        <v>32.962150000000001</v>
      </c>
      <c r="N1911" s="186">
        <v>65.305399999999992</v>
      </c>
      <c r="O1911" s="186">
        <v>21.1508</v>
      </c>
      <c r="P1911" s="186">
        <v>15.570450000000001</v>
      </c>
      <c r="Q1911" s="186">
        <v>17.429000000000002</v>
      </c>
      <c r="R1911" s="186">
        <v>31.856500000000004</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s="128"/>
      <c r="B1914" s="128"/>
      <c r="C1914" s="128"/>
      <c r="D1914" s="128"/>
      <c r="E1914" s="128"/>
      <c r="F1914" s="128"/>
      <c r="G1914" s="128"/>
      <c r="H1914" s="128"/>
      <c r="I1914" s="128"/>
      <c r="J1914" s="128"/>
      <c r="K1914" s="128"/>
      <c r="L1914" s="128"/>
      <c r="M1914" s="128"/>
      <c r="N1914" s="128"/>
      <c r="O1914" s="128"/>
      <c r="P1914" s="128"/>
      <c r="Q1914" s="128"/>
      <c r="R1914" s="128"/>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Data'!$B$7:$R$2292,3,0)</f>
        <v>44482</v>
      </c>
      <c r="C8" s="65">
        <f>VLOOKUP($A8,'Return Data'!$B$7:$R$2292,4,0)</f>
        <v>31.6678</v>
      </c>
      <c r="D8" s="65">
        <f>VLOOKUP($A8,'Return Data'!$B$7:$R$2292,10,0)</f>
        <v>12.196899999999999</v>
      </c>
      <c r="E8" s="66">
        <f t="shared" ref="E8:E16" si="0">RANK(D8,D$8:D$16,0)</f>
        <v>4</v>
      </c>
      <c r="F8" s="65">
        <f>VLOOKUP($A8,'Return Data'!$B$7:$R$2292,11,0)</f>
        <v>23.648199999999999</v>
      </c>
      <c r="G8" s="66">
        <f t="shared" ref="G8:G16" si="1">RANK(F8,F$8:F$16,0)</f>
        <v>3</v>
      </c>
      <c r="H8" s="65">
        <f>VLOOKUP($A8,'Return Data'!$B$7:$R$2292,12,0)</f>
        <v>23.323699999999999</v>
      </c>
      <c r="I8" s="66">
        <f t="shared" ref="I8:I16" si="2">RANK(H8,H$8:H$16,0)</f>
        <v>3</v>
      </c>
      <c r="J8" s="65">
        <f>VLOOKUP($A8,'Return Data'!$B$7:$R$2292,13,0)</f>
        <v>43.490600000000001</v>
      </c>
      <c r="K8" s="66">
        <f t="shared" ref="K8:K16" si="3">RANK(J8,J$8:J$16,0)</f>
        <v>3</v>
      </c>
      <c r="L8" s="65">
        <f>VLOOKUP($A8,'Return Data'!$B$7:$R$2292,17,0)</f>
        <v>24.193899999999999</v>
      </c>
      <c r="M8" s="66">
        <f t="shared" ref="M8:M14" si="4">RANK(L8,L$8:L$16,0)</f>
        <v>3</v>
      </c>
      <c r="N8" s="65">
        <f>VLOOKUP($A8,'Return Data'!$B$7:$R$2292,14,0)</f>
        <v>21.2836</v>
      </c>
      <c r="O8" s="66">
        <f t="shared" ref="O8:O14" si="5">RANK(N8,N$8:N$16,0)</f>
        <v>2</v>
      </c>
      <c r="P8" s="65">
        <f>VLOOKUP($A8,'Return Data'!$B$7:$R$2292,15,0)</f>
        <v>13.6601</v>
      </c>
      <c r="Q8" s="66">
        <f t="shared" ref="Q8:Q14" si="6">RANK(P8,P$8:P$16,0)</f>
        <v>3</v>
      </c>
      <c r="R8" s="65">
        <f>VLOOKUP($A8,'Return Data'!$B$7:$R$2292,16,0)</f>
        <v>10.893700000000001</v>
      </c>
      <c r="S8" s="67">
        <f t="shared" ref="S8:S16" si="7">RANK(R8,R$8:R$16,0)</f>
        <v>4</v>
      </c>
    </row>
    <row r="9" spans="1:20" x14ac:dyDescent="0.3">
      <c r="A9" s="63" t="s">
        <v>1244</v>
      </c>
      <c r="B9" s="64">
        <f>VLOOKUP($A9,'Return Data'!$B$7:$R$2292,3,0)</f>
        <v>44482</v>
      </c>
      <c r="C9" s="65">
        <f>VLOOKUP($A9,'Return Data'!$B$7:$R$2292,4,0)</f>
        <v>47.616</v>
      </c>
      <c r="D9" s="65">
        <f>VLOOKUP($A9,'Return Data'!$B$7:$R$2292,10,0)</f>
        <v>6.7336</v>
      </c>
      <c r="E9" s="66">
        <f t="shared" si="0"/>
        <v>6</v>
      </c>
      <c r="F9" s="65">
        <f>VLOOKUP($A9,'Return Data'!$B$7:$R$2292,11,0)</f>
        <v>15.761100000000001</v>
      </c>
      <c r="G9" s="66">
        <f t="shared" si="1"/>
        <v>6</v>
      </c>
      <c r="H9" s="65">
        <f>VLOOKUP($A9,'Return Data'!$B$7:$R$2292,12,0)</f>
        <v>15.292999999999999</v>
      </c>
      <c r="I9" s="66">
        <f t="shared" si="2"/>
        <v>6</v>
      </c>
      <c r="J9" s="65">
        <f>VLOOKUP($A9,'Return Data'!$B$7:$R$2292,13,0)</f>
        <v>30.212199999999999</v>
      </c>
      <c r="K9" s="66">
        <f t="shared" si="3"/>
        <v>6</v>
      </c>
      <c r="L9" s="65">
        <f>VLOOKUP($A9,'Return Data'!$B$7:$R$2292,17,0)</f>
        <v>21.926200000000001</v>
      </c>
      <c r="M9" s="66">
        <f t="shared" si="4"/>
        <v>4</v>
      </c>
      <c r="N9" s="65">
        <f>VLOOKUP($A9,'Return Data'!$B$7:$R$2292,14,0)</f>
        <v>16.765699999999999</v>
      </c>
      <c r="O9" s="66">
        <f t="shared" si="5"/>
        <v>4</v>
      </c>
      <c r="P9" s="65">
        <f>VLOOKUP($A9,'Return Data'!$B$7:$R$2292,15,0)</f>
        <v>11.1858</v>
      </c>
      <c r="Q9" s="66">
        <f t="shared" si="6"/>
        <v>4</v>
      </c>
      <c r="R9" s="65">
        <f>VLOOKUP($A9,'Return Data'!$B$7:$R$2292,16,0)</f>
        <v>10.1341</v>
      </c>
      <c r="S9" s="67">
        <f t="shared" si="7"/>
        <v>6</v>
      </c>
    </row>
    <row r="10" spans="1:20" x14ac:dyDescent="0.3">
      <c r="A10" s="63" t="s">
        <v>1246</v>
      </c>
      <c r="B10" s="64">
        <f>VLOOKUP($A10,'Return Data'!$B$7:$R$2292,3,0)</f>
        <v>44482</v>
      </c>
      <c r="C10" s="65">
        <f>VLOOKUP($A10,'Return Data'!$B$7:$R$2292,4,0)</f>
        <v>420.58600000000001</v>
      </c>
      <c r="D10" s="65">
        <f>VLOOKUP($A10,'Return Data'!$B$7:$R$2292,10,0)</f>
        <v>14.6187</v>
      </c>
      <c r="E10" s="66">
        <f t="shared" si="0"/>
        <v>1</v>
      </c>
      <c r="F10" s="65">
        <f>VLOOKUP($A10,'Return Data'!$B$7:$R$2292,11,0)</f>
        <v>27.406300000000002</v>
      </c>
      <c r="G10" s="66">
        <f t="shared" si="1"/>
        <v>2</v>
      </c>
      <c r="H10" s="65">
        <f>VLOOKUP($A10,'Return Data'!$B$7:$R$2292,12,0)</f>
        <v>30.378299999999999</v>
      </c>
      <c r="I10" s="66">
        <f t="shared" si="2"/>
        <v>2</v>
      </c>
      <c r="J10" s="65">
        <f>VLOOKUP($A10,'Return Data'!$B$7:$R$2292,13,0)</f>
        <v>64.217500000000001</v>
      </c>
      <c r="K10" s="66">
        <f t="shared" si="3"/>
        <v>2</v>
      </c>
      <c r="L10" s="65">
        <f>VLOOKUP($A10,'Return Data'!$B$7:$R$2292,17,0)</f>
        <v>27.0138</v>
      </c>
      <c r="M10" s="66">
        <f t="shared" si="4"/>
        <v>2</v>
      </c>
      <c r="N10" s="65">
        <f>VLOOKUP($A10,'Return Data'!$B$7:$R$2292,14,0)</f>
        <v>18.6266</v>
      </c>
      <c r="O10" s="66">
        <f t="shared" si="5"/>
        <v>3</v>
      </c>
      <c r="P10" s="65">
        <f>VLOOKUP($A10,'Return Data'!$B$7:$R$2292,15,0)</f>
        <v>15.2903</v>
      </c>
      <c r="Q10" s="66">
        <f t="shared" si="6"/>
        <v>2</v>
      </c>
      <c r="R10" s="65">
        <f>VLOOKUP($A10,'Return Data'!$B$7:$R$2292,16,0)</f>
        <v>21.7942</v>
      </c>
      <c r="S10" s="67">
        <f t="shared" si="7"/>
        <v>2</v>
      </c>
    </row>
    <row r="11" spans="1:20" x14ac:dyDescent="0.3">
      <c r="A11" s="63" t="s">
        <v>2023</v>
      </c>
      <c r="B11" s="64">
        <f>VLOOKUP($A11,'Return Data'!$B$7:$R$2292,3,0)</f>
        <v>44482</v>
      </c>
      <c r="C11" s="65">
        <f>VLOOKUP($A11,'Return Data'!$B$7:$R$2292,4,0)</f>
        <v>26.208600000000001</v>
      </c>
      <c r="D11" s="65">
        <f>VLOOKUP($A11,'Return Data'!$B$7:$R$2292,10,0)</f>
        <v>12.288600000000001</v>
      </c>
      <c r="E11" s="66">
        <f t="shared" si="0"/>
        <v>3</v>
      </c>
      <c r="F11" s="65">
        <f>VLOOKUP($A11,'Return Data'!$B$7:$R$2292,11,0)</f>
        <v>22.5245</v>
      </c>
      <c r="G11" s="66">
        <f t="shared" si="1"/>
        <v>4</v>
      </c>
      <c r="H11" s="65">
        <f>VLOOKUP($A11,'Return Data'!$B$7:$R$2292,12,0)</f>
        <v>18.900300000000001</v>
      </c>
      <c r="I11" s="66">
        <f t="shared" si="2"/>
        <v>5</v>
      </c>
      <c r="J11" s="65">
        <f>VLOOKUP($A11,'Return Data'!$B$7:$R$2292,13,0)</f>
        <v>36.121699999999997</v>
      </c>
      <c r="K11" s="66">
        <f t="shared" si="3"/>
        <v>5</v>
      </c>
      <c r="L11" s="65">
        <f>VLOOKUP($A11,'Return Data'!$B$7:$R$2292,17,0)</f>
        <v>20.573799999999999</v>
      </c>
      <c r="M11" s="66">
        <f t="shared" si="4"/>
        <v>5</v>
      </c>
      <c r="N11" s="65">
        <f>VLOOKUP($A11,'Return Data'!$B$7:$R$2292,14,0)</f>
        <v>15.628500000000001</v>
      </c>
      <c r="O11" s="66">
        <f t="shared" si="5"/>
        <v>5</v>
      </c>
      <c r="P11" s="65">
        <f>VLOOKUP($A11,'Return Data'!$B$7:$R$2292,15,0)</f>
        <v>10.4335</v>
      </c>
      <c r="Q11" s="66">
        <f t="shared" si="6"/>
        <v>5</v>
      </c>
      <c r="R11" s="65">
        <f>VLOOKUP($A11,'Return Data'!$B$7:$R$2292,16,0)</f>
        <v>9.5802999999999994</v>
      </c>
      <c r="S11" s="67">
        <f t="shared" si="7"/>
        <v>8</v>
      </c>
    </row>
    <row r="12" spans="1:20" x14ac:dyDescent="0.3">
      <c r="A12" s="63" t="s">
        <v>1248</v>
      </c>
      <c r="B12" s="64">
        <f>VLOOKUP($A12,'Return Data'!$B$7:$R$2292,3,0)</f>
        <v>44482</v>
      </c>
      <c r="C12" s="65">
        <f>VLOOKUP($A12,'Return Data'!$B$7:$R$2292,4,0)</f>
        <v>76.540000000000006</v>
      </c>
      <c r="D12" s="65">
        <f>VLOOKUP($A12,'Return Data'!$B$7:$R$2292,10,0)</f>
        <v>6.5902000000000003</v>
      </c>
      <c r="E12" s="66">
        <f t="shared" si="0"/>
        <v>7</v>
      </c>
      <c r="F12" s="65">
        <f>VLOOKUP($A12,'Return Data'!$B$7:$R$2292,11,0)</f>
        <v>30.983599999999999</v>
      </c>
      <c r="G12" s="66">
        <f t="shared" si="1"/>
        <v>1</v>
      </c>
      <c r="H12" s="65">
        <f>VLOOKUP($A12,'Return Data'!$B$7:$R$2292,12,0)</f>
        <v>50.744399999999999</v>
      </c>
      <c r="I12" s="66">
        <f t="shared" si="2"/>
        <v>1</v>
      </c>
      <c r="J12" s="65">
        <f>VLOOKUP($A12,'Return Data'!$B$7:$R$2292,13,0)</f>
        <v>64.346299999999999</v>
      </c>
      <c r="K12" s="66">
        <f t="shared" si="3"/>
        <v>1</v>
      </c>
      <c r="L12" s="65">
        <f>VLOOKUP($A12,'Return Data'!$B$7:$R$2292,17,0)</f>
        <v>40.674900000000001</v>
      </c>
      <c r="M12" s="66">
        <f t="shared" si="4"/>
        <v>1</v>
      </c>
      <c r="N12" s="65">
        <f>VLOOKUP($A12,'Return Data'!$B$7:$R$2292,14,0)</f>
        <v>29.493099999999998</v>
      </c>
      <c r="O12" s="66">
        <f t="shared" si="5"/>
        <v>1</v>
      </c>
      <c r="P12" s="65">
        <f>VLOOKUP($A12,'Return Data'!$B$7:$R$2292,15,0)</f>
        <v>18.200500000000002</v>
      </c>
      <c r="Q12" s="66">
        <f t="shared" si="6"/>
        <v>1</v>
      </c>
      <c r="R12" s="65">
        <f>VLOOKUP($A12,'Return Data'!$B$7:$R$2292,16,0)</f>
        <v>10.394399999999999</v>
      </c>
      <c r="S12" s="67">
        <f t="shared" si="7"/>
        <v>5</v>
      </c>
    </row>
    <row r="13" spans="1:20" x14ac:dyDescent="0.3">
      <c r="A13" s="63" t="s">
        <v>1604</v>
      </c>
      <c r="B13" s="64">
        <f>VLOOKUP($A13,'Return Data'!$B$7:$R$2292,3,0)</f>
        <v>44482</v>
      </c>
      <c r="C13" s="65">
        <f>VLOOKUP($A13,'Return Data'!$B$7:$R$2292,4,0)</f>
        <v>23.488700000000001</v>
      </c>
      <c r="D13" s="65">
        <f>VLOOKUP($A13,'Return Data'!$B$7:$R$2292,10,0)</f>
        <v>13.443</v>
      </c>
      <c r="E13" s="66">
        <f t="shared" si="0"/>
        <v>2</v>
      </c>
      <c r="F13" s="65">
        <f>VLOOKUP($A13,'Return Data'!$B$7:$R$2292,11,0)</f>
        <v>13.8962</v>
      </c>
      <c r="G13" s="66">
        <f t="shared" si="1"/>
        <v>8</v>
      </c>
      <c r="H13" s="65">
        <f>VLOOKUP($A13,'Return Data'!$B$7:$R$2292,12,0)</f>
        <v>8.57</v>
      </c>
      <c r="I13" s="66">
        <f t="shared" si="2"/>
        <v>9</v>
      </c>
      <c r="J13" s="65">
        <f>VLOOKUP($A13,'Return Data'!$B$7:$R$2292,13,0)</f>
        <v>13.210599999999999</v>
      </c>
      <c r="K13" s="66">
        <f t="shared" si="3"/>
        <v>9</v>
      </c>
      <c r="L13" s="65">
        <f>VLOOKUP($A13,'Return Data'!$B$7:$R$2292,17,0)</f>
        <v>12.066599999999999</v>
      </c>
      <c r="M13" s="66">
        <f t="shared" si="4"/>
        <v>8</v>
      </c>
      <c r="N13" s="65">
        <f>VLOOKUP($A13,'Return Data'!$B$7:$R$2292,14,0)</f>
        <v>10.2843</v>
      </c>
      <c r="O13" s="66">
        <f t="shared" si="5"/>
        <v>8</v>
      </c>
      <c r="P13" s="65">
        <f>VLOOKUP($A13,'Return Data'!$B$7:$R$2292,15,0)</f>
        <v>8.7416999999999998</v>
      </c>
      <c r="Q13" s="66">
        <f t="shared" si="6"/>
        <v>7</v>
      </c>
      <c r="R13" s="65">
        <f>VLOOKUP($A13,'Return Data'!$B$7:$R$2292,16,0)</f>
        <v>9.6012000000000004</v>
      </c>
      <c r="S13" s="67">
        <f t="shared" si="7"/>
        <v>7</v>
      </c>
    </row>
    <row r="14" spans="1:20" x14ac:dyDescent="0.3">
      <c r="A14" s="63" t="s">
        <v>1251</v>
      </c>
      <c r="B14" s="64">
        <f>VLOOKUP($A14,'Return Data'!$B$7:$R$2292,3,0)</f>
        <v>44482</v>
      </c>
      <c r="C14" s="65">
        <f>VLOOKUP($A14,'Return Data'!$B$7:$R$2292,4,0)</f>
        <v>37.828800000000001</v>
      </c>
      <c r="D14" s="65">
        <f>VLOOKUP($A14,'Return Data'!$B$7:$R$2292,10,0)</f>
        <v>6.0164999999999997</v>
      </c>
      <c r="E14" s="66">
        <f t="shared" si="0"/>
        <v>8</v>
      </c>
      <c r="F14" s="65">
        <f>VLOOKUP($A14,'Return Data'!$B$7:$R$2292,11,0)</f>
        <v>15.284599999999999</v>
      </c>
      <c r="G14" s="66">
        <f t="shared" si="1"/>
        <v>7</v>
      </c>
      <c r="H14" s="65">
        <f>VLOOKUP($A14,'Return Data'!$B$7:$R$2292,12,0)</f>
        <v>12.430099999999999</v>
      </c>
      <c r="I14" s="66">
        <f t="shared" si="2"/>
        <v>7</v>
      </c>
      <c r="J14" s="65">
        <f>VLOOKUP($A14,'Return Data'!$B$7:$R$2292,13,0)</f>
        <v>24.0093</v>
      </c>
      <c r="K14" s="66">
        <f t="shared" si="3"/>
        <v>7</v>
      </c>
      <c r="L14" s="65">
        <f>VLOOKUP($A14,'Return Data'!$B$7:$R$2292,17,0)</f>
        <v>16.6677</v>
      </c>
      <c r="M14" s="66">
        <f t="shared" si="4"/>
        <v>6</v>
      </c>
      <c r="N14" s="65">
        <f>VLOOKUP($A14,'Return Data'!$B$7:$R$2292,14,0)</f>
        <v>13.963699999999999</v>
      </c>
      <c r="O14" s="66">
        <f t="shared" si="5"/>
        <v>6</v>
      </c>
      <c r="P14" s="65">
        <f>VLOOKUP($A14,'Return Data'!$B$7:$R$2292,15,0)</f>
        <v>10.102</v>
      </c>
      <c r="Q14" s="66">
        <f t="shared" si="6"/>
        <v>6</v>
      </c>
      <c r="R14" s="65">
        <f>VLOOKUP($A14,'Return Data'!$B$7:$R$2292,16,0)</f>
        <v>8.7396999999999991</v>
      </c>
      <c r="S14" s="67">
        <f t="shared" si="7"/>
        <v>9</v>
      </c>
    </row>
    <row r="15" spans="1:20" x14ac:dyDescent="0.3">
      <c r="A15" s="63" t="s">
        <v>1253</v>
      </c>
      <c r="B15" s="64">
        <f>VLOOKUP($A15,'Return Data'!$B$7:$R$2292,3,0)</f>
        <v>44482</v>
      </c>
      <c r="C15" s="65">
        <f>VLOOKUP($A15,'Return Data'!$B$7:$R$2292,4,0)</f>
        <v>15.476100000000001</v>
      </c>
      <c r="D15" s="65">
        <f>VLOOKUP($A15,'Return Data'!$B$7:$R$2292,10,0)</f>
        <v>7.7895000000000003</v>
      </c>
      <c r="E15" s="66">
        <f t="shared" si="0"/>
        <v>5</v>
      </c>
      <c r="F15" s="65">
        <f>VLOOKUP($A15,'Return Data'!$B$7:$R$2292,11,0)</f>
        <v>17.0198</v>
      </c>
      <c r="G15" s="66">
        <f t="shared" si="1"/>
        <v>5</v>
      </c>
      <c r="H15" s="65">
        <f>VLOOKUP($A15,'Return Data'!$B$7:$R$2292,12,0)</f>
        <v>19.4116</v>
      </c>
      <c r="I15" s="66">
        <f t="shared" si="2"/>
        <v>4</v>
      </c>
      <c r="J15" s="65">
        <f>VLOOKUP($A15,'Return Data'!$B$7:$R$2292,13,0)</f>
        <v>38.227600000000002</v>
      </c>
      <c r="K15" s="66">
        <f t="shared" si="3"/>
        <v>4</v>
      </c>
      <c r="L15" s="65"/>
      <c r="M15" s="66"/>
      <c r="N15" s="65"/>
      <c r="O15" s="66"/>
      <c r="P15" s="65"/>
      <c r="Q15" s="66"/>
      <c r="R15" s="65">
        <f>VLOOKUP($A15,'Return Data'!$B$7:$R$2292,16,0)</f>
        <v>31.139099999999999</v>
      </c>
      <c r="S15" s="67">
        <f t="shared" si="7"/>
        <v>1</v>
      </c>
    </row>
    <row r="16" spans="1:20" x14ac:dyDescent="0.3">
      <c r="A16" s="63" t="s">
        <v>1255</v>
      </c>
      <c r="B16" s="64">
        <f>VLOOKUP($A16,'Return Data'!$B$7:$R$2292,3,0)</f>
        <v>44482</v>
      </c>
      <c r="C16" s="65">
        <f>VLOOKUP($A16,'Return Data'!$B$7:$R$2292,4,0)</f>
        <v>44.505200000000002</v>
      </c>
      <c r="D16" s="65">
        <f>VLOOKUP($A16,'Return Data'!$B$7:$R$2292,10,0)</f>
        <v>5.9394999999999998</v>
      </c>
      <c r="E16" s="66">
        <f t="shared" si="0"/>
        <v>9</v>
      </c>
      <c r="F16" s="65">
        <f>VLOOKUP($A16,'Return Data'!$B$7:$R$2292,11,0)</f>
        <v>11.716799999999999</v>
      </c>
      <c r="G16" s="66">
        <f t="shared" si="1"/>
        <v>9</v>
      </c>
      <c r="H16" s="65">
        <f>VLOOKUP($A16,'Return Data'!$B$7:$R$2292,12,0)</f>
        <v>11.304500000000001</v>
      </c>
      <c r="I16" s="66">
        <f t="shared" si="2"/>
        <v>8</v>
      </c>
      <c r="J16" s="65">
        <f>VLOOKUP($A16,'Return Data'!$B$7:$R$2292,13,0)</f>
        <v>21.314499999999999</v>
      </c>
      <c r="K16" s="66">
        <f t="shared" si="3"/>
        <v>8</v>
      </c>
      <c r="L16" s="65">
        <f>VLOOKUP($A16,'Return Data'!$B$7:$R$2292,17,0)</f>
        <v>15.169700000000001</v>
      </c>
      <c r="M16" s="66">
        <f>RANK(L16,L$8:L$16,0)</f>
        <v>7</v>
      </c>
      <c r="N16" s="65">
        <f>VLOOKUP($A16,'Return Data'!$B$7:$R$2292,14,0)</f>
        <v>10.580299999999999</v>
      </c>
      <c r="O16" s="66">
        <f>RANK(N16,N$8:N$16,0)</f>
        <v>7</v>
      </c>
      <c r="P16" s="65">
        <f>VLOOKUP($A16,'Return Data'!$B$7:$R$2292,15,0)</f>
        <v>8.3476999999999997</v>
      </c>
      <c r="Q16" s="66">
        <f>RANK(P16,P$8:P$16,0)</f>
        <v>8</v>
      </c>
      <c r="R16" s="65">
        <f>VLOOKUP($A16,'Return Data'!$B$7:$R$2292,16,0)</f>
        <v>12.340999999999999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9.5129444444444449</v>
      </c>
      <c r="E18" s="74"/>
      <c r="F18" s="75">
        <f>AVERAGE(F8:F16)</f>
        <v>19.80456666666667</v>
      </c>
      <c r="G18" s="74"/>
      <c r="H18" s="75">
        <f>AVERAGE(H8:H16)</f>
        <v>21.150655555555556</v>
      </c>
      <c r="I18" s="74"/>
      <c r="J18" s="75">
        <f>AVERAGE(J8:J16)</f>
        <v>37.238922222222222</v>
      </c>
      <c r="K18" s="74"/>
      <c r="L18" s="75">
        <f>AVERAGE(L8:L16)</f>
        <v>22.285824999999999</v>
      </c>
      <c r="M18" s="74"/>
      <c r="N18" s="75">
        <f>AVERAGE(N8:N16)</f>
        <v>17.078225</v>
      </c>
      <c r="O18" s="74"/>
      <c r="P18" s="75">
        <f>AVERAGE(P8:P16)</f>
        <v>11.995200000000001</v>
      </c>
      <c r="Q18" s="74"/>
      <c r="R18" s="75">
        <f>AVERAGE(R8:R16)</f>
        <v>13.846411111111111</v>
      </c>
      <c r="S18" s="76"/>
    </row>
    <row r="19" spans="1:19" x14ac:dyDescent="0.3">
      <c r="A19" s="73" t="s">
        <v>28</v>
      </c>
      <c r="B19" s="74"/>
      <c r="C19" s="74"/>
      <c r="D19" s="75">
        <f>MIN(D8:D16)</f>
        <v>5.9394999999999998</v>
      </c>
      <c r="E19" s="74"/>
      <c r="F19" s="75">
        <f>MIN(F8:F16)</f>
        <v>11.716799999999999</v>
      </c>
      <c r="G19" s="74"/>
      <c r="H19" s="75">
        <f>MIN(H8:H16)</f>
        <v>8.57</v>
      </c>
      <c r="I19" s="74"/>
      <c r="J19" s="75">
        <f>MIN(J8:J16)</f>
        <v>13.210599999999999</v>
      </c>
      <c r="K19" s="74"/>
      <c r="L19" s="75">
        <f>MIN(L8:L16)</f>
        <v>12.066599999999999</v>
      </c>
      <c r="M19" s="74"/>
      <c r="N19" s="75">
        <f>MIN(N8:N16)</f>
        <v>10.2843</v>
      </c>
      <c r="O19" s="74"/>
      <c r="P19" s="75">
        <f>MIN(P8:P16)</f>
        <v>8.3476999999999997</v>
      </c>
      <c r="Q19" s="74"/>
      <c r="R19" s="75">
        <f>MIN(R8:R16)</f>
        <v>8.7396999999999991</v>
      </c>
      <c r="S19" s="76"/>
    </row>
    <row r="20" spans="1:19" ht="15" thickBot="1" x14ac:dyDescent="0.35">
      <c r="A20" s="77" t="s">
        <v>29</v>
      </c>
      <c r="B20" s="78"/>
      <c r="C20" s="78"/>
      <c r="D20" s="79">
        <f>MAX(D8:D16)</f>
        <v>14.6187</v>
      </c>
      <c r="E20" s="78"/>
      <c r="F20" s="79">
        <f>MAX(F8:F16)</f>
        <v>30.983599999999999</v>
      </c>
      <c r="G20" s="78"/>
      <c r="H20" s="79">
        <f>MAX(H8:H16)</f>
        <v>50.744399999999999</v>
      </c>
      <c r="I20" s="78"/>
      <c r="J20" s="79">
        <f>MAX(J8:J16)</f>
        <v>64.346299999999999</v>
      </c>
      <c r="K20" s="78"/>
      <c r="L20" s="79">
        <f>MAX(L8:L16)</f>
        <v>40.674900000000001</v>
      </c>
      <c r="M20" s="78"/>
      <c r="N20" s="79">
        <f>MAX(N8:N16)</f>
        <v>29.493099999999998</v>
      </c>
      <c r="O20" s="78"/>
      <c r="P20" s="79">
        <f>MAX(P8:P16)</f>
        <v>18.200500000000002</v>
      </c>
      <c r="Q20" s="78"/>
      <c r="R20" s="79">
        <f>MAX(R8:R16)</f>
        <v>31.139099999999999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Data'!$B$7:$R$2292,3,0)</f>
        <v>44482</v>
      </c>
      <c r="C8" s="65">
        <f>VLOOKUP($A8,'Return Data'!$B$7:$R$2292,4,0)</f>
        <v>80.55</v>
      </c>
      <c r="D8" s="65">
        <f>VLOOKUP($A8,'Return Data'!$B$7:$R$2292,10,0)</f>
        <v>5.8337000000000003</v>
      </c>
      <c r="E8" s="66">
        <f t="shared" ref="E8:E17" si="0">RANK(D8,D$8:D$17,0)</f>
        <v>8</v>
      </c>
      <c r="F8" s="65">
        <f>VLOOKUP($A8,'Return Data'!$B$7:$R$2292,11,0)</f>
        <v>14.239100000000001</v>
      </c>
      <c r="G8" s="66">
        <f t="shared" ref="G8:G14" si="1">RANK(F8,F$8:F$17,0)</f>
        <v>5</v>
      </c>
      <c r="H8" s="65">
        <f>VLOOKUP($A8,'Return Data'!$B$7:$R$2292,12,0)</f>
        <v>14.907299999999999</v>
      </c>
      <c r="I8" s="66">
        <f t="shared" ref="I8:I14" si="2">RANK(H8,H$8:H$17,0)</f>
        <v>6</v>
      </c>
      <c r="J8" s="65">
        <f>VLOOKUP($A8,'Return Data'!$B$7:$R$2292,13,0)</f>
        <v>31.424399999999999</v>
      </c>
      <c r="K8" s="66">
        <f t="shared" ref="K8" si="3">RANK(J8,J$8:J$17,0)</f>
        <v>4</v>
      </c>
      <c r="L8" s="65">
        <f>VLOOKUP($A8,'Return Data'!$B$7:$R$2292,17,0)</f>
        <v>19.588899999999999</v>
      </c>
      <c r="M8" s="66">
        <f t="shared" ref="M8" si="4">RANK(L8,L$8:L$17,0)</f>
        <v>3</v>
      </c>
      <c r="N8" s="65">
        <f>VLOOKUP($A8,'Return Data'!$B$7:$R$2292,14,0)</f>
        <v>15.2195</v>
      </c>
      <c r="O8" s="66">
        <f t="shared" ref="O8" si="5">RANK(N8,N$8:N$17,0)</f>
        <v>3</v>
      </c>
      <c r="P8" s="65">
        <f>VLOOKUP($A8,'Return Data'!$B$7:$R$2292,15,0)</f>
        <v>11.9472</v>
      </c>
      <c r="Q8" s="66">
        <f t="shared" ref="Q8" si="6">RANK(P8,P$8:P$17,0)</f>
        <v>4</v>
      </c>
      <c r="R8" s="65">
        <f>VLOOKUP($A8,'Return Data'!$B$7:$R$2292,16,0)</f>
        <v>13.071899999999999</v>
      </c>
      <c r="S8" s="67">
        <f t="shared" ref="S8:S17" si="7">RANK(R8,R$8:R$17,0)</f>
        <v>7</v>
      </c>
    </row>
    <row r="9" spans="1:20" x14ac:dyDescent="0.3">
      <c r="A9" s="63" t="s">
        <v>546</v>
      </c>
      <c r="B9" s="64">
        <f>VLOOKUP($A9,'Return Data'!$B$7:$R$2292,3,0)</f>
        <v>44482</v>
      </c>
      <c r="C9" s="65">
        <f>VLOOKUP($A9,'Return Data'!$B$7:$R$2292,4,0)</f>
        <v>302.64</v>
      </c>
      <c r="D9" s="65">
        <f>VLOOKUP($A9,'Return Data'!$B$7:$R$2292,10,0)</f>
        <v>10.2249</v>
      </c>
      <c r="E9" s="66">
        <f t="shared" si="0"/>
        <v>2</v>
      </c>
      <c r="F9" s="65">
        <f>VLOOKUP($A9,'Return Data'!$B$7:$R$2292,11,0)</f>
        <v>24.094799999999999</v>
      </c>
      <c r="G9" s="66">
        <f t="shared" si="1"/>
        <v>1</v>
      </c>
      <c r="H9" s="65">
        <f>VLOOKUP($A9,'Return Data'!$B$7:$R$2292,12,0)</f>
        <v>25.876000000000001</v>
      </c>
      <c r="I9" s="66">
        <f t="shared" si="2"/>
        <v>1</v>
      </c>
      <c r="J9" s="65">
        <f>VLOOKUP($A9,'Return Data'!$B$7:$R$2292,13,0)</f>
        <v>63.07</v>
      </c>
      <c r="K9" s="66">
        <f t="shared" ref="K9:K17" si="8">RANK(J9,J$8:J$17,0)</f>
        <v>1</v>
      </c>
      <c r="L9" s="65">
        <f>VLOOKUP($A9,'Return Data'!$B$7:$R$2292,17,0)</f>
        <v>23.806100000000001</v>
      </c>
      <c r="M9" s="66">
        <f t="shared" ref="M9:M17" si="9">RANK(L9,L$8:L$17,0)</f>
        <v>1</v>
      </c>
      <c r="N9" s="65">
        <f>VLOOKUP($A9,'Return Data'!$B$7:$R$2292,14,0)</f>
        <v>17.640799999999999</v>
      </c>
      <c r="O9" s="66">
        <f t="shared" ref="O9:O17" si="10">RANK(N9,N$8:N$17,0)</f>
        <v>1</v>
      </c>
      <c r="P9" s="65">
        <f>VLOOKUP($A9,'Return Data'!$B$7:$R$2292,15,0)</f>
        <v>13.9214</v>
      </c>
      <c r="Q9" s="66">
        <f t="shared" ref="Q9:Q14" si="11">RANK(P9,P$8:P$17,0)</f>
        <v>1</v>
      </c>
      <c r="R9" s="65">
        <f>VLOOKUP($A9,'Return Data'!$B$7:$R$2292,16,0)</f>
        <v>14.934100000000001</v>
      </c>
      <c r="S9" s="67">
        <f t="shared" si="7"/>
        <v>3</v>
      </c>
    </row>
    <row r="10" spans="1:20" x14ac:dyDescent="0.3">
      <c r="A10" s="63" t="s">
        <v>548</v>
      </c>
      <c r="B10" s="64">
        <f>VLOOKUP($A10,'Return Data'!$B$7:$R$2292,3,0)</f>
        <v>44482</v>
      </c>
      <c r="C10" s="65">
        <f>VLOOKUP($A10,'Return Data'!$B$7:$R$2292,4,0)</f>
        <v>53.77</v>
      </c>
      <c r="D10" s="65">
        <f>VLOOKUP($A10,'Return Data'!$B$7:$R$2292,10,0)</f>
        <v>6.2228000000000003</v>
      </c>
      <c r="E10" s="66">
        <f t="shared" si="0"/>
        <v>6</v>
      </c>
      <c r="F10" s="65">
        <f>VLOOKUP($A10,'Return Data'!$B$7:$R$2292,11,0)</f>
        <v>12.5366</v>
      </c>
      <c r="G10" s="66">
        <f t="shared" si="1"/>
        <v>7</v>
      </c>
      <c r="H10" s="65">
        <f>VLOOKUP($A10,'Return Data'!$B$7:$R$2292,12,0)</f>
        <v>13.9436</v>
      </c>
      <c r="I10" s="66">
        <f t="shared" si="2"/>
        <v>7</v>
      </c>
      <c r="J10" s="65">
        <f>VLOOKUP($A10,'Return Data'!$B$7:$R$2292,13,0)</f>
        <v>28.237500000000001</v>
      </c>
      <c r="K10" s="66">
        <f t="shared" si="8"/>
        <v>7</v>
      </c>
      <c r="L10" s="65">
        <f>VLOOKUP($A10,'Return Data'!$B$7:$R$2292,17,0)</f>
        <v>17.521899999999999</v>
      </c>
      <c r="M10" s="66">
        <f t="shared" si="9"/>
        <v>7</v>
      </c>
      <c r="N10" s="65">
        <f>VLOOKUP($A10,'Return Data'!$B$7:$R$2292,14,0)</f>
        <v>15.084199999999999</v>
      </c>
      <c r="O10" s="66">
        <f t="shared" si="10"/>
        <v>4</v>
      </c>
      <c r="P10" s="65">
        <f>VLOOKUP($A10,'Return Data'!$B$7:$R$2292,15,0)</f>
        <v>12.3415</v>
      </c>
      <c r="Q10" s="66">
        <f t="shared" si="11"/>
        <v>3</v>
      </c>
      <c r="R10" s="65">
        <f>VLOOKUP($A10,'Return Data'!$B$7:$R$2292,16,0)</f>
        <v>13.784000000000001</v>
      </c>
      <c r="S10" s="67">
        <f t="shared" si="7"/>
        <v>4</v>
      </c>
    </row>
    <row r="11" spans="1:20" x14ac:dyDescent="0.3">
      <c r="A11" s="63" t="s">
        <v>549</v>
      </c>
      <c r="B11" s="64">
        <f>VLOOKUP($A11,'Return Data'!$B$7:$R$2292,3,0)</f>
        <v>44482</v>
      </c>
      <c r="C11" s="65">
        <f>VLOOKUP($A11,'Return Data'!$B$7:$R$2292,4,0)</f>
        <v>11.590199999999999</v>
      </c>
      <c r="D11" s="65">
        <f>VLOOKUP($A11,'Return Data'!$B$7:$R$2292,10,0)</f>
        <v>10.5503</v>
      </c>
      <c r="E11" s="66">
        <f t="shared" si="0"/>
        <v>1</v>
      </c>
      <c r="F11" s="65">
        <f>VLOOKUP($A11,'Return Data'!$B$7:$R$2292,11,0)</f>
        <v>20.652100000000001</v>
      </c>
      <c r="G11" s="66">
        <f t="shared" si="1"/>
        <v>2</v>
      </c>
      <c r="H11" s="65">
        <f>VLOOKUP($A11,'Return Data'!$B$7:$R$2292,12,0)</f>
        <v>22.781400000000001</v>
      </c>
      <c r="I11" s="66">
        <f t="shared" si="2"/>
        <v>2</v>
      </c>
      <c r="J11" s="65">
        <f>VLOOKUP($A11,'Return Data'!$B$7:$R$2292,13,0)</f>
        <v>31.7652</v>
      </c>
      <c r="K11" s="66">
        <f t="shared" si="8"/>
        <v>3</v>
      </c>
      <c r="L11" s="65"/>
      <c r="M11" s="66"/>
      <c r="N11" s="65"/>
      <c r="O11" s="66"/>
      <c r="P11" s="65"/>
      <c r="Q11" s="66"/>
      <c r="R11" s="65">
        <f>VLOOKUP($A11,'Return Data'!$B$7:$R$2292,16,0)</f>
        <v>8.6122999999999994</v>
      </c>
      <c r="S11" s="67">
        <f t="shared" si="7"/>
        <v>10</v>
      </c>
    </row>
    <row r="12" spans="1:20" x14ac:dyDescent="0.3">
      <c r="A12" s="63" t="s">
        <v>551</v>
      </c>
      <c r="B12" s="64">
        <f>VLOOKUP($A12,'Return Data'!$B$7:$R$2292,3,0)</f>
        <v>44482</v>
      </c>
      <c r="C12" s="65">
        <f>VLOOKUP($A12,'Return Data'!$B$7:$R$2292,4,0)</f>
        <v>15.089</v>
      </c>
      <c r="D12" s="65">
        <f>VLOOKUP($A12,'Return Data'!$B$7:$R$2292,10,0)</f>
        <v>5.8876999999999997</v>
      </c>
      <c r="E12" s="66">
        <f t="shared" si="0"/>
        <v>7</v>
      </c>
      <c r="F12" s="65">
        <f>VLOOKUP($A12,'Return Data'!$B$7:$R$2292,11,0)</f>
        <v>11.5143</v>
      </c>
      <c r="G12" s="66">
        <f t="shared" si="1"/>
        <v>8</v>
      </c>
      <c r="H12" s="65">
        <f>VLOOKUP($A12,'Return Data'!$B$7:$R$2292,12,0)</f>
        <v>13.1449</v>
      </c>
      <c r="I12" s="66">
        <f t="shared" si="2"/>
        <v>8</v>
      </c>
      <c r="J12" s="65">
        <f>VLOOKUP($A12,'Return Data'!$B$7:$R$2292,13,0)</f>
        <v>23.852900000000002</v>
      </c>
      <c r="K12" s="66">
        <f t="shared" si="8"/>
        <v>8</v>
      </c>
      <c r="L12" s="65">
        <f>VLOOKUP($A12,'Return Data'!$B$7:$R$2292,17,0)</f>
        <v>17.821000000000002</v>
      </c>
      <c r="M12" s="66">
        <f t="shared" si="9"/>
        <v>6</v>
      </c>
      <c r="N12" s="65"/>
      <c r="O12" s="66"/>
      <c r="P12" s="65"/>
      <c r="Q12" s="66"/>
      <c r="R12" s="65">
        <f>VLOOKUP($A12,'Return Data'!$B$7:$R$2292,16,0)</f>
        <v>13.7311</v>
      </c>
      <c r="S12" s="67">
        <f t="shared" si="7"/>
        <v>5</v>
      </c>
    </row>
    <row r="13" spans="1:20" x14ac:dyDescent="0.3">
      <c r="A13" s="63" t="s">
        <v>553</v>
      </c>
      <c r="B13" s="64">
        <f>VLOOKUP($A13,'Return Data'!$B$7:$R$2292,3,0)</f>
        <v>44482</v>
      </c>
      <c r="C13" s="65">
        <f>VLOOKUP($A13,'Return Data'!$B$7:$R$2292,4,0)</f>
        <v>34.706000000000003</v>
      </c>
      <c r="D13" s="65">
        <f>VLOOKUP($A13,'Return Data'!$B$7:$R$2292,10,0)</f>
        <v>5.6467000000000001</v>
      </c>
      <c r="E13" s="66">
        <f t="shared" si="0"/>
        <v>9</v>
      </c>
      <c r="F13" s="65">
        <f>VLOOKUP($A13,'Return Data'!$B$7:$R$2292,11,0)</f>
        <v>9.9161000000000001</v>
      </c>
      <c r="G13" s="66">
        <f t="shared" si="1"/>
        <v>9</v>
      </c>
      <c r="H13" s="65">
        <f>VLOOKUP($A13,'Return Data'!$B$7:$R$2292,12,0)</f>
        <v>9.9579000000000004</v>
      </c>
      <c r="I13" s="66">
        <f t="shared" si="2"/>
        <v>9</v>
      </c>
      <c r="J13" s="65">
        <f>VLOOKUP($A13,'Return Data'!$B$7:$R$2292,13,0)</f>
        <v>17.4087</v>
      </c>
      <c r="K13" s="66">
        <f t="shared" si="8"/>
        <v>10</v>
      </c>
      <c r="L13" s="65">
        <f>VLOOKUP($A13,'Return Data'!$B$7:$R$2292,17,0)</f>
        <v>14.9489</v>
      </c>
      <c r="M13" s="66">
        <f t="shared" si="9"/>
        <v>8</v>
      </c>
      <c r="N13" s="65">
        <f>VLOOKUP($A13,'Return Data'!$B$7:$R$2292,14,0)</f>
        <v>12.3489</v>
      </c>
      <c r="O13" s="66">
        <f t="shared" si="10"/>
        <v>6</v>
      </c>
      <c r="P13" s="65">
        <f>VLOOKUP($A13,'Return Data'!$B$7:$R$2292,15,0)</f>
        <v>10.1899</v>
      </c>
      <c r="Q13" s="66">
        <f t="shared" si="11"/>
        <v>5</v>
      </c>
      <c r="R13" s="65">
        <f>VLOOKUP($A13,'Return Data'!$B$7:$R$2292,16,0)</f>
        <v>12.818</v>
      </c>
      <c r="S13" s="67">
        <f t="shared" si="7"/>
        <v>8</v>
      </c>
    </row>
    <row r="14" spans="1:20" x14ac:dyDescent="0.3">
      <c r="A14" s="63" t="s">
        <v>556</v>
      </c>
      <c r="B14" s="64">
        <f>VLOOKUP($A14,'Return Data'!$B$7:$R$2292,3,0)</f>
        <v>44482</v>
      </c>
      <c r="C14" s="65">
        <f>VLOOKUP($A14,'Return Data'!$B$7:$R$2292,4,0)</f>
        <v>133.589</v>
      </c>
      <c r="D14" s="65">
        <f>VLOOKUP($A14,'Return Data'!$B$7:$R$2292,10,0)</f>
        <v>6.4626000000000001</v>
      </c>
      <c r="E14" s="66">
        <f t="shared" si="0"/>
        <v>5</v>
      </c>
      <c r="F14" s="65">
        <f>VLOOKUP($A14,'Return Data'!$B$7:$R$2292,11,0)</f>
        <v>15.0124</v>
      </c>
      <c r="G14" s="66">
        <f t="shared" si="1"/>
        <v>3</v>
      </c>
      <c r="H14" s="65">
        <f>VLOOKUP($A14,'Return Data'!$B$7:$R$2292,12,0)</f>
        <v>16.478000000000002</v>
      </c>
      <c r="I14" s="66">
        <f t="shared" si="2"/>
        <v>3</v>
      </c>
      <c r="J14" s="65">
        <f>VLOOKUP($A14,'Return Data'!$B$7:$R$2292,13,0)</f>
        <v>32.331299999999999</v>
      </c>
      <c r="K14" s="66">
        <f t="shared" si="8"/>
        <v>2</v>
      </c>
      <c r="L14" s="65">
        <f>VLOOKUP($A14,'Return Data'!$B$7:$R$2292,17,0)</f>
        <v>18.648599999999998</v>
      </c>
      <c r="M14" s="66">
        <f t="shared" si="9"/>
        <v>5</v>
      </c>
      <c r="N14" s="65">
        <f>VLOOKUP($A14,'Return Data'!$B$7:$R$2292,14,0)</f>
        <v>15.002700000000001</v>
      </c>
      <c r="O14" s="66">
        <f t="shared" si="10"/>
        <v>5</v>
      </c>
      <c r="P14" s="65">
        <f>VLOOKUP($A14,'Return Data'!$B$7:$R$2292,15,0)</f>
        <v>12.5764</v>
      </c>
      <c r="Q14" s="66">
        <f t="shared" si="11"/>
        <v>2</v>
      </c>
      <c r="R14" s="65">
        <f>VLOOKUP($A14,'Return Data'!$B$7:$R$2292,16,0)</f>
        <v>13.182499999999999</v>
      </c>
      <c r="S14" s="67">
        <f t="shared" si="7"/>
        <v>6</v>
      </c>
    </row>
    <row r="15" spans="1:20" x14ac:dyDescent="0.3">
      <c r="A15" s="63" t="s">
        <v>557</v>
      </c>
      <c r="B15" s="64">
        <f>VLOOKUP($A15,'Return Data'!$B$7:$R$2292,3,0)</f>
        <v>44482</v>
      </c>
      <c r="C15" s="65">
        <f>VLOOKUP($A15,'Return Data'!$B$7:$R$2292,4,0)</f>
        <v>15.2194</v>
      </c>
      <c r="D15" s="65">
        <f>VLOOKUP($A15,'Return Data'!$B$7:$R$2292,10,0)</f>
        <v>6.6052999999999997</v>
      </c>
      <c r="E15" s="66">
        <f t="shared" si="0"/>
        <v>4</v>
      </c>
      <c r="F15" s="65">
        <f>VLOOKUP($A15,'Return Data'!$B$7:$R$2292,11,0)</f>
        <v>14.2409</v>
      </c>
      <c r="G15" s="66">
        <f t="shared" ref="G15" si="12">RANK(F15,F$8:F$17,0)</f>
        <v>4</v>
      </c>
      <c r="H15" s="65">
        <f>VLOOKUP($A15,'Return Data'!$B$7:$R$2292,12,0)</f>
        <v>15.011799999999999</v>
      </c>
      <c r="I15" s="66">
        <f>RANK(H15,H$8:H$17,0)</f>
        <v>5</v>
      </c>
      <c r="J15" s="65">
        <f>VLOOKUP($A15,'Return Data'!$B$7:$R$2292,13,0)</f>
        <v>28.959399999999999</v>
      </c>
      <c r="K15" s="66">
        <f t="shared" si="8"/>
        <v>6</v>
      </c>
      <c r="L15" s="65"/>
      <c r="M15" s="66"/>
      <c r="N15" s="65"/>
      <c r="O15" s="66"/>
      <c r="P15" s="65"/>
      <c r="Q15" s="66"/>
      <c r="R15" s="65">
        <f>VLOOKUP($A15,'Return Data'!$B$7:$R$2292,16,0)</f>
        <v>29.900099999999998</v>
      </c>
      <c r="S15" s="67">
        <f t="shared" si="7"/>
        <v>1</v>
      </c>
    </row>
    <row r="16" spans="1:20" x14ac:dyDescent="0.3">
      <c r="A16" s="63" t="s">
        <v>559</v>
      </c>
      <c r="B16" s="64">
        <f>VLOOKUP($A16,'Return Data'!$B$7:$R$2292,3,0)</f>
        <v>44482</v>
      </c>
      <c r="C16" s="65">
        <f>VLOOKUP($A16,'Return Data'!$B$7:$R$2292,4,0)</f>
        <v>15.3805</v>
      </c>
      <c r="D16" s="65">
        <f>VLOOKUP($A16,'Return Data'!$B$7:$R$2292,10,0)</f>
        <v>6.9977999999999998</v>
      </c>
      <c r="E16" s="66">
        <f t="shared" si="0"/>
        <v>3</v>
      </c>
      <c r="F16" s="65">
        <f>VLOOKUP($A16,'Return Data'!$B$7:$R$2292,11,0)</f>
        <v>13.577999999999999</v>
      </c>
      <c r="G16" s="66">
        <f>RANK(F16,F$8:F$17,0)</f>
        <v>6</v>
      </c>
      <c r="H16" s="65">
        <f>VLOOKUP($A16,'Return Data'!$B$7:$R$2292,12,0)</f>
        <v>15.755100000000001</v>
      </c>
      <c r="I16" s="66">
        <f>RANK(H16,H$8:H$17,0)</f>
        <v>4</v>
      </c>
      <c r="J16" s="65">
        <f>VLOOKUP($A16,'Return Data'!$B$7:$R$2292,13,0)</f>
        <v>30.0105</v>
      </c>
      <c r="K16" s="66">
        <f t="shared" si="8"/>
        <v>5</v>
      </c>
      <c r="L16" s="65">
        <f>VLOOKUP($A16,'Return Data'!$B$7:$R$2292,17,0)</f>
        <v>20.442900000000002</v>
      </c>
      <c r="M16" s="66">
        <f t="shared" si="9"/>
        <v>2</v>
      </c>
      <c r="N16" s="65"/>
      <c r="O16" s="66"/>
      <c r="P16" s="65"/>
      <c r="Q16" s="66"/>
      <c r="R16" s="65">
        <f>VLOOKUP($A16,'Return Data'!$B$7:$R$2292,16,0)</f>
        <v>17.220400000000001</v>
      </c>
      <c r="S16" s="67">
        <f t="shared" si="7"/>
        <v>2</v>
      </c>
    </row>
    <row r="17" spans="1:19" x14ac:dyDescent="0.3">
      <c r="A17" s="63" t="s">
        <v>561</v>
      </c>
      <c r="B17" s="64">
        <f>VLOOKUP($A17,'Return Data'!$B$7:$R$2292,3,0)</f>
        <v>44482</v>
      </c>
      <c r="C17" s="65">
        <f>VLOOKUP($A17,'Return Data'!$B$7:$R$2292,4,0)</f>
        <v>15.58</v>
      </c>
      <c r="D17" s="65">
        <f>VLOOKUP($A17,'Return Data'!$B$7:$R$2292,10,0)</f>
        <v>5.6271000000000004</v>
      </c>
      <c r="E17" s="66">
        <f t="shared" si="0"/>
        <v>10</v>
      </c>
      <c r="F17" s="65">
        <f>VLOOKUP($A17,'Return Data'!$B$7:$R$2292,11,0)</f>
        <v>9.6410999999999998</v>
      </c>
      <c r="G17" s="66">
        <f>RANK(F17,F$8:F$17,0)</f>
        <v>10</v>
      </c>
      <c r="H17" s="65">
        <f>VLOOKUP($A17,'Return Data'!$B$7:$R$2292,12,0)</f>
        <v>9.2567000000000004</v>
      </c>
      <c r="I17" s="66">
        <f>RANK(H17,H$8:H$17,0)</f>
        <v>10</v>
      </c>
      <c r="J17" s="65">
        <f>VLOOKUP($A17,'Return Data'!$B$7:$R$2292,13,0)</f>
        <v>21.8139</v>
      </c>
      <c r="K17" s="66">
        <f t="shared" si="8"/>
        <v>9</v>
      </c>
      <c r="L17" s="65">
        <f>VLOOKUP($A17,'Return Data'!$B$7:$R$2292,17,0)</f>
        <v>19.034199999999998</v>
      </c>
      <c r="M17" s="66">
        <f t="shared" si="9"/>
        <v>4</v>
      </c>
      <c r="N17" s="65">
        <f>VLOOKUP($A17,'Return Data'!$B$7:$R$2292,14,0)</f>
        <v>15.7431</v>
      </c>
      <c r="O17" s="66">
        <f t="shared" si="10"/>
        <v>2</v>
      </c>
      <c r="P17" s="65"/>
      <c r="Q17" s="66"/>
      <c r="R17" s="65">
        <f>VLOOKUP($A17,'Return Data'!$B$7:$R$2292,16,0)</f>
        <v>12.404999999999999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7.0058900000000008</v>
      </c>
      <c r="E19" s="74"/>
      <c r="F19" s="75">
        <f>AVERAGE(F8:F17)</f>
        <v>14.542539999999999</v>
      </c>
      <c r="G19" s="74"/>
      <c r="H19" s="75">
        <f>AVERAGE(H8:H17)</f>
        <v>15.711269999999999</v>
      </c>
      <c r="I19" s="74"/>
      <c r="J19" s="75">
        <f>AVERAGE(J8:J17)</f>
        <v>30.887379999999997</v>
      </c>
      <c r="K19" s="74"/>
      <c r="L19" s="75">
        <f>AVERAGE(L8:L17)</f>
        <v>18.9765625</v>
      </c>
      <c r="M19" s="74"/>
      <c r="N19" s="75">
        <f>AVERAGE(N8:N17)</f>
        <v>15.1732</v>
      </c>
      <c r="O19" s="74"/>
      <c r="P19" s="75">
        <f>AVERAGE(P8:P17)</f>
        <v>12.19528</v>
      </c>
      <c r="Q19" s="74"/>
      <c r="R19" s="75">
        <f>AVERAGE(R8:R17)</f>
        <v>14.96594</v>
      </c>
      <c r="S19" s="76"/>
    </row>
    <row r="20" spans="1:19" x14ac:dyDescent="0.3">
      <c r="A20" s="73" t="s">
        <v>28</v>
      </c>
      <c r="B20" s="74"/>
      <c r="C20" s="74"/>
      <c r="D20" s="75">
        <f>MIN(D8:D17)</f>
        <v>5.6271000000000004</v>
      </c>
      <c r="E20" s="74"/>
      <c r="F20" s="75">
        <f>MIN(F8:F17)</f>
        <v>9.6410999999999998</v>
      </c>
      <c r="G20" s="74"/>
      <c r="H20" s="75">
        <f>MIN(H8:H17)</f>
        <v>9.2567000000000004</v>
      </c>
      <c r="I20" s="74"/>
      <c r="J20" s="75">
        <f>MIN(J8:J17)</f>
        <v>17.4087</v>
      </c>
      <c r="K20" s="74"/>
      <c r="L20" s="75">
        <f>MIN(L8:L17)</f>
        <v>14.9489</v>
      </c>
      <c r="M20" s="74"/>
      <c r="N20" s="75">
        <f>MIN(N8:N17)</f>
        <v>12.3489</v>
      </c>
      <c r="O20" s="74"/>
      <c r="P20" s="75">
        <f>MIN(P8:P17)</f>
        <v>10.1899</v>
      </c>
      <c r="Q20" s="74"/>
      <c r="R20" s="75">
        <f>MIN(R8:R17)</f>
        <v>8.6122999999999994</v>
      </c>
      <c r="S20" s="76"/>
    </row>
    <row r="21" spans="1:19" ht="15" thickBot="1" x14ac:dyDescent="0.35">
      <c r="A21" s="77" t="s">
        <v>29</v>
      </c>
      <c r="B21" s="78"/>
      <c r="C21" s="78"/>
      <c r="D21" s="79">
        <f>MAX(D8:D17)</f>
        <v>10.5503</v>
      </c>
      <c r="E21" s="78"/>
      <c r="F21" s="79">
        <f>MAX(F8:F17)</f>
        <v>24.094799999999999</v>
      </c>
      <c r="G21" s="78"/>
      <c r="H21" s="79">
        <f>MAX(H8:H17)</f>
        <v>25.876000000000001</v>
      </c>
      <c r="I21" s="78"/>
      <c r="J21" s="79">
        <f>MAX(J8:J17)</f>
        <v>63.07</v>
      </c>
      <c r="K21" s="78"/>
      <c r="L21" s="79">
        <f>MAX(L8:L17)</f>
        <v>23.806100000000001</v>
      </c>
      <c r="M21" s="78"/>
      <c r="N21" s="79">
        <f>MAX(N8:N17)</f>
        <v>17.640799999999999</v>
      </c>
      <c r="O21" s="78"/>
      <c r="P21" s="79">
        <f>MAX(P8:P17)</f>
        <v>13.9214</v>
      </c>
      <c r="Q21" s="78"/>
      <c r="R21" s="79">
        <f>MAX(R8:R17)</f>
        <v>29.900099999999998</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Data'!$B$7:$R$2292,3,0)</f>
        <v>44482</v>
      </c>
      <c r="C8" s="65">
        <f>VLOOKUP($A8,'Return Data'!$B$7:$R$2292,4,0)</f>
        <v>74.180000000000007</v>
      </c>
      <c r="D8" s="65">
        <f>VLOOKUP($A8,'Return Data'!$B$7:$R$2292,10,0)</f>
        <v>5.5042</v>
      </c>
      <c r="E8" s="66">
        <f t="shared" ref="E8:E17" si="0">RANK(D8,D$8:D$17,0)</f>
        <v>8</v>
      </c>
      <c r="F8" s="65">
        <f>VLOOKUP($A8,'Return Data'!$B$7:$R$2292,11,0)</f>
        <v>13.529199999999999</v>
      </c>
      <c r="G8" s="66">
        <f t="shared" ref="G8:G14" si="1">RANK(F8,F$8:F$17,0)</f>
        <v>4</v>
      </c>
      <c r="H8" s="65">
        <f>VLOOKUP($A8,'Return Data'!$B$7:$R$2292,12,0)</f>
        <v>13.8428</v>
      </c>
      <c r="I8" s="66">
        <f t="shared" ref="I8" si="2">RANK(H8,H$8:H$17,0)</f>
        <v>5</v>
      </c>
      <c r="J8" s="65">
        <f>VLOOKUP($A8,'Return Data'!$B$7:$R$2292,13,0)</f>
        <v>29.844200000000001</v>
      </c>
      <c r="K8" s="66">
        <f>RANK(J8,J$8:J$17,0)</f>
        <v>3</v>
      </c>
      <c r="L8" s="65">
        <f>VLOOKUP($A8,'Return Data'!$B$7:$R$2292,17,0)</f>
        <v>18.235399999999998</v>
      </c>
      <c r="M8" s="66">
        <f>RANK(L8,L$8:L$17,0)</f>
        <v>3</v>
      </c>
      <c r="N8" s="65">
        <f>VLOOKUP($A8,'Return Data'!$B$7:$R$2292,14,0)</f>
        <v>13.9572</v>
      </c>
      <c r="O8" s="66">
        <f>RANK(N8,N$8:N$17,0)</f>
        <v>4</v>
      </c>
      <c r="P8" s="65">
        <f>VLOOKUP($A8,'Return Data'!$B$7:$R$2292,15,0)</f>
        <v>10.684900000000001</v>
      </c>
      <c r="Q8" s="66">
        <f>RANK(P8,P$8:P$17,0)</f>
        <v>4</v>
      </c>
      <c r="R8" s="65">
        <f>VLOOKUP($A8,'Return Data'!$B$7:$R$2292,16,0)</f>
        <v>9.7772000000000006</v>
      </c>
      <c r="S8" s="67">
        <f t="shared" ref="S8:S17" si="3">RANK(R8,R$8:R$17,0)</f>
        <v>9</v>
      </c>
    </row>
    <row r="9" spans="1:20" x14ac:dyDescent="0.3">
      <c r="A9" s="63" t="s">
        <v>545</v>
      </c>
      <c r="B9" s="64">
        <f>VLOOKUP($A9,'Return Data'!$B$7:$R$2292,3,0)</f>
        <v>44482</v>
      </c>
      <c r="C9" s="65">
        <f>VLOOKUP($A9,'Return Data'!$B$7:$R$2292,4,0)</f>
        <v>286.71800000000002</v>
      </c>
      <c r="D9" s="65">
        <f>VLOOKUP($A9,'Return Data'!$B$7:$R$2292,10,0)</f>
        <v>10.056900000000001</v>
      </c>
      <c r="E9" s="66">
        <f t="shared" si="0"/>
        <v>1</v>
      </c>
      <c r="F9" s="65">
        <f>VLOOKUP($A9,'Return Data'!$B$7:$R$2292,11,0)</f>
        <v>23.726099999999999</v>
      </c>
      <c r="G9" s="66">
        <f t="shared" si="1"/>
        <v>1</v>
      </c>
      <c r="H9" s="65">
        <f>VLOOKUP($A9,'Return Data'!$B$7:$R$2292,12,0)</f>
        <v>25.318200000000001</v>
      </c>
      <c r="I9" s="66">
        <f t="shared" ref="I9:I17" si="4">RANK(H9,H$8:H$17,0)</f>
        <v>1</v>
      </c>
      <c r="J9" s="65">
        <f>VLOOKUP($A9,'Return Data'!$B$7:$R$2292,13,0)</f>
        <v>62.124000000000002</v>
      </c>
      <c r="K9" s="66">
        <f t="shared" ref="K9:K17" si="5">RANK(J9,J$8:J$17,0)</f>
        <v>1</v>
      </c>
      <c r="L9" s="65">
        <f>VLOOKUP($A9,'Return Data'!$B$7:$R$2292,17,0)</f>
        <v>23.0717</v>
      </c>
      <c r="M9" s="66">
        <f t="shared" ref="M9:M17" si="6">RANK(L9,L$8:L$17,0)</f>
        <v>1</v>
      </c>
      <c r="N9" s="65">
        <f>VLOOKUP($A9,'Return Data'!$B$7:$R$2292,14,0)</f>
        <v>16.883900000000001</v>
      </c>
      <c r="O9" s="66">
        <f t="shared" ref="O9:O17" si="7">RANK(N9,N$8:N$17,0)</f>
        <v>1</v>
      </c>
      <c r="P9" s="65">
        <f>VLOOKUP($A9,'Return Data'!$B$7:$R$2292,15,0)</f>
        <v>14.428000000000001</v>
      </c>
      <c r="Q9" s="66">
        <f t="shared" ref="Q9:Q14" si="8">RANK(P9,P$8:P$17,0)</f>
        <v>1</v>
      </c>
      <c r="R9" s="65">
        <f>VLOOKUP($A9,'Return Data'!$B$7:$R$2292,16,0)</f>
        <v>17.238199999999999</v>
      </c>
      <c r="S9" s="67">
        <f t="shared" si="3"/>
        <v>2</v>
      </c>
    </row>
    <row r="10" spans="1:20" x14ac:dyDescent="0.3">
      <c r="A10" s="63" t="s">
        <v>547</v>
      </c>
      <c r="B10" s="64">
        <f>VLOOKUP($A10,'Return Data'!$B$7:$R$2292,3,0)</f>
        <v>44482</v>
      </c>
      <c r="C10" s="65">
        <f>VLOOKUP($A10,'Return Data'!$B$7:$R$2292,4,0)</f>
        <v>49.35</v>
      </c>
      <c r="D10" s="65">
        <f>VLOOKUP($A10,'Return Data'!$B$7:$R$2292,10,0)</f>
        <v>6.0606</v>
      </c>
      <c r="E10" s="66">
        <f t="shared" si="0"/>
        <v>6</v>
      </c>
      <c r="F10" s="65">
        <f>VLOOKUP($A10,'Return Data'!$B$7:$R$2292,11,0)</f>
        <v>12.1846</v>
      </c>
      <c r="G10" s="66">
        <f t="shared" si="1"/>
        <v>7</v>
      </c>
      <c r="H10" s="65">
        <f>VLOOKUP($A10,'Return Data'!$B$7:$R$2292,12,0)</f>
        <v>13.4222</v>
      </c>
      <c r="I10" s="66">
        <f t="shared" si="4"/>
        <v>6</v>
      </c>
      <c r="J10" s="65">
        <f>VLOOKUP($A10,'Return Data'!$B$7:$R$2292,13,0)</f>
        <v>27.4864</v>
      </c>
      <c r="K10" s="66">
        <f t="shared" si="5"/>
        <v>6</v>
      </c>
      <c r="L10" s="65">
        <f>VLOOKUP($A10,'Return Data'!$B$7:$R$2292,17,0)</f>
        <v>16.8294</v>
      </c>
      <c r="M10" s="66">
        <f t="shared" si="6"/>
        <v>6</v>
      </c>
      <c r="N10" s="65">
        <f>VLOOKUP($A10,'Return Data'!$B$7:$R$2292,14,0)</f>
        <v>14.373900000000001</v>
      </c>
      <c r="O10" s="66">
        <f t="shared" si="7"/>
        <v>3</v>
      </c>
      <c r="P10" s="65">
        <f>VLOOKUP($A10,'Return Data'!$B$7:$R$2292,15,0)</f>
        <v>11.343</v>
      </c>
      <c r="Q10" s="66">
        <f t="shared" si="8"/>
        <v>2</v>
      </c>
      <c r="R10" s="65">
        <f>VLOOKUP($A10,'Return Data'!$B$7:$R$2292,16,0)</f>
        <v>11.3916</v>
      </c>
      <c r="S10" s="67">
        <f t="shared" si="3"/>
        <v>7</v>
      </c>
    </row>
    <row r="11" spans="1:20" x14ac:dyDescent="0.3">
      <c r="A11" s="63" t="s">
        <v>550</v>
      </c>
      <c r="B11" s="64">
        <f>VLOOKUP($A11,'Return Data'!$B$7:$R$2292,3,0)</f>
        <v>44482</v>
      </c>
      <c r="C11" s="65">
        <f>VLOOKUP($A11,'Return Data'!$B$7:$R$2292,4,0)</f>
        <v>11.149699999999999</v>
      </c>
      <c r="D11" s="65">
        <f>VLOOKUP($A11,'Return Data'!$B$7:$R$2292,10,0)</f>
        <v>9.9435000000000002</v>
      </c>
      <c r="E11" s="66">
        <f t="shared" si="0"/>
        <v>2</v>
      </c>
      <c r="F11" s="65">
        <f>VLOOKUP($A11,'Return Data'!$B$7:$R$2292,11,0)</f>
        <v>19.2073</v>
      </c>
      <c r="G11" s="66">
        <f t="shared" si="1"/>
        <v>2</v>
      </c>
      <c r="H11" s="65">
        <f>VLOOKUP($A11,'Return Data'!$B$7:$R$2292,12,0)</f>
        <v>20.7226</v>
      </c>
      <c r="I11" s="66">
        <f t="shared" si="4"/>
        <v>2</v>
      </c>
      <c r="J11" s="65">
        <f>VLOOKUP($A11,'Return Data'!$B$7:$R$2292,13,0)</f>
        <v>28.878900000000002</v>
      </c>
      <c r="K11" s="66">
        <f t="shared" si="5"/>
        <v>4</v>
      </c>
      <c r="L11" s="65"/>
      <c r="M11" s="66"/>
      <c r="N11" s="65"/>
      <c r="O11" s="66"/>
      <c r="P11" s="65"/>
      <c r="Q11" s="66"/>
      <c r="R11" s="65">
        <f>VLOOKUP($A11,'Return Data'!$B$7:$R$2292,16,0)</f>
        <v>6.2816999999999998</v>
      </c>
      <c r="S11" s="67">
        <f t="shared" si="3"/>
        <v>10</v>
      </c>
    </row>
    <row r="12" spans="1:20" x14ac:dyDescent="0.3">
      <c r="A12" s="63" t="s">
        <v>552</v>
      </c>
      <c r="B12" s="64">
        <f>VLOOKUP($A12,'Return Data'!$B$7:$R$2292,3,0)</f>
        <v>44482</v>
      </c>
      <c r="C12" s="65">
        <f>VLOOKUP($A12,'Return Data'!$B$7:$R$2292,4,0)</f>
        <v>14.542</v>
      </c>
      <c r="D12" s="65">
        <f>VLOOKUP($A12,'Return Data'!$B$7:$R$2292,10,0)</f>
        <v>5.5373999999999999</v>
      </c>
      <c r="E12" s="66">
        <f t="shared" si="0"/>
        <v>7</v>
      </c>
      <c r="F12" s="65">
        <f>VLOOKUP($A12,'Return Data'!$B$7:$R$2292,11,0)</f>
        <v>10.796200000000001</v>
      </c>
      <c r="G12" s="66">
        <f t="shared" si="1"/>
        <v>8</v>
      </c>
      <c r="H12" s="65">
        <f>VLOOKUP($A12,'Return Data'!$B$7:$R$2292,12,0)</f>
        <v>12.059799999999999</v>
      </c>
      <c r="I12" s="66">
        <f t="shared" si="4"/>
        <v>8</v>
      </c>
      <c r="J12" s="65">
        <f>VLOOKUP($A12,'Return Data'!$B$7:$R$2292,13,0)</f>
        <v>22.273599999999998</v>
      </c>
      <c r="K12" s="66">
        <f t="shared" si="5"/>
        <v>8</v>
      </c>
      <c r="L12" s="65">
        <f>VLOOKUP($A12,'Return Data'!$B$7:$R$2292,17,0)</f>
        <v>16.408300000000001</v>
      </c>
      <c r="M12" s="66">
        <f t="shared" si="6"/>
        <v>7</v>
      </c>
      <c r="N12" s="65"/>
      <c r="O12" s="66"/>
      <c r="P12" s="65"/>
      <c r="Q12" s="66"/>
      <c r="R12" s="65">
        <f>VLOOKUP($A12,'Return Data'!$B$7:$R$2292,16,0)</f>
        <v>12.4252</v>
      </c>
      <c r="S12" s="67">
        <f t="shared" si="3"/>
        <v>5</v>
      </c>
    </row>
    <row r="13" spans="1:20" x14ac:dyDescent="0.3">
      <c r="A13" s="63" t="s">
        <v>554</v>
      </c>
      <c r="B13" s="64">
        <f>VLOOKUP($A13,'Return Data'!$B$7:$R$2292,3,0)</f>
        <v>44482</v>
      </c>
      <c r="C13" s="65">
        <f>VLOOKUP($A13,'Return Data'!$B$7:$R$2292,4,0)</f>
        <v>31.509</v>
      </c>
      <c r="D13" s="65">
        <f>VLOOKUP($A13,'Return Data'!$B$7:$R$2292,10,0)</f>
        <v>5.2721</v>
      </c>
      <c r="E13" s="66">
        <f t="shared" si="0"/>
        <v>10</v>
      </c>
      <c r="F13" s="65">
        <f>VLOOKUP($A13,'Return Data'!$B$7:$R$2292,11,0)</f>
        <v>9.1561000000000003</v>
      </c>
      <c r="G13" s="66">
        <f t="shared" si="1"/>
        <v>9</v>
      </c>
      <c r="H13" s="65">
        <f>VLOOKUP($A13,'Return Data'!$B$7:$R$2292,12,0)</f>
        <v>8.8468999999999998</v>
      </c>
      <c r="I13" s="66">
        <f t="shared" si="4"/>
        <v>9</v>
      </c>
      <c r="J13" s="65">
        <f>VLOOKUP($A13,'Return Data'!$B$7:$R$2292,13,0)</f>
        <v>15.833399999999999</v>
      </c>
      <c r="K13" s="66">
        <f t="shared" si="5"/>
        <v>10</v>
      </c>
      <c r="L13" s="65">
        <f>VLOOKUP($A13,'Return Data'!$B$7:$R$2292,17,0)</f>
        <v>13.448700000000001</v>
      </c>
      <c r="M13" s="66">
        <f t="shared" si="6"/>
        <v>8</v>
      </c>
      <c r="N13" s="65">
        <f>VLOOKUP($A13,'Return Data'!$B$7:$R$2292,14,0)</f>
        <v>10.9374</v>
      </c>
      <c r="O13" s="66">
        <f t="shared" si="7"/>
        <v>6</v>
      </c>
      <c r="P13" s="65">
        <f>VLOOKUP($A13,'Return Data'!$B$7:$R$2292,15,0)</f>
        <v>8.8663000000000007</v>
      </c>
      <c r="Q13" s="66">
        <f t="shared" si="8"/>
        <v>5</v>
      </c>
      <c r="R13" s="65">
        <f>VLOOKUP($A13,'Return Data'!$B$7:$R$2292,16,0)</f>
        <v>11.3362</v>
      </c>
      <c r="S13" s="67">
        <f t="shared" si="3"/>
        <v>8</v>
      </c>
    </row>
    <row r="14" spans="1:20" x14ac:dyDescent="0.3">
      <c r="A14" s="63" t="s">
        <v>555</v>
      </c>
      <c r="B14" s="64">
        <f>VLOOKUP($A14,'Return Data'!$B$7:$R$2292,3,0)</f>
        <v>44482</v>
      </c>
      <c r="C14" s="65">
        <f>VLOOKUP($A14,'Return Data'!$B$7:$R$2292,4,0)</f>
        <v>123.66</v>
      </c>
      <c r="D14" s="65">
        <f>VLOOKUP($A14,'Return Data'!$B$7:$R$2292,10,0)</f>
        <v>6.0803000000000003</v>
      </c>
      <c r="E14" s="66">
        <f t="shared" si="0"/>
        <v>5</v>
      </c>
      <c r="F14" s="65">
        <f>VLOOKUP($A14,'Return Data'!$B$7:$R$2292,11,0)</f>
        <v>14.164400000000001</v>
      </c>
      <c r="G14" s="66">
        <f t="shared" si="1"/>
        <v>3</v>
      </c>
      <c r="H14" s="65">
        <f>VLOOKUP($A14,'Return Data'!$B$7:$R$2292,12,0)</f>
        <v>15.2133</v>
      </c>
      <c r="I14" s="66">
        <f t="shared" si="4"/>
        <v>3</v>
      </c>
      <c r="J14" s="65">
        <f>VLOOKUP($A14,'Return Data'!$B$7:$R$2292,13,0)</f>
        <v>30.470400000000001</v>
      </c>
      <c r="K14" s="66">
        <f t="shared" si="5"/>
        <v>2</v>
      </c>
      <c r="L14" s="65">
        <f>VLOOKUP($A14,'Return Data'!$B$7:$R$2292,17,0)</f>
        <v>16.993600000000001</v>
      </c>
      <c r="M14" s="66">
        <f t="shared" si="6"/>
        <v>5</v>
      </c>
      <c r="N14" s="65">
        <f>VLOOKUP($A14,'Return Data'!$B$7:$R$2292,14,0)</f>
        <v>13.469900000000001</v>
      </c>
      <c r="O14" s="66">
        <f t="shared" si="7"/>
        <v>5</v>
      </c>
      <c r="P14" s="65">
        <f>VLOOKUP($A14,'Return Data'!$B$7:$R$2292,15,0)</f>
        <v>11.324999999999999</v>
      </c>
      <c r="Q14" s="66">
        <f t="shared" si="8"/>
        <v>3</v>
      </c>
      <c r="R14" s="65">
        <f>VLOOKUP($A14,'Return Data'!$B$7:$R$2292,16,0)</f>
        <v>16.024699999999999</v>
      </c>
      <c r="S14" s="67">
        <f t="shared" si="3"/>
        <v>3</v>
      </c>
    </row>
    <row r="15" spans="1:20" x14ac:dyDescent="0.3">
      <c r="A15" s="63" t="s">
        <v>558</v>
      </c>
      <c r="B15" s="64">
        <f>VLOOKUP($A15,'Return Data'!$B$7:$R$2292,3,0)</f>
        <v>44482</v>
      </c>
      <c r="C15" s="65">
        <f>VLOOKUP($A15,'Return Data'!$B$7:$R$2292,4,0)</f>
        <v>14.760199999999999</v>
      </c>
      <c r="D15" s="65">
        <f>VLOOKUP($A15,'Return Data'!$B$7:$R$2292,10,0)</f>
        <v>6.0922999999999998</v>
      </c>
      <c r="E15" s="66">
        <f t="shared" si="0"/>
        <v>4</v>
      </c>
      <c r="F15" s="65">
        <f>VLOOKUP($A15,'Return Data'!$B$7:$R$2292,11,0)</f>
        <v>13.1587</v>
      </c>
      <c r="G15" s="66">
        <f t="shared" ref="G15" si="9">RANK(F15,F$8:F$17,0)</f>
        <v>5</v>
      </c>
      <c r="H15" s="65">
        <f>VLOOKUP($A15,'Return Data'!$B$7:$R$2292,12,0)</f>
        <v>13.412599999999999</v>
      </c>
      <c r="I15" s="66">
        <f t="shared" si="4"/>
        <v>7</v>
      </c>
      <c r="J15" s="65">
        <f>VLOOKUP($A15,'Return Data'!$B$7:$R$2292,13,0)</f>
        <v>26.5428</v>
      </c>
      <c r="K15" s="66">
        <f t="shared" si="5"/>
        <v>7</v>
      </c>
      <c r="L15" s="65"/>
      <c r="M15" s="66"/>
      <c r="N15" s="65"/>
      <c r="O15" s="66"/>
      <c r="P15" s="65"/>
      <c r="Q15" s="66"/>
      <c r="R15" s="65">
        <f>VLOOKUP($A15,'Return Data'!$B$7:$R$2292,16,0)</f>
        <v>27.444800000000001</v>
      </c>
      <c r="S15" s="67">
        <f t="shared" si="3"/>
        <v>1</v>
      </c>
    </row>
    <row r="16" spans="1:20" x14ac:dyDescent="0.3">
      <c r="A16" s="63" t="s">
        <v>560</v>
      </c>
      <c r="B16" s="64">
        <f>VLOOKUP($A16,'Return Data'!$B$7:$R$2292,3,0)</f>
        <v>44482</v>
      </c>
      <c r="C16" s="65">
        <f>VLOOKUP($A16,'Return Data'!$B$7:$R$2292,4,0)</f>
        <v>14.6592</v>
      </c>
      <c r="D16" s="65">
        <f>VLOOKUP($A16,'Return Data'!$B$7:$R$2292,10,0)</f>
        <v>6.5247999999999999</v>
      </c>
      <c r="E16" s="66">
        <f t="shared" si="0"/>
        <v>3</v>
      </c>
      <c r="F16" s="65">
        <f>VLOOKUP($A16,'Return Data'!$B$7:$R$2292,11,0)</f>
        <v>12.6158</v>
      </c>
      <c r="G16" s="66">
        <f>RANK(F16,F$8:F$17,0)</f>
        <v>6</v>
      </c>
      <c r="H16" s="65">
        <f>VLOOKUP($A16,'Return Data'!$B$7:$R$2292,12,0)</f>
        <v>14.3071</v>
      </c>
      <c r="I16" s="66">
        <f t="shared" si="4"/>
        <v>4</v>
      </c>
      <c r="J16" s="65">
        <f>VLOOKUP($A16,'Return Data'!$B$7:$R$2292,13,0)</f>
        <v>27.805800000000001</v>
      </c>
      <c r="K16" s="66">
        <f t="shared" si="5"/>
        <v>5</v>
      </c>
      <c r="L16" s="65">
        <f>VLOOKUP($A16,'Return Data'!$B$7:$R$2292,17,0)</f>
        <v>18.3965</v>
      </c>
      <c r="M16" s="66">
        <f t="shared" si="6"/>
        <v>2</v>
      </c>
      <c r="N16" s="65"/>
      <c r="O16" s="66"/>
      <c r="P16" s="65"/>
      <c r="Q16" s="66"/>
      <c r="R16" s="65">
        <f>VLOOKUP($A16,'Return Data'!$B$7:$R$2292,16,0)</f>
        <v>15.1608</v>
      </c>
      <c r="S16" s="67">
        <f t="shared" si="3"/>
        <v>4</v>
      </c>
    </row>
    <row r="17" spans="1:19" x14ac:dyDescent="0.3">
      <c r="A17" s="63" t="s">
        <v>562</v>
      </c>
      <c r="B17" s="64">
        <f>VLOOKUP($A17,'Return Data'!$B$7:$R$2292,3,0)</f>
        <v>44482</v>
      </c>
      <c r="C17" s="65">
        <f>VLOOKUP($A17,'Return Data'!$B$7:$R$2292,4,0)</f>
        <v>15.14</v>
      </c>
      <c r="D17" s="65">
        <f>VLOOKUP($A17,'Return Data'!$B$7:$R$2292,10,0)</f>
        <v>5.3583999999999996</v>
      </c>
      <c r="E17" s="66">
        <f t="shared" si="0"/>
        <v>9</v>
      </c>
      <c r="F17" s="65">
        <f>VLOOKUP($A17,'Return Data'!$B$7:$R$2292,11,0)</f>
        <v>8.9992999999999999</v>
      </c>
      <c r="G17" s="66">
        <f>RANK(F17,F$8:F$17,0)</f>
        <v>10</v>
      </c>
      <c r="H17" s="65">
        <f>VLOOKUP($A17,'Return Data'!$B$7:$R$2292,12,0)</f>
        <v>8.3750999999999998</v>
      </c>
      <c r="I17" s="66">
        <f t="shared" si="4"/>
        <v>10</v>
      </c>
      <c r="J17" s="65">
        <f>VLOOKUP($A17,'Return Data'!$B$7:$R$2292,13,0)</f>
        <v>20.637499999999999</v>
      </c>
      <c r="K17" s="66">
        <f t="shared" si="5"/>
        <v>9</v>
      </c>
      <c r="L17" s="65">
        <f>VLOOKUP($A17,'Return Data'!$B$7:$R$2292,17,0)</f>
        <v>18.046199999999999</v>
      </c>
      <c r="M17" s="66">
        <f t="shared" si="6"/>
        <v>4</v>
      </c>
      <c r="N17" s="65">
        <f>VLOOKUP($A17,'Return Data'!$B$7:$R$2292,14,0)</f>
        <v>14.874000000000001</v>
      </c>
      <c r="O17" s="66">
        <f t="shared" si="7"/>
        <v>2</v>
      </c>
      <c r="P17" s="65"/>
      <c r="Q17" s="66"/>
      <c r="R17" s="65">
        <f>VLOOKUP($A17,'Return Data'!$B$7:$R$2292,16,0)</f>
        <v>11.5589</v>
      </c>
      <c r="S17" s="67">
        <f t="shared" si="3"/>
        <v>6</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6.6430500000000006</v>
      </c>
      <c r="E19" s="74"/>
      <c r="F19" s="75">
        <f>AVERAGE(F8:F17)</f>
        <v>13.753769999999999</v>
      </c>
      <c r="G19" s="74"/>
      <c r="H19" s="75">
        <f>AVERAGE(H8:H17)</f>
        <v>14.552060000000001</v>
      </c>
      <c r="I19" s="74"/>
      <c r="J19" s="75">
        <f>AVERAGE(J8:J17)</f>
        <v>29.189699999999998</v>
      </c>
      <c r="K19" s="74"/>
      <c r="L19" s="75">
        <f>AVERAGE(L8:L17)</f>
        <v>17.678725</v>
      </c>
      <c r="M19" s="74"/>
      <c r="N19" s="75">
        <f>AVERAGE(N8:N17)</f>
        <v>14.082716666666665</v>
      </c>
      <c r="O19" s="74"/>
      <c r="P19" s="75">
        <f>AVERAGE(P8:P17)</f>
        <v>11.32944</v>
      </c>
      <c r="Q19" s="74"/>
      <c r="R19" s="75">
        <f>AVERAGE(R8:R17)</f>
        <v>13.86393</v>
      </c>
      <c r="S19" s="76"/>
    </row>
    <row r="20" spans="1:19" x14ac:dyDescent="0.3">
      <c r="A20" s="73" t="s">
        <v>28</v>
      </c>
      <c r="B20" s="74"/>
      <c r="C20" s="74"/>
      <c r="D20" s="75">
        <f>MIN(D8:D17)</f>
        <v>5.2721</v>
      </c>
      <c r="E20" s="74"/>
      <c r="F20" s="75">
        <f>MIN(F8:F17)</f>
        <v>8.9992999999999999</v>
      </c>
      <c r="G20" s="74"/>
      <c r="H20" s="75">
        <f>MIN(H8:H17)</f>
        <v>8.3750999999999998</v>
      </c>
      <c r="I20" s="74"/>
      <c r="J20" s="75">
        <f>MIN(J8:J17)</f>
        <v>15.833399999999999</v>
      </c>
      <c r="K20" s="74"/>
      <c r="L20" s="75">
        <f>MIN(L8:L17)</f>
        <v>13.448700000000001</v>
      </c>
      <c r="M20" s="74"/>
      <c r="N20" s="75">
        <f>MIN(N8:N17)</f>
        <v>10.9374</v>
      </c>
      <c r="O20" s="74"/>
      <c r="P20" s="75">
        <f>MIN(P8:P17)</f>
        <v>8.8663000000000007</v>
      </c>
      <c r="Q20" s="74"/>
      <c r="R20" s="75">
        <f>MIN(R8:R17)</f>
        <v>6.2816999999999998</v>
      </c>
      <c r="S20" s="76"/>
    </row>
    <row r="21" spans="1:19" ht="15" thickBot="1" x14ac:dyDescent="0.35">
      <c r="A21" s="77" t="s">
        <v>29</v>
      </c>
      <c r="B21" s="78"/>
      <c r="C21" s="78"/>
      <c r="D21" s="79">
        <f>MAX(D8:D17)</f>
        <v>10.056900000000001</v>
      </c>
      <c r="E21" s="78"/>
      <c r="F21" s="79">
        <f>MAX(F8:F17)</f>
        <v>23.726099999999999</v>
      </c>
      <c r="G21" s="78"/>
      <c r="H21" s="79">
        <f>MAX(H8:H17)</f>
        <v>25.318200000000001</v>
      </c>
      <c r="I21" s="78"/>
      <c r="J21" s="79">
        <f>MAX(J8:J17)</f>
        <v>62.124000000000002</v>
      </c>
      <c r="K21" s="78"/>
      <c r="L21" s="79">
        <f>MAX(L8:L17)</f>
        <v>23.0717</v>
      </c>
      <c r="M21" s="78"/>
      <c r="N21" s="79">
        <f>MAX(N8:N17)</f>
        <v>16.883900000000001</v>
      </c>
      <c r="O21" s="78"/>
      <c r="P21" s="79">
        <f>MAX(P8:P17)</f>
        <v>14.428000000000001</v>
      </c>
      <c r="Q21" s="78"/>
      <c r="R21" s="79">
        <f>MAX(R8:R17)</f>
        <v>27.444800000000001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Bina</cp:lastModifiedBy>
  <dcterms:created xsi:type="dcterms:W3CDTF">2019-11-18T05:18:03Z</dcterms:created>
  <dcterms:modified xsi:type="dcterms:W3CDTF">2021-10-14T06:18:13Z</dcterms:modified>
</cp:coreProperties>
</file>